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lucifer/Desktop/ElginCity FC/"/>
    </mc:Choice>
  </mc:AlternateContent>
  <xr:revisionPtr revIDLastSave="0" documentId="13_ncr:1_{285EECBE-89DC-B84F-9479-A357873D5474}" xr6:coauthVersionLast="47" xr6:coauthVersionMax="47" xr10:uidLastSave="{00000000-0000-0000-0000-000000000000}"/>
  <bookViews>
    <workbookView xWindow="0" yWindow="500" windowWidth="28800" windowHeight="16240" activeTab="2" xr2:uid="{00000000-000D-0000-FFFF-FFFF00000000}"/>
  </bookViews>
  <sheets>
    <sheet name="Scout Hub" sheetId="1" r:id="rId1"/>
    <sheet name="FB Analysis L1 &amp; L2" sheetId="12" r:id="rId2"/>
    <sheet name="GK" sheetId="9" r:id="rId3"/>
    <sheet name="FB" sheetId="7" r:id="rId4"/>
    <sheet name="CB" sheetId="2" r:id="rId5"/>
    <sheet name="CM" sheetId="3" r:id="rId6"/>
    <sheet name="CAM" sheetId="4" state="hidden" r:id="rId7"/>
    <sheet name="Wing" sheetId="5" r:id="rId8"/>
    <sheet name="CF" sheetId="6" r:id="rId9"/>
  </sheets>
  <definedNames>
    <definedName name="_xlnm._FilterDatabase" localSheetId="6" hidden="1">CAM!$A$6:$AD$6</definedName>
    <definedName name="_xlnm._FilterDatabase" localSheetId="1" hidden="1">'FB Analysis L1 &amp; L2'!$A$6:$Y$6</definedName>
    <definedName name="_xlnm._FilterDatabase" localSheetId="0" hidden="1">'Scout Hub'!$A$1:$H$1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S+ae+zKbLCUc9+9wO38GaVjJnl9oF5m5DYhwwTMpR3k="/>
    </ext>
  </extLst>
</workbook>
</file>

<file path=xl/calcChain.xml><?xml version="1.0" encoding="utf-8"?>
<calcChain xmlns="http://schemas.openxmlformats.org/spreadsheetml/2006/main">
  <c r="D22" i="6" l="1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C22" i="6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C27" i="5"/>
  <c r="F91" i="4" l="1"/>
  <c r="G91" i="4"/>
  <c r="H91" i="4"/>
  <c r="AE8" i="4" s="1"/>
  <c r="I91" i="4"/>
  <c r="AF78" i="4" s="1"/>
  <c r="J91" i="4"/>
  <c r="K91" i="4"/>
  <c r="AH43" i="4" s="1"/>
  <c r="L91" i="4"/>
  <c r="M91" i="4"/>
  <c r="N91" i="4"/>
  <c r="AK83" i="4" s="1"/>
  <c r="O91" i="4"/>
  <c r="AL33" i="4" s="1"/>
  <c r="P91" i="4"/>
  <c r="AM17" i="4" s="1"/>
  <c r="Q91" i="4"/>
  <c r="AN70" i="4" s="1"/>
  <c r="R91" i="4"/>
  <c r="AO81" i="4" s="1"/>
  <c r="S91" i="4"/>
  <c r="AP84" i="4" s="1"/>
  <c r="T91" i="4"/>
  <c r="U91" i="4"/>
  <c r="V91" i="4"/>
  <c r="AS87" i="4" s="1"/>
  <c r="W91" i="4"/>
  <c r="AT35" i="4" s="1"/>
  <c r="E91" i="4"/>
  <c r="AE12" i="4"/>
  <c r="AM13" i="4"/>
  <c r="AJ18" i="4"/>
  <c r="AM18" i="4"/>
  <c r="AK21" i="4"/>
  <c r="AE31" i="4"/>
  <c r="AM32" i="4"/>
  <c r="AM33" i="4"/>
  <c r="AK35" i="4"/>
  <c r="AE36" i="4"/>
  <c r="AE37" i="4"/>
  <c r="AM37" i="4"/>
  <c r="AE38" i="4"/>
  <c r="AE39" i="4"/>
  <c r="AM39" i="4"/>
  <c r="AM40" i="4"/>
  <c r="AE41" i="4"/>
  <c r="AE42" i="4"/>
  <c r="AE43" i="4"/>
  <c r="AM43" i="4"/>
  <c r="AE44" i="4"/>
  <c r="AE45" i="4"/>
  <c r="AM46" i="4"/>
  <c r="AE47" i="4"/>
  <c r="AQ47" i="4"/>
  <c r="AE48" i="4"/>
  <c r="AM49" i="4"/>
  <c r="AM50" i="4"/>
  <c r="AI51" i="4"/>
  <c r="AK51" i="4"/>
  <c r="AE52" i="4"/>
  <c r="AM52" i="4"/>
  <c r="AE53" i="4"/>
  <c r="AF53" i="4"/>
  <c r="AM53" i="4"/>
  <c r="AE54" i="4"/>
  <c r="AE55" i="4"/>
  <c r="AJ55" i="4"/>
  <c r="AM55" i="4"/>
  <c r="AE56" i="4"/>
  <c r="AM56" i="4"/>
  <c r="AM57" i="4"/>
  <c r="AE58" i="4"/>
  <c r="AM58" i="4"/>
  <c r="AM59" i="4"/>
  <c r="AE60" i="4"/>
  <c r="AI60" i="4"/>
  <c r="AS60" i="4"/>
  <c r="AM61" i="4"/>
  <c r="AE62" i="4"/>
  <c r="AF62" i="4"/>
  <c r="AH62" i="4"/>
  <c r="AQ62" i="4"/>
  <c r="AR62" i="4"/>
  <c r="AE63" i="4"/>
  <c r="AM63" i="4"/>
  <c r="AE65" i="4"/>
  <c r="AF65" i="4"/>
  <c r="AE67" i="4"/>
  <c r="AM67" i="4"/>
  <c r="AE68" i="4"/>
  <c r="AM68" i="4"/>
  <c r="AI69" i="4"/>
  <c r="AE70" i="4"/>
  <c r="AM70" i="4"/>
  <c r="AI71" i="4"/>
  <c r="AM71" i="4"/>
  <c r="AE74" i="4"/>
  <c r="AI74" i="4"/>
  <c r="AM74" i="4"/>
  <c r="AE75" i="4"/>
  <c r="AF75" i="4"/>
  <c r="AG75" i="4"/>
  <c r="AK75" i="4"/>
  <c r="AM75" i="4"/>
  <c r="AE76" i="4"/>
  <c r="AM76" i="4"/>
  <c r="AE77" i="4"/>
  <c r="AK77" i="4"/>
  <c r="AM77" i="4"/>
  <c r="AE78" i="4"/>
  <c r="AJ78" i="4"/>
  <c r="AM78" i="4"/>
  <c r="AQ78" i="4"/>
  <c r="AE79" i="4"/>
  <c r="AF79" i="4"/>
  <c r="AM79" i="4"/>
  <c r="AE80" i="4"/>
  <c r="AF80" i="4"/>
  <c r="AH80" i="4"/>
  <c r="AM80" i="4"/>
  <c r="AE81" i="4"/>
  <c r="AF81" i="4"/>
  <c r="AM81" i="4"/>
  <c r="AE82" i="4"/>
  <c r="AI82" i="4"/>
  <c r="AJ82" i="4"/>
  <c r="AM82" i="4"/>
  <c r="AE83" i="4"/>
  <c r="AM83" i="4"/>
  <c r="AO83" i="4"/>
  <c r="AS83" i="4"/>
  <c r="AE84" i="4"/>
  <c r="AM84" i="4"/>
  <c r="AN84" i="4"/>
  <c r="AE85" i="4"/>
  <c r="AM85" i="4"/>
  <c r="AN85" i="4"/>
  <c r="AQ85" i="4"/>
  <c r="AS85" i="4"/>
  <c r="AE86" i="4"/>
  <c r="AF86" i="4"/>
  <c r="AM86" i="4"/>
  <c r="AN86" i="4"/>
  <c r="AP86" i="4"/>
  <c r="AQ86" i="4"/>
  <c r="AE87" i="4"/>
  <c r="AK87" i="4"/>
  <c r="AM87" i="4"/>
  <c r="AN87" i="4"/>
  <c r="AE88" i="4"/>
  <c r="AF88" i="4"/>
  <c r="AI88" i="4"/>
  <c r="AM88" i="4"/>
  <c r="AN88" i="4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C24" i="3"/>
  <c r="AR13" i="4" l="1"/>
  <c r="AR70" i="4"/>
  <c r="AR88" i="4"/>
  <c r="AR80" i="4"/>
  <c r="AJ12" i="4"/>
  <c r="AJ88" i="4"/>
  <c r="AJ79" i="4"/>
  <c r="AJ80" i="4"/>
  <c r="AJ86" i="4"/>
  <c r="AJ56" i="4"/>
  <c r="AJ76" i="4"/>
  <c r="AJ84" i="4"/>
  <c r="AJ85" i="4"/>
  <c r="AJ70" i="4"/>
  <c r="AJ41" i="4"/>
  <c r="AJ87" i="4"/>
  <c r="AR86" i="4"/>
  <c r="AR85" i="4"/>
  <c r="AR76" i="4"/>
  <c r="AQ15" i="4"/>
  <c r="AQ33" i="4"/>
  <c r="AQ54" i="4"/>
  <c r="AQ58" i="4"/>
  <c r="AQ75" i="4"/>
  <c r="AQ23" i="4"/>
  <c r="AQ45" i="4"/>
  <c r="AQ74" i="4"/>
  <c r="AQ87" i="4"/>
  <c r="AQ24" i="4"/>
  <c r="AQ41" i="4"/>
  <c r="AQ66" i="4"/>
  <c r="AQ76" i="4"/>
  <c r="AQ80" i="4"/>
  <c r="AQ81" i="4"/>
  <c r="AQ49" i="4"/>
  <c r="AQ69" i="4"/>
  <c r="AQ82" i="4"/>
  <c r="AQ88" i="4"/>
  <c r="AQ53" i="4"/>
  <c r="AQ59" i="4"/>
  <c r="AI29" i="4"/>
  <c r="AI39" i="4"/>
  <c r="AI62" i="4"/>
  <c r="AI79" i="4"/>
  <c r="AI80" i="4"/>
  <c r="AI86" i="4"/>
  <c r="AI35" i="4"/>
  <c r="AI66" i="4"/>
  <c r="AI78" i="4"/>
  <c r="AI81" i="4"/>
  <c r="AI83" i="4"/>
  <c r="AI84" i="4"/>
  <c r="AI46" i="4"/>
  <c r="AI63" i="4"/>
  <c r="AI72" i="4"/>
  <c r="AI57" i="4"/>
  <c r="AI10" i="4"/>
  <c r="AI50" i="4"/>
  <c r="AI87" i="4"/>
  <c r="AI24" i="4"/>
  <c r="AI76" i="4"/>
  <c r="AI85" i="4"/>
  <c r="AI73" i="4"/>
  <c r="AP68" i="4"/>
  <c r="AP63" i="4"/>
  <c r="AP74" i="4"/>
  <c r="AP85" i="4"/>
  <c r="AP61" i="4"/>
  <c r="AP77" i="4"/>
  <c r="AP80" i="4"/>
  <c r="AP81" i="4"/>
  <c r="AP79" i="4"/>
  <c r="AP65" i="4"/>
  <c r="AH56" i="4"/>
  <c r="AH81" i="4"/>
  <c r="AH83" i="4"/>
  <c r="AH84" i="4"/>
  <c r="AH59" i="4"/>
  <c r="AH61" i="4"/>
  <c r="AH69" i="4"/>
  <c r="AH77" i="4"/>
  <c r="AH50" i="4"/>
  <c r="AH79" i="4"/>
  <c r="AH87" i="4"/>
  <c r="AH64" i="4"/>
  <c r="AH88" i="4"/>
  <c r="AH70" i="4"/>
  <c r="AH86" i="4"/>
  <c r="AH63" i="4"/>
  <c r="AR87" i="4"/>
  <c r="AH74" i="4"/>
  <c r="AP64" i="4"/>
  <c r="AH85" i="4"/>
  <c r="AQ83" i="4"/>
  <c r="AQ79" i="4"/>
  <c r="AI64" i="4"/>
  <c r="AR57" i="4"/>
  <c r="AH40" i="4"/>
  <c r="AP88" i="4"/>
  <c r="AJ81" i="4"/>
  <c r="AI75" i="4"/>
  <c r="AP73" i="4"/>
  <c r="AI68" i="4"/>
  <c r="AJ61" i="4"/>
  <c r="AQ57" i="4"/>
  <c r="AR43" i="4"/>
  <c r="AQ84" i="4"/>
  <c r="AI77" i="4"/>
  <c r="AR71" i="4"/>
  <c r="AH48" i="4"/>
  <c r="AG24" i="4"/>
  <c r="AG77" i="4"/>
  <c r="AG85" i="4"/>
  <c r="AG87" i="4"/>
  <c r="AG72" i="4"/>
  <c r="AS42" i="4"/>
  <c r="AS54" i="4"/>
  <c r="AK62" i="4"/>
  <c r="AK88" i="4"/>
  <c r="AK85" i="4"/>
  <c r="AG83" i="4"/>
  <c r="AS77" i="4"/>
  <c r="AK72" i="4"/>
  <c r="AK25" i="4"/>
  <c r="AS81" i="4"/>
  <c r="AO8" i="4"/>
  <c r="AO85" i="4"/>
  <c r="AO87" i="4"/>
  <c r="AK59" i="4"/>
  <c r="AF82" i="4"/>
  <c r="AF73" i="4"/>
  <c r="AF64" i="4"/>
  <c r="AF57" i="4"/>
  <c r="AF87" i="4"/>
  <c r="AF85" i="4"/>
  <c r="AE73" i="4"/>
  <c r="AE69" i="4"/>
  <c r="AE66" i="4"/>
  <c r="AE61" i="4"/>
  <c r="AE57" i="4"/>
  <c r="AM51" i="4"/>
  <c r="AE49" i="4"/>
  <c r="AM45" i="4"/>
  <c r="AM42" i="4"/>
  <c r="AE23" i="4"/>
  <c r="AQ77" i="4"/>
  <c r="AM72" i="4"/>
  <c r="AE71" i="4"/>
  <c r="AM69" i="4"/>
  <c r="AQ67" i="4"/>
  <c r="AM65" i="4"/>
  <c r="AE64" i="4"/>
  <c r="AM62" i="4"/>
  <c r="AP59" i="4"/>
  <c r="AM54" i="4"/>
  <c r="AQ51" i="4"/>
  <c r="AE50" i="4"/>
  <c r="AM47" i="4"/>
  <c r="AM44" i="4"/>
  <c r="AQ42" i="4"/>
  <c r="AE40" i="4"/>
  <c r="AQ36" i="4"/>
  <c r="AM31" i="4"/>
  <c r="AE24" i="4"/>
  <c r="AQ13" i="4"/>
  <c r="AQ30" i="4"/>
  <c r="AQ26" i="4"/>
  <c r="AM73" i="4"/>
  <c r="AE72" i="4"/>
  <c r="AM66" i="4"/>
  <c r="AM64" i="4"/>
  <c r="AM60" i="4"/>
  <c r="AE59" i="4"/>
  <c r="AI55" i="4"/>
  <c r="AE51" i="4"/>
  <c r="AM48" i="4"/>
  <c r="AE46" i="4"/>
  <c r="AI43" i="4"/>
  <c r="AI38" i="4"/>
  <c r="AE35" i="4"/>
  <c r="AM26" i="4"/>
  <c r="AM19" i="4"/>
  <c r="AG8" i="4"/>
  <c r="AM14" i="4"/>
  <c r="AR72" i="4"/>
  <c r="AQ71" i="4"/>
  <c r="AN67" i="4"/>
  <c r="AF66" i="4"/>
  <c r="AQ64" i="4"/>
  <c r="AQ63" i="4"/>
  <c r="AR61" i="4"/>
  <c r="AJ58" i="4"/>
  <c r="AR55" i="4"/>
  <c r="AQ52" i="4"/>
  <c r="AJ49" i="4"/>
  <c r="AI47" i="4"/>
  <c r="AI41" i="4"/>
  <c r="AF36" i="4"/>
  <c r="AG33" i="4"/>
  <c r="AI26" i="4"/>
  <c r="AI22" i="4"/>
  <c r="AQ72" i="4"/>
  <c r="AI70" i="4"/>
  <c r="AQ68" i="4"/>
  <c r="AQ61" i="4"/>
  <c r="AR60" i="4"/>
  <c r="AI58" i="4"/>
  <c r="AQ56" i="4"/>
  <c r="AQ55" i="4"/>
  <c r="AI54" i="4"/>
  <c r="AQ50" i="4"/>
  <c r="AR38" i="4"/>
  <c r="AQ25" i="4"/>
  <c r="AI12" i="4"/>
  <c r="AQ73" i="4"/>
  <c r="AI67" i="4"/>
  <c r="AQ65" i="4"/>
  <c r="AN64" i="4"/>
  <c r="AJ62" i="4"/>
  <c r="AQ60" i="4"/>
  <c r="AI59" i="4"/>
  <c r="AN56" i="4"/>
  <c r="AG54" i="4"/>
  <c r="AJ52" i="4"/>
  <c r="AQ48" i="4"/>
  <c r="AQ46" i="4"/>
  <c r="AI44" i="4"/>
  <c r="AQ38" i="4"/>
  <c r="AF12" i="4"/>
  <c r="AN74" i="4"/>
  <c r="AQ70" i="4"/>
  <c r="AF68" i="4"/>
  <c r="AD68" i="4" s="1"/>
  <c r="AC68" i="4" s="1"/>
  <c r="AN66" i="4"/>
  <c r="AI65" i="4"/>
  <c r="AG62" i="4"/>
  <c r="AI61" i="4"/>
  <c r="AR58" i="4"/>
  <c r="AI56" i="4"/>
  <c r="AQ43" i="4"/>
  <c r="AQ39" i="4"/>
  <c r="AQ34" i="4"/>
  <c r="AQ28" i="4"/>
  <c r="AI15" i="4"/>
  <c r="AI8" i="4"/>
  <c r="AR23" i="4"/>
  <c r="AR82" i="4"/>
  <c r="AS75" i="4"/>
  <c r="AJ71" i="4"/>
  <c r="AP67" i="4"/>
  <c r="AJ65" i="4"/>
  <c r="AN60" i="4"/>
  <c r="AH58" i="4"/>
  <c r="AJ54" i="4"/>
  <c r="AJ51" i="4"/>
  <c r="AR39" i="4"/>
  <c r="AG38" i="4"/>
  <c r="AR19" i="4"/>
  <c r="AO79" i="4"/>
  <c r="AJ75" i="4"/>
  <c r="AH73" i="4"/>
  <c r="AP69" i="4"/>
  <c r="AH67" i="4"/>
  <c r="AR65" i="4"/>
  <c r="AR64" i="4"/>
  <c r="AR51" i="4"/>
  <c r="AS48" i="4"/>
  <c r="AK86" i="4"/>
  <c r="AK84" i="4"/>
  <c r="AP83" i="4"/>
  <c r="AF83" i="4"/>
  <c r="AH82" i="4"/>
  <c r="AK81" i="4"/>
  <c r="AG79" i="4"/>
  <c r="AH78" i="4"/>
  <c r="AJ77" i="4"/>
  <c r="AP76" i="4"/>
  <c r="AP75" i="4"/>
  <c r="AR73" i="4"/>
  <c r="AH72" i="4"/>
  <c r="AF71" i="4"/>
  <c r="AF70" i="4"/>
  <c r="AF69" i="4"/>
  <c r="AR66" i="4"/>
  <c r="AR63" i="4"/>
  <c r="AH60" i="4"/>
  <c r="AG59" i="4"/>
  <c r="AK54" i="4"/>
  <c r="AJ53" i="4"/>
  <c r="AJ44" i="4"/>
  <c r="AJ37" i="4"/>
  <c r="AR18" i="4"/>
  <c r="AF84" i="4"/>
  <c r="AD84" i="4" s="1"/>
  <c r="AC84" i="4" s="1"/>
  <c r="AJ83" i="4"/>
  <c r="AP82" i="4"/>
  <c r="AG81" i="4"/>
  <c r="AK79" i="4"/>
  <c r="AP78" i="4"/>
  <c r="AF77" i="4"/>
  <c r="AF76" i="4"/>
  <c r="AJ74" i="4"/>
  <c r="AJ73" i="4"/>
  <c r="AN72" i="4"/>
  <c r="AN69" i="4"/>
  <c r="AJ67" i="4"/>
  <c r="AO60" i="4"/>
  <c r="AJ57" i="4"/>
  <c r="AF54" i="4"/>
  <c r="AH42" i="4"/>
  <c r="AJ15" i="4"/>
  <c r="AR78" i="4"/>
  <c r="AN75" i="4"/>
  <c r="AS73" i="4"/>
  <c r="AN71" i="4"/>
  <c r="AR68" i="4"/>
  <c r="AR67" i="4"/>
  <c r="AF67" i="4"/>
  <c r="AH66" i="4"/>
  <c r="AJ64" i="4"/>
  <c r="AN63" i="4"/>
  <c r="AP62" i="4"/>
  <c r="AJ60" i="4"/>
  <c r="AJ59" i="4"/>
  <c r="AP57" i="4"/>
  <c r="AP56" i="4"/>
  <c r="AH52" i="4"/>
  <c r="AF51" i="4"/>
  <c r="AS47" i="4"/>
  <c r="AH41" i="4"/>
  <c r="AK37" i="4"/>
  <c r="AR31" i="4"/>
  <c r="AG13" i="4"/>
  <c r="AS79" i="4"/>
  <c r="AO77" i="4"/>
  <c r="AN73" i="4"/>
  <c r="AS72" i="4"/>
  <c r="AH71" i="4"/>
  <c r="AP70" i="4"/>
  <c r="AR69" i="4"/>
  <c r="AJ68" i="4"/>
  <c r="AP66" i="4"/>
  <c r="AF63" i="4"/>
  <c r="AP60" i="4"/>
  <c r="AF59" i="4"/>
  <c r="AF58" i="4"/>
  <c r="AH57" i="4"/>
  <c r="AF55" i="4"/>
  <c r="AH54" i="4"/>
  <c r="AP44" i="4"/>
  <c r="AR41" i="4"/>
  <c r="AG36" i="4"/>
  <c r="AO33" i="4"/>
  <c r="AJ30" i="4"/>
  <c r="AN24" i="4"/>
  <c r="AR20" i="4"/>
  <c r="AP87" i="4"/>
  <c r="AR83" i="4"/>
  <c r="AN82" i="4"/>
  <c r="AR81" i="4"/>
  <c r="AN80" i="4"/>
  <c r="AR79" i="4"/>
  <c r="AN78" i="4"/>
  <c r="AR77" i="4"/>
  <c r="AN76" i="4"/>
  <c r="AR75" i="4"/>
  <c r="AH75" i="4"/>
  <c r="AG73" i="4"/>
  <c r="AP72" i="4"/>
  <c r="AF72" i="4"/>
  <c r="AK70" i="4"/>
  <c r="AN68" i="4"/>
  <c r="AG67" i="4"/>
  <c r="AJ66" i="4"/>
  <c r="AH65" i="4"/>
  <c r="AK64" i="4"/>
  <c r="AF60" i="4"/>
  <c r="AK58" i="4"/>
  <c r="AD58" i="4" s="1"/>
  <c r="AC58" i="4" s="1"/>
  <c r="AS56" i="4"/>
  <c r="AF56" i="4"/>
  <c r="AH55" i="4"/>
  <c r="AH53" i="4"/>
  <c r="AF52" i="4"/>
  <c r="AH51" i="4"/>
  <c r="AF47" i="4"/>
  <c r="AP43" i="4"/>
  <c r="AK42" i="4"/>
  <c r="AF41" i="4"/>
  <c r="AK39" i="4"/>
  <c r="AN33" i="4"/>
  <c r="AF25" i="4"/>
  <c r="AR84" i="4"/>
  <c r="AN83" i="4"/>
  <c r="AN81" i="4"/>
  <c r="AN79" i="4"/>
  <c r="AN77" i="4"/>
  <c r="AH76" i="4"/>
  <c r="AR74" i="4"/>
  <c r="AF74" i="4"/>
  <c r="AK73" i="4"/>
  <c r="AJ72" i="4"/>
  <c r="AP71" i="4"/>
  <c r="AG70" i="4"/>
  <c r="AJ69" i="4"/>
  <c r="AH68" i="4"/>
  <c r="AK67" i="4"/>
  <c r="AN65" i="4"/>
  <c r="AG64" i="4"/>
  <c r="AJ63" i="4"/>
  <c r="AN62" i="4"/>
  <c r="AF61" i="4"/>
  <c r="AN59" i="4"/>
  <c r="AG58" i="4"/>
  <c r="AO55" i="4"/>
  <c r="AN52" i="4"/>
  <c r="AO50" i="4"/>
  <c r="AH49" i="4"/>
  <c r="AR47" i="4"/>
  <c r="AR36" i="4"/>
  <c r="AR34" i="4"/>
  <c r="AJ32" i="4"/>
  <c r="AK14" i="4"/>
  <c r="AR9" i="4"/>
  <c r="AG88" i="4"/>
  <c r="AG84" i="4"/>
  <c r="AK82" i="4"/>
  <c r="AG80" i="4"/>
  <c r="AK78" i="4"/>
  <c r="AG76" i="4"/>
  <c r="AK74" i="4"/>
  <c r="AK71" i="4"/>
  <c r="AK69" i="4"/>
  <c r="AG68" i="4"/>
  <c r="AK66" i="4"/>
  <c r="AG65" i="4"/>
  <c r="AK63" i="4"/>
  <c r="AS59" i="4"/>
  <c r="AO58" i="4"/>
  <c r="AG56" i="4"/>
  <c r="AK50" i="4"/>
  <c r="AO48" i="4"/>
  <c r="AF43" i="4"/>
  <c r="AF39" i="4"/>
  <c r="AO37" i="4"/>
  <c r="AF35" i="4"/>
  <c r="AF32" i="4"/>
  <c r="AR29" i="4"/>
  <c r="AJ19" i="4"/>
  <c r="AR16" i="4"/>
  <c r="AR11" i="4"/>
  <c r="AO88" i="4"/>
  <c r="AS86" i="4"/>
  <c r="AO84" i="4"/>
  <c r="AS82" i="4"/>
  <c r="AO80" i="4"/>
  <c r="AS78" i="4"/>
  <c r="AO76" i="4"/>
  <c r="AS74" i="4"/>
  <c r="AS71" i="4"/>
  <c r="AS69" i="4"/>
  <c r="AO68" i="4"/>
  <c r="AS66" i="4"/>
  <c r="AO65" i="4"/>
  <c r="AS63" i="4"/>
  <c r="AO61" i="4"/>
  <c r="AK60" i="4"/>
  <c r="AS57" i="4"/>
  <c r="AO56" i="4"/>
  <c r="AK53" i="4"/>
  <c r="AO52" i="4"/>
  <c r="AS51" i="4"/>
  <c r="AK49" i="4"/>
  <c r="AN48" i="4"/>
  <c r="AO47" i="4"/>
  <c r="AO46" i="4"/>
  <c r="AO45" i="4"/>
  <c r="AK44" i="4"/>
  <c r="AO43" i="4"/>
  <c r="AS41" i="4"/>
  <c r="AG41" i="4"/>
  <c r="AS39" i="4"/>
  <c r="AJ36" i="4"/>
  <c r="AK33" i="4"/>
  <c r="AS31" i="4"/>
  <c r="AF29" i="4"/>
  <c r="AF24" i="4"/>
  <c r="AS21" i="4"/>
  <c r="AG19" i="4"/>
  <c r="AO15" i="4"/>
  <c r="AJ13" i="4"/>
  <c r="AN10" i="4"/>
  <c r="AO73" i="4"/>
  <c r="AS70" i="4"/>
  <c r="AS67" i="4"/>
  <c r="AS64" i="4"/>
  <c r="AO62" i="4"/>
  <c r="AK61" i="4"/>
  <c r="AO59" i="4"/>
  <c r="AG57" i="4"/>
  <c r="AG50" i="4"/>
  <c r="AK48" i="4"/>
  <c r="AK47" i="4"/>
  <c r="AK46" i="4"/>
  <c r="AK45" i="4"/>
  <c r="AK43" i="4"/>
  <c r="AS32" i="4"/>
  <c r="AO31" i="4"/>
  <c r="AS27" i="4"/>
  <c r="AO18" i="4"/>
  <c r="AS12" i="4"/>
  <c r="AG86" i="4"/>
  <c r="AD86" i="4" s="1"/>
  <c r="AC86" i="4" s="1"/>
  <c r="AG82" i="4"/>
  <c r="AK80" i="4"/>
  <c r="AG78" i="4"/>
  <c r="AK76" i="4"/>
  <c r="AG74" i="4"/>
  <c r="AG71" i="4"/>
  <c r="AG69" i="4"/>
  <c r="AK68" i="4"/>
  <c r="AG66" i="4"/>
  <c r="AK65" i="4"/>
  <c r="AG63" i="4"/>
  <c r="AK56" i="4"/>
  <c r="AK55" i="4"/>
  <c r="AO54" i="4"/>
  <c r="AG53" i="4"/>
  <c r="AK52" i="4"/>
  <c r="AO51" i="4"/>
  <c r="AS50" i="4"/>
  <c r="AG49" i="4"/>
  <c r="AJ45" i="4"/>
  <c r="AG44" i="4"/>
  <c r="AJ43" i="4"/>
  <c r="AN42" i="4"/>
  <c r="AO41" i="4"/>
  <c r="AR40" i="4"/>
  <c r="AO39" i="4"/>
  <c r="AK38" i="4"/>
  <c r="AG37" i="4"/>
  <c r="AK34" i="4"/>
  <c r="AO27" i="4"/>
  <c r="AS24" i="4"/>
  <c r="AO20" i="4"/>
  <c r="AF15" i="4"/>
  <c r="AJ8" i="4"/>
  <c r="AS88" i="4"/>
  <c r="X88" i="4" s="1"/>
  <c r="Z88" i="4" s="1"/>
  <c r="AO86" i="4"/>
  <c r="AS84" i="4"/>
  <c r="AO82" i="4"/>
  <c r="AS80" i="4"/>
  <c r="AO78" i="4"/>
  <c r="AS76" i="4"/>
  <c r="AO74" i="4"/>
  <c r="AO71" i="4"/>
  <c r="AO69" i="4"/>
  <c r="AS68" i="4"/>
  <c r="AO66" i="4"/>
  <c r="AS65" i="4"/>
  <c r="AO63" i="4"/>
  <c r="AS61" i="4"/>
  <c r="AG60" i="4"/>
  <c r="AS58" i="4"/>
  <c r="AO57" i="4"/>
  <c r="AS53" i="4"/>
  <c r="AS49" i="4"/>
  <c r="AG46" i="4"/>
  <c r="AG45" i="4"/>
  <c r="AK41" i="4"/>
  <c r="AO40" i="4"/>
  <c r="AF37" i="4"/>
  <c r="AS35" i="4"/>
  <c r="AK32" i="4"/>
  <c r="AG27" i="4"/>
  <c r="AR24" i="4"/>
  <c r="AJ23" i="4"/>
  <c r="AN20" i="4"/>
  <c r="AK18" i="4"/>
  <c r="AG12" i="4"/>
  <c r="AO75" i="4"/>
  <c r="AO72" i="4"/>
  <c r="AO70" i="4"/>
  <c r="AO67" i="4"/>
  <c r="AO64" i="4"/>
  <c r="AS62" i="4"/>
  <c r="AG61" i="4"/>
  <c r="AK57" i="4"/>
  <c r="AS55" i="4"/>
  <c r="AO53" i="4"/>
  <c r="AS52" i="4"/>
  <c r="AO49" i="4"/>
  <c r="AS46" i="4"/>
  <c r="AS45" i="4"/>
  <c r="AG43" i="4"/>
  <c r="AG32" i="4"/>
  <c r="AO22" i="4"/>
  <c r="AR54" i="4"/>
  <c r="AN53" i="4"/>
  <c r="AP50" i="4"/>
  <c r="AF50" i="4"/>
  <c r="AH47" i="4"/>
  <c r="AH45" i="4"/>
  <c r="AF42" i="4"/>
  <c r="AN40" i="4"/>
  <c r="AR37" i="4"/>
  <c r="AR35" i="4"/>
  <c r="AR33" i="4"/>
  <c r="AF33" i="4"/>
  <c r="AN30" i="4"/>
  <c r="AJ29" i="4"/>
  <c r="AR26" i="4"/>
  <c r="AJ25" i="4"/>
  <c r="AJ22" i="4"/>
  <c r="AF16" i="4"/>
  <c r="AJ14" i="4"/>
  <c r="AF10" i="4"/>
  <c r="AP54" i="4"/>
  <c r="AJ46" i="4"/>
  <c r="AP45" i="4"/>
  <c r="AF45" i="4"/>
  <c r="AJ40" i="4"/>
  <c r="AN37" i="4"/>
  <c r="AR32" i="4"/>
  <c r="AF30" i="4"/>
  <c r="AR28" i="4"/>
  <c r="AN26" i="4"/>
  <c r="AF22" i="4"/>
  <c r="AJ20" i="4"/>
  <c r="AN15" i="4"/>
  <c r="AJ9" i="4"/>
  <c r="AJ50" i="4"/>
  <c r="AP49" i="4"/>
  <c r="AF49" i="4"/>
  <c r="AJ48" i="4"/>
  <c r="AR46" i="4"/>
  <c r="AH46" i="4"/>
  <c r="AN45" i="4"/>
  <c r="AR44" i="4"/>
  <c r="AF40" i="4"/>
  <c r="AJ39" i="4"/>
  <c r="AJ38" i="4"/>
  <c r="AJ31" i="4"/>
  <c r="AJ28" i="4"/>
  <c r="AF23" i="4"/>
  <c r="AR21" i="4"/>
  <c r="AR17" i="4"/>
  <c r="AJ11" i="4"/>
  <c r="AP53" i="4"/>
  <c r="AR50" i="4"/>
  <c r="AN49" i="4"/>
  <c r="AF48" i="4"/>
  <c r="AJ47" i="4"/>
  <c r="AP46" i="4"/>
  <c r="AF46" i="4"/>
  <c r="AN44" i="4"/>
  <c r="AJ42" i="4"/>
  <c r="AP40" i="4"/>
  <c r="AH39" i="4"/>
  <c r="AJ33" i="4"/>
  <c r="AR30" i="4"/>
  <c r="AN25" i="4"/>
  <c r="AR22" i="4"/>
  <c r="AJ21" i="4"/>
  <c r="AJ17" i="4"/>
  <c r="AR12" i="4"/>
  <c r="AJ10" i="4"/>
  <c r="AN61" i="4"/>
  <c r="AR59" i="4"/>
  <c r="AP58" i="4"/>
  <c r="AN57" i="4"/>
  <c r="AP55" i="4"/>
  <c r="AG55" i="4"/>
  <c r="AN54" i="4"/>
  <c r="AR52" i="4"/>
  <c r="AI52" i="4"/>
  <c r="AP51" i="4"/>
  <c r="AG51" i="4"/>
  <c r="AN50" i="4"/>
  <c r="AR48" i="4"/>
  <c r="AI48" i="4"/>
  <c r="AP47" i="4"/>
  <c r="AG47" i="4"/>
  <c r="AN46" i="4"/>
  <c r="AQ44" i="4"/>
  <c r="AH44" i="4"/>
  <c r="AN43" i="4"/>
  <c r="AI42" i="4"/>
  <c r="AP41" i="4"/>
  <c r="AI40" i="4"/>
  <c r="AP39" i="4"/>
  <c r="AG39" i="4"/>
  <c r="AH38" i="4"/>
  <c r="AN36" i="4"/>
  <c r="AQ35" i="4"/>
  <c r="AN34" i="4"/>
  <c r="AI30" i="4"/>
  <c r="AN29" i="4"/>
  <c r="AR27" i="4"/>
  <c r="AJ26" i="4"/>
  <c r="AJ24" i="4"/>
  <c r="AI23" i="4"/>
  <c r="AI20" i="4"/>
  <c r="AN18" i="4"/>
  <c r="AJ16" i="4"/>
  <c r="AR14" i="4"/>
  <c r="AQ11" i="4"/>
  <c r="AQ9" i="4"/>
  <c r="AN58" i="4"/>
  <c r="AR56" i="4"/>
  <c r="AN55" i="4"/>
  <c r="AR53" i="4"/>
  <c r="AI53" i="4"/>
  <c r="AP52" i="4"/>
  <c r="AG52" i="4"/>
  <c r="AN51" i="4"/>
  <c r="AR49" i="4"/>
  <c r="AI49" i="4"/>
  <c r="AP48" i="4"/>
  <c r="AG48" i="4"/>
  <c r="AN47" i="4"/>
  <c r="AR45" i="4"/>
  <c r="AI45" i="4"/>
  <c r="AO44" i="4"/>
  <c r="AF44" i="4"/>
  <c r="AR42" i="4"/>
  <c r="AG42" i="4"/>
  <c r="AQ40" i="4"/>
  <c r="AG40" i="4"/>
  <c r="AN39" i="4"/>
  <c r="AF38" i="4"/>
  <c r="AI37" i="4"/>
  <c r="AI36" i="4"/>
  <c r="AJ35" i="4"/>
  <c r="AJ34" i="4"/>
  <c r="AI33" i="4"/>
  <c r="AI32" i="4"/>
  <c r="AF31" i="4"/>
  <c r="AJ27" i="4"/>
  <c r="AR25" i="4"/>
  <c r="AN19" i="4"/>
  <c r="AR15" i="4"/>
  <c r="AR10" i="4"/>
  <c r="AR8" i="4"/>
  <c r="AL11" i="4"/>
  <c r="AS36" i="4"/>
  <c r="AG34" i="4"/>
  <c r="AG30" i="4"/>
  <c r="AO29" i="4"/>
  <c r="AK28" i="4"/>
  <c r="AO19" i="4"/>
  <c r="AI17" i="4"/>
  <c r="AI14" i="4"/>
  <c r="AQ12" i="4"/>
  <c r="AM11" i="4"/>
  <c r="AS16" i="4"/>
  <c r="AS43" i="4"/>
  <c r="AS38" i="4"/>
  <c r="AM35" i="4"/>
  <c r="AO34" i="4"/>
  <c r="AO30" i="4"/>
  <c r="AG29" i="4"/>
  <c r="AQ27" i="4"/>
  <c r="AK20" i="4"/>
  <c r="AI19" i="4"/>
  <c r="AI18" i="4"/>
  <c r="AG16" i="4"/>
  <c r="AI13" i="4"/>
  <c r="AQ10" i="4"/>
  <c r="AQ8" i="4"/>
  <c r="AP42" i="4"/>
  <c r="AN41" i="4"/>
  <c r="AK40" i="4"/>
  <c r="AO38" i="4"/>
  <c r="AM36" i="4"/>
  <c r="AS34" i="4"/>
  <c r="AF34" i="4"/>
  <c r="AM30" i="4"/>
  <c r="AM29" i="4"/>
  <c r="AF27" i="4"/>
  <c r="AG26" i="4"/>
  <c r="AE25" i="4"/>
  <c r="AN22" i="4"/>
  <c r="AE20" i="4"/>
  <c r="AF19" i="4"/>
  <c r="AN16" i="4"/>
  <c r="AM15" i="4"/>
  <c r="AS44" i="4"/>
  <c r="AO42" i="4"/>
  <c r="AM41" i="4"/>
  <c r="AS40" i="4"/>
  <c r="AN38" i="4"/>
  <c r="AS37" i="4"/>
  <c r="AO35" i="4"/>
  <c r="AE34" i="4"/>
  <c r="AG31" i="4"/>
  <c r="AK30" i="4"/>
  <c r="AE28" i="4"/>
  <c r="AE27" i="4"/>
  <c r="AS25" i="4"/>
  <c r="AO24" i="4"/>
  <c r="AM22" i="4"/>
  <c r="AG21" i="4"/>
  <c r="AS18" i="4"/>
  <c r="AS17" i="4"/>
  <c r="AK16" i="4"/>
  <c r="AF14" i="4"/>
  <c r="AN11" i="4"/>
  <c r="AG11" i="4"/>
  <c r="AS10" i="4"/>
  <c r="AS13" i="4"/>
  <c r="AK9" i="4"/>
  <c r="AS29" i="4"/>
  <c r="AS14" i="4"/>
  <c r="AO10" i="4"/>
  <c r="AT88" i="4"/>
  <c r="AL88" i="4"/>
  <c r="AT87" i="4"/>
  <c r="AL87" i="4"/>
  <c r="AT86" i="4"/>
  <c r="AL86" i="4"/>
  <c r="AT85" i="4"/>
  <c r="AL85" i="4"/>
  <c r="AT84" i="4"/>
  <c r="AL84" i="4"/>
  <c r="AT83" i="4"/>
  <c r="AL83" i="4"/>
  <c r="X83" i="4" s="1"/>
  <c r="Z83" i="4" s="1"/>
  <c r="AT82" i="4"/>
  <c r="AL82" i="4"/>
  <c r="AT81" i="4"/>
  <c r="AL81" i="4"/>
  <c r="AT80" i="4"/>
  <c r="AL80" i="4"/>
  <c r="AT79" i="4"/>
  <c r="AL79" i="4"/>
  <c r="AT78" i="4"/>
  <c r="AL78" i="4"/>
  <c r="AT77" i="4"/>
  <c r="AL77" i="4"/>
  <c r="AT76" i="4"/>
  <c r="AL76" i="4"/>
  <c r="AT75" i="4"/>
  <c r="AL75" i="4"/>
  <c r="AT74" i="4"/>
  <c r="AL74" i="4"/>
  <c r="AT73" i="4"/>
  <c r="AL73" i="4"/>
  <c r="AT72" i="4"/>
  <c r="AL72" i="4"/>
  <c r="AT71" i="4"/>
  <c r="AT27" i="4"/>
  <c r="AT9" i="4"/>
  <c r="AT14" i="4"/>
  <c r="AT18" i="4"/>
  <c r="AT28" i="4"/>
  <c r="AT32" i="4"/>
  <c r="AT30" i="4"/>
  <c r="AT8" i="4"/>
  <c r="AT10" i="4"/>
  <c r="AT20" i="4"/>
  <c r="AT38" i="4"/>
  <c r="AT39" i="4"/>
  <c r="AT40" i="4"/>
  <c r="AT41" i="4"/>
  <c r="AT42" i="4"/>
  <c r="AT43" i="4"/>
  <c r="AT44" i="4"/>
  <c r="AT45" i="4"/>
  <c r="AT46" i="4"/>
  <c r="AT47" i="4"/>
  <c r="AT48" i="4"/>
  <c r="AT49" i="4"/>
  <c r="AT50" i="4"/>
  <c r="AT51" i="4"/>
  <c r="AT52" i="4"/>
  <c r="AT53" i="4"/>
  <c r="AT54" i="4"/>
  <c r="AT55" i="4"/>
  <c r="AT56" i="4"/>
  <c r="AT57" i="4"/>
  <c r="AT58" i="4"/>
  <c r="AT59" i="4"/>
  <c r="AT60" i="4"/>
  <c r="AT61" i="4"/>
  <c r="AT62" i="4"/>
  <c r="AT63" i="4"/>
  <c r="AT64" i="4"/>
  <c r="AT65" i="4"/>
  <c r="AT66" i="4"/>
  <c r="AT67" i="4"/>
  <c r="AT68" i="4"/>
  <c r="AT69" i="4"/>
  <c r="AT70" i="4"/>
  <c r="AT16" i="4"/>
  <c r="AT17" i="4"/>
  <c r="AT21" i="4"/>
  <c r="AT31" i="4"/>
  <c r="AT37" i="4"/>
  <c r="AT12" i="4"/>
  <c r="AT25" i="4"/>
  <c r="AT33" i="4"/>
  <c r="AT36" i="4"/>
  <c r="AL8" i="4"/>
  <c r="AL36" i="4"/>
  <c r="AL21" i="4"/>
  <c r="AL18" i="4"/>
  <c r="AL22" i="4"/>
  <c r="AL26" i="4"/>
  <c r="AL35" i="4"/>
  <c r="AL13" i="4"/>
  <c r="AL14" i="4"/>
  <c r="AL30" i="4"/>
  <c r="AL32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D59" i="4" s="1"/>
  <c r="AC59" i="4" s="1"/>
  <c r="AL60" i="4"/>
  <c r="AL61" i="4"/>
  <c r="AL62" i="4"/>
  <c r="AL63" i="4"/>
  <c r="AL64" i="4"/>
  <c r="AL65" i="4"/>
  <c r="AL66" i="4"/>
  <c r="AL67" i="4"/>
  <c r="AL68" i="4"/>
  <c r="AL69" i="4"/>
  <c r="AL70" i="4"/>
  <c r="AL71" i="4"/>
  <c r="AL9" i="4"/>
  <c r="AL23" i="4"/>
  <c r="AL28" i="4"/>
  <c r="AL34" i="4"/>
  <c r="AL38" i="4"/>
  <c r="AL15" i="4"/>
  <c r="AL37" i="4"/>
  <c r="AM38" i="4"/>
  <c r="AK36" i="4"/>
  <c r="AG35" i="4"/>
  <c r="AM34" i="4"/>
  <c r="AQ32" i="4"/>
  <c r="AE32" i="4"/>
  <c r="AI31" i="4"/>
  <c r="AE30" i="4"/>
  <c r="AM28" i="4"/>
  <c r="AI25" i="4"/>
  <c r="AK24" i="4"/>
  <c r="AO23" i="4"/>
  <c r="AQ22" i="4"/>
  <c r="AE22" i="4"/>
  <c r="AI21" i="4"/>
  <c r="AQ18" i="4"/>
  <c r="AE18" i="4"/>
  <c r="AG17" i="4"/>
  <c r="AI16" i="4"/>
  <c r="AQ14" i="4"/>
  <c r="AI11" i="4"/>
  <c r="AK10" i="4"/>
  <c r="AM9" i="4"/>
  <c r="AK8" i="4"/>
  <c r="AQ37" i="4"/>
  <c r="AH37" i="4"/>
  <c r="AO36" i="4"/>
  <c r="AI34" i="4"/>
  <c r="AE33" i="4"/>
  <c r="AQ31" i="4"/>
  <c r="AQ29" i="4"/>
  <c r="AE29" i="4"/>
  <c r="AI28" i="4"/>
  <c r="AI27" i="4"/>
  <c r="AO25" i="4"/>
  <c r="AG23" i="4"/>
  <c r="AQ21" i="4"/>
  <c r="AQ20" i="4"/>
  <c r="AQ19" i="4"/>
  <c r="AE19" i="4"/>
  <c r="AQ17" i="4"/>
  <c r="AQ16" i="4"/>
  <c r="AE15" i="4"/>
  <c r="AK13" i="4"/>
  <c r="AO12" i="4"/>
  <c r="AE10" i="4"/>
  <c r="AI9" i="4"/>
  <c r="AS8" i="4"/>
  <c r="AN35" i="4"/>
  <c r="AO32" i="4"/>
  <c r="AL31" i="4"/>
  <c r="AS30" i="4"/>
  <c r="AL29" i="4"/>
  <c r="AS28" i="4"/>
  <c r="AG28" i="4"/>
  <c r="AN27" i="4"/>
  <c r="AF26" i="4"/>
  <c r="AM25" i="4"/>
  <c r="AN23" i="4"/>
  <c r="AT22" i="4"/>
  <c r="AK22" i="4"/>
  <c r="AS20" i="4"/>
  <c r="AG20" i="4"/>
  <c r="AL19" i="4"/>
  <c r="AL17" i="4"/>
  <c r="AE16" i="4"/>
  <c r="AO14" i="4"/>
  <c r="AE14" i="4"/>
  <c r="AN12" i="4"/>
  <c r="AF11" i="4"/>
  <c r="AM10" i="4"/>
  <c r="AS9" i="4"/>
  <c r="AG9" i="4"/>
  <c r="AT34" i="4"/>
  <c r="AN32" i="4"/>
  <c r="AK31" i="4"/>
  <c r="AT29" i="4"/>
  <c r="AK29" i="4"/>
  <c r="AF28" i="4"/>
  <c r="AK27" i="4"/>
  <c r="AO26" i="4"/>
  <c r="AE26" i="4"/>
  <c r="AL25" i="4"/>
  <c r="AT24" i="4"/>
  <c r="AM23" i="4"/>
  <c r="AS22" i="4"/>
  <c r="AM21" i="4"/>
  <c r="AF20" i="4"/>
  <c r="AF18" i="4"/>
  <c r="AK17" i="4"/>
  <c r="AO16" i="4"/>
  <c r="AG15" i="4"/>
  <c r="AN14" i="4"/>
  <c r="AT13" i="4"/>
  <c r="AK12" i="4"/>
  <c r="AO11" i="4"/>
  <c r="AE11" i="4"/>
  <c r="AL10" i="4"/>
  <c r="AM8" i="4"/>
  <c r="AO28" i="4"/>
  <c r="AM27" i="4"/>
  <c r="AT26" i="4"/>
  <c r="AK26" i="4"/>
  <c r="AM24" i="4"/>
  <c r="AT23" i="4"/>
  <c r="AK23" i="4"/>
  <c r="AO21" i="4"/>
  <c r="AF21" i="4"/>
  <c r="AM20" i="4"/>
  <c r="AT19" i="4"/>
  <c r="AK19" i="4"/>
  <c r="AO17" i="4"/>
  <c r="AF17" i="4"/>
  <c r="AM16" i="4"/>
  <c r="AT15" i="4"/>
  <c r="AK15" i="4"/>
  <c r="AO13" i="4"/>
  <c r="AF13" i="4"/>
  <c r="AM12" i="4"/>
  <c r="AT11" i="4"/>
  <c r="AK11" i="4"/>
  <c r="AO9" i="4"/>
  <c r="AF9" i="4"/>
  <c r="AF8" i="4"/>
  <c r="AS33" i="4"/>
  <c r="AN31" i="4"/>
  <c r="AN28" i="4"/>
  <c r="AL27" i="4"/>
  <c r="AS26" i="4"/>
  <c r="AG25" i="4"/>
  <c r="AL24" i="4"/>
  <c r="AS23" i="4"/>
  <c r="AG22" i="4"/>
  <c r="AN21" i="4"/>
  <c r="AE21" i="4"/>
  <c r="AL20" i="4"/>
  <c r="AS19" i="4"/>
  <c r="AG18" i="4"/>
  <c r="AN17" i="4"/>
  <c r="AE17" i="4"/>
  <c r="AL16" i="4"/>
  <c r="AS15" i="4"/>
  <c r="AG14" i="4"/>
  <c r="AN13" i="4"/>
  <c r="AE13" i="4"/>
  <c r="AL12" i="4"/>
  <c r="AS11" i="4"/>
  <c r="AG10" i="4"/>
  <c r="AN9" i="4"/>
  <c r="AE9" i="4"/>
  <c r="AN8" i="4"/>
  <c r="AP38" i="4"/>
  <c r="AP37" i="4"/>
  <c r="AP36" i="4"/>
  <c r="AH36" i="4"/>
  <c r="AP35" i="4"/>
  <c r="AH35" i="4"/>
  <c r="AP34" i="4"/>
  <c r="AH34" i="4"/>
  <c r="AP33" i="4"/>
  <c r="AH33" i="4"/>
  <c r="AP32" i="4"/>
  <c r="AH32" i="4"/>
  <c r="AP31" i="4"/>
  <c r="AH31" i="4"/>
  <c r="AP30" i="4"/>
  <c r="AH30" i="4"/>
  <c r="AP29" i="4"/>
  <c r="AH29" i="4"/>
  <c r="AP28" i="4"/>
  <c r="AH28" i="4"/>
  <c r="AP27" i="4"/>
  <c r="AH27" i="4"/>
  <c r="AP26" i="4"/>
  <c r="AH26" i="4"/>
  <c r="AP25" i="4"/>
  <c r="AH25" i="4"/>
  <c r="AP24" i="4"/>
  <c r="AH24" i="4"/>
  <c r="AP23" i="4"/>
  <c r="AH23" i="4"/>
  <c r="AP22" i="4"/>
  <c r="AH22" i="4"/>
  <c r="AP21" i="4"/>
  <c r="AH21" i="4"/>
  <c r="AP20" i="4"/>
  <c r="AH20" i="4"/>
  <c r="AP19" i="4"/>
  <c r="AH19" i="4"/>
  <c r="AP18" i="4"/>
  <c r="AH18" i="4"/>
  <c r="AP17" i="4"/>
  <c r="AH17" i="4"/>
  <c r="AP16" i="4"/>
  <c r="AH16" i="4"/>
  <c r="AP15" i="4"/>
  <c r="AH15" i="4"/>
  <c r="AP14" i="4"/>
  <c r="AH14" i="4"/>
  <c r="AP13" i="4"/>
  <c r="AH13" i="4"/>
  <c r="AP12" i="4"/>
  <c r="AH12" i="4"/>
  <c r="AP11" i="4"/>
  <c r="AH11" i="4"/>
  <c r="AP10" i="4"/>
  <c r="AH10" i="4"/>
  <c r="AP9" i="4"/>
  <c r="AH9" i="4"/>
  <c r="AP8" i="4"/>
  <c r="AH8" i="4"/>
  <c r="AD57" i="4"/>
  <c r="AC57" i="4" s="1"/>
  <c r="AD53" i="4"/>
  <c r="AC53" i="4" s="1"/>
  <c r="AD78" i="4" l="1"/>
  <c r="AC78" i="4" s="1"/>
  <c r="X24" i="4"/>
  <c r="Z24" i="4" s="1"/>
  <c r="AD15" i="4"/>
  <c r="AC15" i="4" s="1"/>
  <c r="X41" i="4"/>
  <c r="Z41" i="4" s="1"/>
  <c r="X12" i="4"/>
  <c r="Z12" i="4" s="1"/>
  <c r="X13" i="4"/>
  <c r="Z13" i="4" s="1"/>
  <c r="X43" i="4"/>
  <c r="Z43" i="4" s="1"/>
  <c r="X79" i="4"/>
  <c r="Z79" i="4" s="1"/>
  <c r="AD46" i="4"/>
  <c r="AC46" i="4" s="1"/>
  <c r="X59" i="4"/>
  <c r="Z59" i="4" s="1"/>
  <c r="AD52" i="4"/>
  <c r="AC52" i="4" s="1"/>
  <c r="AD54" i="4"/>
  <c r="AC54" i="4" s="1"/>
  <c r="AD66" i="4"/>
  <c r="AC66" i="4" s="1"/>
  <c r="AD71" i="4"/>
  <c r="AC71" i="4" s="1"/>
  <c r="X68" i="4"/>
  <c r="Z68" i="4" s="1"/>
  <c r="AD34" i="4"/>
  <c r="AC34" i="4" s="1"/>
  <c r="AD30" i="4"/>
  <c r="AC30" i="4" s="1"/>
  <c r="X15" i="4"/>
  <c r="Z15" i="4" s="1"/>
  <c r="AD73" i="4"/>
  <c r="AC73" i="4" s="1"/>
  <c r="AD24" i="4"/>
  <c r="AC24" i="4" s="1"/>
  <c r="AD72" i="4"/>
  <c r="AC72" i="4" s="1"/>
  <c r="X57" i="4"/>
  <c r="Z57" i="4" s="1"/>
  <c r="AD74" i="4"/>
  <c r="AC74" i="4" s="1"/>
  <c r="AD25" i="4"/>
  <c r="AC25" i="4" s="1"/>
  <c r="X45" i="4"/>
  <c r="Z45" i="4" s="1"/>
  <c r="X84" i="4"/>
  <c r="Z84" i="4" s="1"/>
  <c r="AD88" i="4"/>
  <c r="AC88" i="4" s="1"/>
  <c r="AD56" i="4"/>
  <c r="AC56" i="4" s="1"/>
  <c r="X58" i="4"/>
  <c r="Z58" i="4" s="1"/>
  <c r="AD64" i="4"/>
  <c r="AC64" i="4" s="1"/>
  <c r="X66" i="4"/>
  <c r="Z66" i="4" s="1"/>
  <c r="X30" i="4"/>
  <c r="Z30" i="4" s="1"/>
  <c r="X81" i="4"/>
  <c r="Z81" i="4" s="1"/>
  <c r="AD83" i="4"/>
  <c r="AC83" i="4" s="1"/>
  <c r="AD20" i="4"/>
  <c r="AC20" i="4" s="1"/>
  <c r="AD49" i="4"/>
  <c r="AC49" i="4" s="1"/>
  <c r="X42" i="4"/>
  <c r="Z42" i="4" s="1"/>
  <c r="X67" i="4"/>
  <c r="Z67" i="4" s="1"/>
  <c r="AD44" i="4"/>
  <c r="AC44" i="4" s="1"/>
  <c r="AD32" i="4"/>
  <c r="AC32" i="4" s="1"/>
  <c r="X19" i="4"/>
  <c r="Z19" i="4" s="1"/>
  <c r="X80" i="4"/>
  <c r="Z80" i="4" s="1"/>
  <c r="X71" i="4"/>
  <c r="Z71" i="4" s="1"/>
  <c r="X32" i="4"/>
  <c r="Z32" i="4" s="1"/>
  <c r="AD19" i="4"/>
  <c r="AC19" i="4" s="1"/>
  <c r="AD45" i="4"/>
  <c r="AC45" i="4" s="1"/>
  <c r="AD33" i="4"/>
  <c r="AC33" i="4" s="1"/>
  <c r="AD42" i="4"/>
  <c r="AC42" i="4" s="1"/>
  <c r="AD79" i="4"/>
  <c r="AC79" i="4" s="1"/>
  <c r="X25" i="4"/>
  <c r="Z25" i="4" s="1"/>
  <c r="X54" i="4"/>
  <c r="Z54" i="4" s="1"/>
  <c r="AD8" i="4"/>
  <c r="AC8" i="4" s="1"/>
  <c r="X44" i="4"/>
  <c r="Z44" i="4" s="1"/>
  <c r="AD43" i="4"/>
  <c r="AC43" i="4" s="1"/>
  <c r="X77" i="4"/>
  <c r="Z77" i="4" s="1"/>
  <c r="X50" i="4"/>
  <c r="Z50" i="4" s="1"/>
  <c r="X52" i="4"/>
  <c r="Z52" i="4" s="1"/>
  <c r="X65" i="4"/>
  <c r="Z65" i="4" s="1"/>
  <c r="AD41" i="4"/>
  <c r="AC41" i="4" s="1"/>
  <c r="AD12" i="4"/>
  <c r="AC12" i="4" s="1"/>
  <c r="X86" i="4"/>
  <c r="Z86" i="4" s="1"/>
  <c r="AD65" i="4"/>
  <c r="AC65" i="4" s="1"/>
  <c r="X51" i="4"/>
  <c r="Z51" i="4" s="1"/>
  <c r="X64" i="4"/>
  <c r="Z64" i="4" s="1"/>
  <c r="X78" i="4"/>
  <c r="Z78" i="4" s="1"/>
  <c r="AD67" i="4"/>
  <c r="AC67" i="4" s="1"/>
  <c r="X73" i="4"/>
  <c r="Z73" i="4" s="1"/>
  <c r="AD11" i="4"/>
  <c r="AC11" i="4" s="1"/>
  <c r="X33" i="4"/>
  <c r="Z33" i="4" s="1"/>
  <c r="X21" i="4"/>
  <c r="Z21" i="4" s="1"/>
  <c r="AD38" i="4"/>
  <c r="AC38" i="4" s="1"/>
  <c r="AD87" i="4"/>
  <c r="AC87" i="4" s="1"/>
  <c r="AD31" i="4"/>
  <c r="AC31" i="4" s="1"/>
  <c r="X34" i="4"/>
  <c r="Z34" i="4" s="1"/>
  <c r="X53" i="4"/>
  <c r="Z53" i="4" s="1"/>
  <c r="X20" i="4"/>
  <c r="Z20" i="4" s="1"/>
  <c r="AD50" i="4"/>
  <c r="AC50" i="4" s="1"/>
  <c r="AD13" i="4"/>
  <c r="AC13" i="4" s="1"/>
  <c r="AD47" i="4"/>
  <c r="AC47" i="4" s="1"/>
  <c r="X8" i="4"/>
  <c r="Z8" i="4" s="1"/>
  <c r="X72" i="4"/>
  <c r="Z72" i="4" s="1"/>
  <c r="AD55" i="4"/>
  <c r="AC55" i="4" s="1"/>
  <c r="X46" i="4"/>
  <c r="Z46" i="4" s="1"/>
  <c r="AD51" i="4"/>
  <c r="AC51" i="4" s="1"/>
  <c r="X31" i="4"/>
  <c r="Z31" i="4" s="1"/>
  <c r="X37" i="4"/>
  <c r="Z37" i="4" s="1"/>
  <c r="X47" i="4"/>
  <c r="Z47" i="4" s="1"/>
  <c r="AD80" i="4"/>
  <c r="AC80" i="4" s="1"/>
  <c r="AD81" i="4"/>
  <c r="AC81" i="4" s="1"/>
  <c r="AD77" i="4"/>
  <c r="AC77" i="4" s="1"/>
  <c r="X49" i="4"/>
  <c r="Z49" i="4" s="1"/>
  <c r="X56" i="4"/>
  <c r="Z56" i="4" s="1"/>
  <c r="X87" i="4"/>
  <c r="Z87" i="4" s="1"/>
  <c r="X74" i="4"/>
  <c r="Z74" i="4" s="1"/>
  <c r="AD60" i="4"/>
  <c r="AC60" i="4" s="1"/>
  <c r="AD17" i="4"/>
  <c r="AC17" i="4" s="1"/>
  <c r="AD76" i="4"/>
  <c r="AC76" i="4" s="1"/>
  <c r="X70" i="4"/>
  <c r="Z70" i="4" s="1"/>
  <c r="AD21" i="4"/>
  <c r="AC21" i="4" s="1"/>
  <c r="X82" i="4"/>
  <c r="Z82" i="4" s="1"/>
  <c r="X39" i="4"/>
  <c r="Z39" i="4" s="1"/>
  <c r="X40" i="4"/>
  <c r="Z40" i="4" s="1"/>
  <c r="X55" i="4"/>
  <c r="Z55" i="4" s="1"/>
  <c r="AD36" i="4"/>
  <c r="AC36" i="4" s="1"/>
  <c r="X63" i="4"/>
  <c r="Z63" i="4" s="1"/>
  <c r="X69" i="4"/>
  <c r="Z69" i="4" s="1"/>
  <c r="AD61" i="4"/>
  <c r="AC61" i="4" s="1"/>
  <c r="X22" i="4"/>
  <c r="Z22" i="4" s="1"/>
  <c r="X14" i="4"/>
  <c r="Z14" i="4" s="1"/>
  <c r="X75" i="4"/>
  <c r="Z75" i="4" s="1"/>
  <c r="X38" i="4"/>
  <c r="Z38" i="4" s="1"/>
  <c r="AD9" i="4"/>
  <c r="AC9" i="4" s="1"/>
  <c r="X10" i="4"/>
  <c r="Z10" i="4" s="1"/>
  <c r="X60" i="4"/>
  <c r="Z60" i="4" s="1"/>
  <c r="AD28" i="4"/>
  <c r="AC28" i="4" s="1"/>
  <c r="X17" i="4"/>
  <c r="Z17" i="4" s="1"/>
  <c r="X76" i="4"/>
  <c r="Z76" i="4" s="1"/>
  <c r="X29" i="4"/>
  <c r="Z29" i="4" s="1"/>
  <c r="AD85" i="4"/>
  <c r="AC85" i="4" s="1"/>
  <c r="AD14" i="4"/>
  <c r="AC14" i="4" s="1"/>
  <c r="AD18" i="4"/>
  <c r="AC18" i="4" s="1"/>
  <c r="AD35" i="4"/>
  <c r="AC35" i="4" s="1"/>
  <c r="X27" i="4"/>
  <c r="Z27" i="4" s="1"/>
  <c r="AD82" i="4"/>
  <c r="AC82" i="4" s="1"/>
  <c r="X23" i="4"/>
  <c r="Z23" i="4" s="1"/>
  <c r="X9" i="4"/>
  <c r="Z9" i="4" s="1"/>
  <c r="X62" i="4"/>
  <c r="Z62" i="4" s="1"/>
  <c r="AD39" i="4"/>
  <c r="AC39" i="4" s="1"/>
  <c r="AD70" i="4"/>
  <c r="AC70" i="4" s="1"/>
  <c r="AD22" i="4"/>
  <c r="AC22" i="4" s="1"/>
  <c r="AD75" i="4"/>
  <c r="AC75" i="4" s="1"/>
  <c r="AD29" i="4"/>
  <c r="AC29" i="4" s="1"/>
  <c r="AD26" i="4"/>
  <c r="AC26" i="4" s="1"/>
  <c r="AD69" i="4"/>
  <c r="AC69" i="4" s="1"/>
  <c r="X36" i="4"/>
  <c r="Z36" i="4" s="1"/>
  <c r="AD37" i="4"/>
  <c r="AC37" i="4" s="1"/>
  <c r="AD48" i="4"/>
  <c r="AC48" i="4" s="1"/>
  <c r="X61" i="4"/>
  <c r="Z61" i="4" s="1"/>
  <c r="AD63" i="4"/>
  <c r="AC63" i="4" s="1"/>
  <c r="X18" i="4"/>
  <c r="Z18" i="4" s="1"/>
  <c r="X11" i="4"/>
  <c r="Z11" i="4" s="1"/>
  <c r="AD10" i="4"/>
  <c r="AC10" i="4" s="1"/>
  <c r="X26" i="4"/>
  <c r="Z26" i="4" s="1"/>
  <c r="X48" i="4"/>
  <c r="Z48" i="4" s="1"/>
  <c r="AD27" i="4"/>
  <c r="AC27" i="4" s="1"/>
  <c r="AD23" i="4"/>
  <c r="AC23" i="4" s="1"/>
  <c r="AD62" i="4"/>
  <c r="AC62" i="4" s="1"/>
  <c r="X85" i="4"/>
  <c r="Z85" i="4" s="1"/>
  <c r="X28" i="4"/>
  <c r="Z28" i="4" s="1"/>
  <c r="X35" i="4"/>
  <c r="Z35" i="4" s="1"/>
  <c r="AD40" i="4"/>
  <c r="AC40" i="4" s="1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C27" i="2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C21" i="7"/>
  <c r="Q25" i="9"/>
  <c r="E25" i="9"/>
  <c r="F25" i="9"/>
  <c r="G25" i="9"/>
  <c r="H25" i="9"/>
  <c r="I25" i="9"/>
  <c r="J25" i="9"/>
  <c r="K25" i="9"/>
  <c r="L25" i="9"/>
  <c r="M25" i="9"/>
  <c r="N25" i="9"/>
  <c r="O25" i="9"/>
  <c r="P25" i="9"/>
  <c r="D25" i="9"/>
  <c r="C25" i="9"/>
  <c r="Z3" i="12" l="1"/>
  <c r="Y3" i="12" s="1"/>
  <c r="X3" i="12" s="1"/>
  <c r="AA3" i="12"/>
  <c r="AB3" i="12"/>
  <c r="AC3" i="12"/>
  <c r="AD3" i="12"/>
  <c r="AE3" i="12"/>
  <c r="AF3" i="12"/>
  <c r="AG3" i="12"/>
  <c r="AH3" i="12"/>
  <c r="AI3" i="12"/>
  <c r="AJ3" i="12"/>
  <c r="AK3" i="12"/>
  <c r="Z4" i="12"/>
  <c r="AA4" i="12"/>
  <c r="AB4" i="12"/>
  <c r="Y4" i="12" s="1"/>
  <c r="X4" i="12" s="1"/>
  <c r="AC4" i="12"/>
  <c r="AD4" i="12"/>
  <c r="AE4" i="12"/>
  <c r="AF4" i="12"/>
  <c r="AG4" i="12"/>
  <c r="AH4" i="12"/>
  <c r="AI4" i="12"/>
  <c r="AJ4" i="12"/>
  <c r="AK4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Z6" i="12"/>
  <c r="AA6" i="12"/>
  <c r="AB6" i="12"/>
  <c r="AC6" i="12"/>
  <c r="AD6" i="12"/>
  <c r="AE6" i="12"/>
  <c r="AF6" i="12"/>
  <c r="AG6" i="12"/>
  <c r="AH6" i="12"/>
  <c r="AI6" i="12"/>
  <c r="AJ6" i="12"/>
  <c r="AK6" i="12"/>
  <c r="Z7" i="12"/>
  <c r="Y7" i="12" s="1"/>
  <c r="X7" i="12" s="1"/>
  <c r="AA7" i="12"/>
  <c r="AB7" i="12"/>
  <c r="AC7" i="12"/>
  <c r="AD7" i="12"/>
  <c r="AE7" i="12"/>
  <c r="AF7" i="12"/>
  <c r="AG7" i="12"/>
  <c r="AH7" i="12"/>
  <c r="AI7" i="12"/>
  <c r="AJ7" i="12"/>
  <c r="AK7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Z9" i="12"/>
  <c r="Y9" i="12" s="1"/>
  <c r="X9" i="12" s="1"/>
  <c r="AA9" i="12"/>
  <c r="AB9" i="12"/>
  <c r="AC9" i="12"/>
  <c r="AD9" i="12"/>
  <c r="AE9" i="12"/>
  <c r="AF9" i="12"/>
  <c r="AG9" i="12"/>
  <c r="AH9" i="12"/>
  <c r="AI9" i="12"/>
  <c r="AJ9" i="12"/>
  <c r="AK9" i="12"/>
  <c r="Z10" i="12"/>
  <c r="AA10" i="12"/>
  <c r="AB10" i="12"/>
  <c r="Y10" i="12" s="1"/>
  <c r="X10" i="12" s="1"/>
  <c r="AC10" i="12"/>
  <c r="AD10" i="12"/>
  <c r="AE10" i="12"/>
  <c r="AF10" i="12"/>
  <c r="AG10" i="12"/>
  <c r="AH10" i="12"/>
  <c r="AI10" i="12"/>
  <c r="AJ10" i="12"/>
  <c r="AK10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Z14" i="12"/>
  <c r="AA14" i="12"/>
  <c r="AB14" i="12"/>
  <c r="Y14" i="12" s="1"/>
  <c r="X14" i="12" s="1"/>
  <c r="AC14" i="12"/>
  <c r="AD14" i="12"/>
  <c r="AE14" i="12"/>
  <c r="AF14" i="12"/>
  <c r="AG14" i="12"/>
  <c r="AH14" i="12"/>
  <c r="AI14" i="12"/>
  <c r="AJ14" i="12"/>
  <c r="AK14" i="12"/>
  <c r="Z15" i="12"/>
  <c r="Y15" i="12" s="1"/>
  <c r="X15" i="12" s="1"/>
  <c r="AA15" i="12"/>
  <c r="AB15" i="12"/>
  <c r="AC15" i="12"/>
  <c r="AD15" i="12"/>
  <c r="AE15" i="12"/>
  <c r="AF15" i="12"/>
  <c r="AG15" i="12"/>
  <c r="AH15" i="12"/>
  <c r="AI15" i="12"/>
  <c r="AJ15" i="12"/>
  <c r="AK15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Z17" i="12"/>
  <c r="Y17" i="12" s="1"/>
  <c r="X17" i="12" s="1"/>
  <c r="AA17" i="12"/>
  <c r="AB17" i="12"/>
  <c r="AC17" i="12"/>
  <c r="AD17" i="12"/>
  <c r="AE17" i="12"/>
  <c r="AF17" i="12"/>
  <c r="AG17" i="12"/>
  <c r="AH17" i="12"/>
  <c r="AI17" i="12"/>
  <c r="AJ17" i="12"/>
  <c r="AK17" i="12"/>
  <c r="Z18" i="12"/>
  <c r="AA18" i="12"/>
  <c r="AB18" i="12"/>
  <c r="Y18" i="12" s="1"/>
  <c r="X18" i="12" s="1"/>
  <c r="AC18" i="12"/>
  <c r="AD18" i="12"/>
  <c r="AE18" i="12"/>
  <c r="AF18" i="12"/>
  <c r="AG18" i="12"/>
  <c r="AH18" i="12"/>
  <c r="AI18" i="12"/>
  <c r="AJ18" i="12"/>
  <c r="AK18" i="12"/>
  <c r="Z19" i="12"/>
  <c r="Y19" i="12" s="1"/>
  <c r="X19" i="12" s="1"/>
  <c r="AA19" i="12"/>
  <c r="AB19" i="12"/>
  <c r="AC19" i="12"/>
  <c r="AD19" i="12"/>
  <c r="AE19" i="12"/>
  <c r="AF19" i="12"/>
  <c r="AG19" i="12"/>
  <c r="AH19" i="12"/>
  <c r="AI19" i="12"/>
  <c r="AJ19" i="12"/>
  <c r="AK19" i="12"/>
  <c r="Z20" i="12"/>
  <c r="AA20" i="12"/>
  <c r="AB20" i="12"/>
  <c r="AC20" i="12"/>
  <c r="AD20" i="12"/>
  <c r="Y20" i="12" s="1"/>
  <c r="X20" i="12" s="1"/>
  <c r="AE20" i="12"/>
  <c r="AF20" i="12"/>
  <c r="AG20" i="12"/>
  <c r="AH20" i="12"/>
  <c r="AI20" i="12"/>
  <c r="AJ20" i="12"/>
  <c r="AK20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Z23" i="12"/>
  <c r="Y23" i="12" s="1"/>
  <c r="X23" i="12" s="1"/>
  <c r="AA23" i="12"/>
  <c r="AB23" i="12"/>
  <c r="AC23" i="12"/>
  <c r="AD23" i="12"/>
  <c r="AE23" i="12"/>
  <c r="AF23" i="12"/>
  <c r="AG23" i="12"/>
  <c r="AH23" i="12"/>
  <c r="AI23" i="12"/>
  <c r="AJ23" i="12"/>
  <c r="AK23" i="12"/>
  <c r="Z24" i="12"/>
  <c r="AA24" i="12"/>
  <c r="AB24" i="12"/>
  <c r="Y24" i="12" s="1"/>
  <c r="X24" i="12" s="1"/>
  <c r="AC24" i="12"/>
  <c r="AD24" i="12"/>
  <c r="AE24" i="12"/>
  <c r="AF24" i="12"/>
  <c r="AG24" i="12"/>
  <c r="AH24" i="12"/>
  <c r="AI24" i="12"/>
  <c r="AJ24" i="12"/>
  <c r="AK24" i="12"/>
  <c r="Z25" i="12"/>
  <c r="Y25" i="12" s="1"/>
  <c r="X25" i="12" s="1"/>
  <c r="AA25" i="12"/>
  <c r="AB25" i="12"/>
  <c r="AC25" i="12"/>
  <c r="AD25" i="12"/>
  <c r="AE25" i="12"/>
  <c r="AF25" i="12"/>
  <c r="AG25" i="12"/>
  <c r="AH25" i="12"/>
  <c r="AI25" i="12"/>
  <c r="AJ25" i="12"/>
  <c r="AK25" i="12"/>
  <c r="Z26" i="12"/>
  <c r="AA26" i="12"/>
  <c r="AB26" i="12"/>
  <c r="AC26" i="12"/>
  <c r="AD26" i="12"/>
  <c r="AE26" i="12"/>
  <c r="AF26" i="12"/>
  <c r="AG26" i="12"/>
  <c r="AH26" i="12"/>
  <c r="AI26" i="12"/>
  <c r="AJ26" i="12"/>
  <c r="AK26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Z28" i="12"/>
  <c r="AA28" i="12"/>
  <c r="AB28" i="12"/>
  <c r="Y28" i="12" s="1"/>
  <c r="X28" i="12" s="1"/>
  <c r="AC28" i="12"/>
  <c r="AD28" i="12"/>
  <c r="AE28" i="12"/>
  <c r="AF28" i="12"/>
  <c r="AG28" i="12"/>
  <c r="AH28" i="12"/>
  <c r="AI28" i="12"/>
  <c r="AJ28" i="12"/>
  <c r="AK28" i="12"/>
  <c r="Z29" i="12"/>
  <c r="Y29" i="12" s="1"/>
  <c r="X29" i="12" s="1"/>
  <c r="AA29" i="12"/>
  <c r="AB29" i="12"/>
  <c r="AC29" i="12"/>
  <c r="AD29" i="12"/>
  <c r="AE29" i="12"/>
  <c r="AF29" i="12"/>
  <c r="AG29" i="12"/>
  <c r="AH29" i="12"/>
  <c r="AI29" i="12"/>
  <c r="AJ29" i="12"/>
  <c r="AK29" i="12"/>
  <c r="Z30" i="12"/>
  <c r="AA30" i="12"/>
  <c r="AB30" i="12"/>
  <c r="Y30" i="12" s="1"/>
  <c r="X30" i="12" s="1"/>
  <c r="AC30" i="12"/>
  <c r="AD30" i="12"/>
  <c r="AE30" i="12"/>
  <c r="AF30" i="12"/>
  <c r="AG30" i="12"/>
  <c r="AH30" i="12"/>
  <c r="AI30" i="12"/>
  <c r="AJ30" i="12"/>
  <c r="AK30" i="12"/>
  <c r="Z31" i="12"/>
  <c r="Y31" i="12" s="1"/>
  <c r="X31" i="12" s="1"/>
  <c r="AA31" i="12"/>
  <c r="AB31" i="12"/>
  <c r="AC31" i="12"/>
  <c r="AD31" i="12"/>
  <c r="AE31" i="12"/>
  <c r="AF31" i="12"/>
  <c r="AG31" i="12"/>
  <c r="AH31" i="12"/>
  <c r="AI31" i="12"/>
  <c r="AJ31" i="12"/>
  <c r="AK31" i="12"/>
  <c r="Z32" i="12"/>
  <c r="AA32" i="12"/>
  <c r="AB32" i="12"/>
  <c r="Y32" i="12" s="1"/>
  <c r="X32" i="12" s="1"/>
  <c r="AC32" i="12"/>
  <c r="AD32" i="12"/>
  <c r="AE32" i="12"/>
  <c r="AF32" i="12"/>
  <c r="AG32" i="12"/>
  <c r="AH32" i="12"/>
  <c r="AI32" i="12"/>
  <c r="AJ32" i="12"/>
  <c r="AK32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Z34" i="12"/>
  <c r="AA34" i="12"/>
  <c r="AB34" i="12"/>
  <c r="Y34" i="12" s="1"/>
  <c r="X34" i="12" s="1"/>
  <c r="AC34" i="12"/>
  <c r="AD34" i="12"/>
  <c r="AE34" i="12"/>
  <c r="AF34" i="12"/>
  <c r="AG34" i="12"/>
  <c r="AH34" i="12"/>
  <c r="AI34" i="12"/>
  <c r="AJ34" i="12"/>
  <c r="AK34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Z36" i="12"/>
  <c r="AA36" i="12"/>
  <c r="AB36" i="12"/>
  <c r="AC36" i="12"/>
  <c r="AD36" i="12"/>
  <c r="Y36" i="12" s="1"/>
  <c r="X36" i="12" s="1"/>
  <c r="AE36" i="12"/>
  <c r="AF36" i="12"/>
  <c r="AG36" i="12"/>
  <c r="AH36" i="12"/>
  <c r="AI36" i="12"/>
  <c r="AJ36" i="12"/>
  <c r="AK36" i="12"/>
  <c r="Z37" i="12"/>
  <c r="Y37" i="12" s="1"/>
  <c r="X37" i="12" s="1"/>
  <c r="AA37" i="12"/>
  <c r="AB37" i="12"/>
  <c r="AC37" i="12"/>
  <c r="AD37" i="12"/>
  <c r="AE37" i="12"/>
  <c r="AF37" i="12"/>
  <c r="AG37" i="12"/>
  <c r="AH37" i="12"/>
  <c r="AI37" i="12"/>
  <c r="AJ37" i="12"/>
  <c r="AK37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Z40" i="12"/>
  <c r="AA40" i="12"/>
  <c r="AB40" i="12"/>
  <c r="AC40" i="12"/>
  <c r="AD40" i="12"/>
  <c r="Y40" i="12" s="1"/>
  <c r="X40" i="12" s="1"/>
  <c r="AE40" i="12"/>
  <c r="AF40" i="12"/>
  <c r="AG40" i="12"/>
  <c r="AH40" i="12"/>
  <c r="AI40" i="12"/>
  <c r="AJ40" i="12"/>
  <c r="AK40" i="12"/>
  <c r="Z41" i="12"/>
  <c r="Y41" i="12" s="1"/>
  <c r="X41" i="12" s="1"/>
  <c r="AA41" i="12"/>
  <c r="AB41" i="12"/>
  <c r="AC41" i="12"/>
  <c r="AD41" i="12"/>
  <c r="AE41" i="12"/>
  <c r="AF41" i="12"/>
  <c r="AG41" i="12"/>
  <c r="AH41" i="12"/>
  <c r="AI41" i="12"/>
  <c r="AJ41" i="12"/>
  <c r="AK41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Z43" i="12"/>
  <c r="AA43" i="12"/>
  <c r="AB43" i="12"/>
  <c r="AC43" i="12"/>
  <c r="AD43" i="12"/>
  <c r="AE43" i="12"/>
  <c r="AF43" i="12"/>
  <c r="AG43" i="12"/>
  <c r="AH43" i="12"/>
  <c r="AI43" i="12"/>
  <c r="AJ43" i="12"/>
  <c r="AK43" i="12"/>
  <c r="Z44" i="12"/>
  <c r="AA44" i="12"/>
  <c r="AB44" i="12"/>
  <c r="AC44" i="12"/>
  <c r="AD44" i="12"/>
  <c r="Y44" i="12" s="1"/>
  <c r="X44" i="12" s="1"/>
  <c r="AE44" i="12"/>
  <c r="AF44" i="12"/>
  <c r="AG44" i="12"/>
  <c r="AH44" i="12"/>
  <c r="AI44" i="12"/>
  <c r="AJ44" i="12"/>
  <c r="AK44" i="12"/>
  <c r="Z45" i="12"/>
  <c r="Y45" i="12" s="1"/>
  <c r="X45" i="12" s="1"/>
  <c r="AA45" i="12"/>
  <c r="AB45" i="12"/>
  <c r="AC45" i="12"/>
  <c r="AD45" i="12"/>
  <c r="AE45" i="12"/>
  <c r="AF45" i="12"/>
  <c r="AG45" i="12"/>
  <c r="AH45" i="12"/>
  <c r="AI45" i="12"/>
  <c r="AJ45" i="12"/>
  <c r="AK45" i="12"/>
  <c r="Z46" i="12"/>
  <c r="AA46" i="12"/>
  <c r="AB46" i="12"/>
  <c r="Y46" i="12" s="1"/>
  <c r="X46" i="12" s="1"/>
  <c r="AC46" i="12"/>
  <c r="AD46" i="12"/>
  <c r="AE46" i="12"/>
  <c r="AF46" i="12"/>
  <c r="AG46" i="12"/>
  <c r="AH46" i="12"/>
  <c r="AI46" i="12"/>
  <c r="AJ46" i="12"/>
  <c r="AK46" i="12"/>
  <c r="Z47" i="12"/>
  <c r="AA47" i="12"/>
  <c r="AB47" i="12"/>
  <c r="AC47" i="12"/>
  <c r="AD47" i="12"/>
  <c r="AE47" i="12"/>
  <c r="AF47" i="12"/>
  <c r="AG47" i="12"/>
  <c r="AH47" i="12"/>
  <c r="AI47" i="12"/>
  <c r="AJ47" i="12"/>
  <c r="AK47" i="12"/>
  <c r="Z48" i="12"/>
  <c r="AA48" i="12"/>
  <c r="AB48" i="12"/>
  <c r="Y48" i="12" s="1"/>
  <c r="X48" i="12" s="1"/>
  <c r="AC48" i="12"/>
  <c r="AD48" i="12"/>
  <c r="AE48" i="12"/>
  <c r="AF48" i="12"/>
  <c r="AG48" i="12"/>
  <c r="AH48" i="12"/>
  <c r="AI48" i="12"/>
  <c r="AJ48" i="12"/>
  <c r="AK48" i="12"/>
  <c r="Z49" i="12"/>
  <c r="Y49" i="12" s="1"/>
  <c r="X49" i="12" s="1"/>
  <c r="AA49" i="12"/>
  <c r="AB49" i="12"/>
  <c r="AC49" i="12"/>
  <c r="AD49" i="12"/>
  <c r="AE49" i="12"/>
  <c r="AF49" i="12"/>
  <c r="AG49" i="12"/>
  <c r="AH49" i="12"/>
  <c r="AI49" i="12"/>
  <c r="AJ49" i="12"/>
  <c r="AK49" i="12"/>
  <c r="Z50" i="12"/>
  <c r="AA50" i="12"/>
  <c r="AB50" i="12"/>
  <c r="AC50" i="12"/>
  <c r="AD50" i="12"/>
  <c r="Y50" i="12" s="1"/>
  <c r="X50" i="12" s="1"/>
  <c r="AE50" i="12"/>
  <c r="AF50" i="12"/>
  <c r="AG50" i="12"/>
  <c r="AH50" i="12"/>
  <c r="AI50" i="12"/>
  <c r="AJ50" i="12"/>
  <c r="AK50" i="12"/>
  <c r="Z51" i="12"/>
  <c r="Y51" i="12" s="1"/>
  <c r="X51" i="12" s="1"/>
  <c r="AA51" i="12"/>
  <c r="AB51" i="12"/>
  <c r="AC51" i="12"/>
  <c r="AD51" i="12"/>
  <c r="AE51" i="12"/>
  <c r="AF51" i="12"/>
  <c r="AG51" i="12"/>
  <c r="AH51" i="12"/>
  <c r="AI51" i="12"/>
  <c r="AJ51" i="12"/>
  <c r="AK51" i="12"/>
  <c r="Z52" i="12"/>
  <c r="AA52" i="12"/>
  <c r="AB52" i="12"/>
  <c r="AC52" i="12"/>
  <c r="AD52" i="12"/>
  <c r="AE52" i="12"/>
  <c r="AF52" i="12"/>
  <c r="AG52" i="12"/>
  <c r="AH52" i="12"/>
  <c r="AI52" i="12"/>
  <c r="AJ52" i="12"/>
  <c r="AK52" i="12"/>
  <c r="Z53" i="12"/>
  <c r="AA53" i="12"/>
  <c r="AB53" i="12"/>
  <c r="AC53" i="12"/>
  <c r="AD53" i="12"/>
  <c r="AE53" i="12"/>
  <c r="AF53" i="12"/>
  <c r="AG53" i="12"/>
  <c r="AH53" i="12"/>
  <c r="AI53" i="12"/>
  <c r="AJ53" i="12"/>
  <c r="AK53" i="12"/>
  <c r="Z54" i="12"/>
  <c r="AA54" i="12"/>
  <c r="AB54" i="12"/>
  <c r="AC54" i="12"/>
  <c r="AD54" i="12"/>
  <c r="AE54" i="12"/>
  <c r="AF54" i="12"/>
  <c r="AG54" i="12"/>
  <c r="AH54" i="12"/>
  <c r="AI54" i="12"/>
  <c r="AJ54" i="12"/>
  <c r="AK54" i="12"/>
  <c r="Z55" i="12"/>
  <c r="AA55" i="12"/>
  <c r="AB55" i="12"/>
  <c r="AC55" i="12"/>
  <c r="AD55" i="12"/>
  <c r="AE55" i="12"/>
  <c r="AF55" i="12"/>
  <c r="AG55" i="12"/>
  <c r="AH55" i="12"/>
  <c r="AI55" i="12"/>
  <c r="AJ55" i="12"/>
  <c r="AK55" i="12"/>
  <c r="Z56" i="12"/>
  <c r="AA56" i="12"/>
  <c r="AB56" i="12"/>
  <c r="Y56" i="12" s="1"/>
  <c r="X56" i="12" s="1"/>
  <c r="AC56" i="12"/>
  <c r="AD56" i="12"/>
  <c r="AE56" i="12"/>
  <c r="AF56" i="12"/>
  <c r="AG56" i="12"/>
  <c r="AH56" i="12"/>
  <c r="AI56" i="12"/>
  <c r="AJ56" i="12"/>
  <c r="AK56" i="12"/>
  <c r="Z57" i="12"/>
  <c r="AA57" i="12"/>
  <c r="AB57" i="12"/>
  <c r="AC57" i="12"/>
  <c r="AD57" i="12"/>
  <c r="AE57" i="12"/>
  <c r="AF57" i="12"/>
  <c r="AG57" i="12"/>
  <c r="AH57" i="12"/>
  <c r="AI57" i="12"/>
  <c r="AJ57" i="12"/>
  <c r="AK57" i="12"/>
  <c r="Z58" i="12"/>
  <c r="AA58" i="12"/>
  <c r="AB58" i="12"/>
  <c r="AC58" i="12"/>
  <c r="AD58" i="12"/>
  <c r="Y58" i="12" s="1"/>
  <c r="X58" i="12" s="1"/>
  <c r="AE58" i="12"/>
  <c r="AF58" i="12"/>
  <c r="AG58" i="12"/>
  <c r="AH58" i="12"/>
  <c r="AI58" i="12"/>
  <c r="AJ58" i="12"/>
  <c r="AK58" i="12"/>
  <c r="Z59" i="12"/>
  <c r="Y59" i="12" s="1"/>
  <c r="X59" i="12" s="1"/>
  <c r="AA59" i="12"/>
  <c r="AB59" i="12"/>
  <c r="AC59" i="12"/>
  <c r="AD59" i="12"/>
  <c r="AE59" i="12"/>
  <c r="AF59" i="12"/>
  <c r="AG59" i="12"/>
  <c r="AH59" i="12"/>
  <c r="AI59" i="12"/>
  <c r="AJ59" i="12"/>
  <c r="AK59" i="12"/>
  <c r="Z60" i="12"/>
  <c r="AA60" i="12"/>
  <c r="AB60" i="12"/>
  <c r="AC60" i="12"/>
  <c r="AD60" i="12"/>
  <c r="AE60" i="12"/>
  <c r="AF60" i="12"/>
  <c r="AG60" i="12"/>
  <c r="AH60" i="12"/>
  <c r="AI60" i="12"/>
  <c r="AJ60" i="12"/>
  <c r="AK60" i="12"/>
  <c r="Z62" i="12"/>
  <c r="AA62" i="12"/>
  <c r="AB62" i="12"/>
  <c r="AC62" i="12"/>
  <c r="AD62" i="12"/>
  <c r="AE62" i="12"/>
  <c r="AF62" i="12"/>
  <c r="AG62" i="12"/>
  <c r="AH62" i="12"/>
  <c r="AI62" i="12"/>
  <c r="AJ62" i="12"/>
  <c r="AK62" i="12"/>
  <c r="Z64" i="12"/>
  <c r="AA64" i="12"/>
  <c r="AB64" i="12"/>
  <c r="AC64" i="12"/>
  <c r="AD64" i="12"/>
  <c r="AE64" i="12"/>
  <c r="AF64" i="12"/>
  <c r="AG64" i="12"/>
  <c r="AH64" i="12"/>
  <c r="AI64" i="12"/>
  <c r="AJ64" i="12"/>
  <c r="AK64" i="12"/>
  <c r="Z2" i="12"/>
  <c r="Y2" i="12" s="1"/>
  <c r="X2" i="12" s="1"/>
  <c r="AA2" i="12"/>
  <c r="AB2" i="12"/>
  <c r="AC2" i="12"/>
  <c r="AD2" i="12"/>
  <c r="AE2" i="12"/>
  <c r="AF2" i="12"/>
  <c r="AG2" i="12"/>
  <c r="AH2" i="12"/>
  <c r="AI2" i="12"/>
  <c r="AJ2" i="12"/>
  <c r="AK2" i="12"/>
  <c r="U51" i="12"/>
  <c r="U50" i="12"/>
  <c r="U49" i="12"/>
  <c r="U48" i="12"/>
  <c r="Y47" i="12"/>
  <c r="X47" i="12" s="1"/>
  <c r="U47" i="12"/>
  <c r="U46" i="12"/>
  <c r="U45" i="12"/>
  <c r="U44" i="12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U4" i="12"/>
  <c r="U3" i="12"/>
  <c r="U2" i="12"/>
  <c r="Y16" i="12"/>
  <c r="X16" i="12" s="1"/>
  <c r="U16" i="12"/>
  <c r="U35" i="12"/>
  <c r="U11" i="12"/>
  <c r="U18" i="12"/>
  <c r="U19" i="12"/>
  <c r="U21" i="12"/>
  <c r="U27" i="12"/>
  <c r="U22" i="12"/>
  <c r="U39" i="12"/>
  <c r="U12" i="12"/>
  <c r="U9" i="12"/>
  <c r="U26" i="12"/>
  <c r="Y57" i="12"/>
  <c r="X57" i="12" s="1"/>
  <c r="Y38" i="12"/>
  <c r="X38" i="12" s="1"/>
  <c r="Y8" i="12"/>
  <c r="X8" i="12" s="1"/>
  <c r="Y33" i="12"/>
  <c r="X33" i="12" s="1"/>
  <c r="Y13" i="12"/>
  <c r="X13" i="12" s="1"/>
  <c r="Y42" i="12"/>
  <c r="X42" i="12" s="1"/>
  <c r="Y43" i="12"/>
  <c r="X43" i="12" s="1"/>
  <c r="U59" i="12"/>
  <c r="U58" i="12"/>
  <c r="U57" i="12"/>
  <c r="U56" i="12"/>
  <c r="U31" i="12"/>
  <c r="U37" i="12"/>
  <c r="U38" i="12"/>
  <c r="U7" i="12"/>
  <c r="U23" i="12"/>
  <c r="U20" i="12"/>
  <c r="U8" i="12"/>
  <c r="U14" i="12"/>
  <c r="U10" i="12"/>
  <c r="U17" i="12"/>
  <c r="U33" i="12"/>
  <c r="U32" i="12"/>
  <c r="U25" i="12"/>
  <c r="U15" i="12"/>
  <c r="U13" i="12"/>
  <c r="U29" i="12"/>
  <c r="U28" i="12"/>
  <c r="U36" i="12"/>
  <c r="U42" i="12"/>
  <c r="U34" i="12"/>
  <c r="U30" i="12"/>
  <c r="U40" i="12"/>
  <c r="U43" i="12"/>
  <c r="U24" i="12"/>
  <c r="U41" i="12"/>
  <c r="R63" i="12"/>
  <c r="AK63" i="12" s="1"/>
  <c r="Q63" i="12"/>
  <c r="AJ63" i="12" s="1"/>
  <c r="P63" i="12"/>
  <c r="AI63" i="12" s="1"/>
  <c r="O63" i="12"/>
  <c r="AH63" i="12" s="1"/>
  <c r="N63" i="12"/>
  <c r="AG63" i="12" s="1"/>
  <c r="M63" i="12"/>
  <c r="AF63" i="12" s="1"/>
  <c r="L63" i="12"/>
  <c r="AE63" i="12" s="1"/>
  <c r="K63" i="12"/>
  <c r="AD63" i="12" s="1"/>
  <c r="J63" i="12"/>
  <c r="AC63" i="12" s="1"/>
  <c r="I63" i="12"/>
  <c r="AB63" i="12" s="1"/>
  <c r="H63" i="12"/>
  <c r="AA63" i="12" s="1"/>
  <c r="G63" i="12"/>
  <c r="Z63" i="12" s="1"/>
  <c r="F63" i="12"/>
  <c r="E63" i="12"/>
  <c r="D63" i="12"/>
  <c r="R61" i="12"/>
  <c r="AK61" i="12" s="1"/>
  <c r="Q61" i="12"/>
  <c r="AJ61" i="12" s="1"/>
  <c r="P61" i="12"/>
  <c r="AI61" i="12" s="1"/>
  <c r="O61" i="12"/>
  <c r="AH61" i="12" s="1"/>
  <c r="N61" i="12"/>
  <c r="AG61" i="12" s="1"/>
  <c r="M61" i="12"/>
  <c r="AF61" i="12" s="1"/>
  <c r="L61" i="12"/>
  <c r="AE61" i="12" s="1"/>
  <c r="K61" i="12"/>
  <c r="AD61" i="12" s="1"/>
  <c r="J61" i="12"/>
  <c r="AC61" i="12" s="1"/>
  <c r="I61" i="12"/>
  <c r="AB61" i="12" s="1"/>
  <c r="H61" i="12"/>
  <c r="AA61" i="12" s="1"/>
  <c r="G61" i="12"/>
  <c r="Z61" i="12" s="1"/>
  <c r="F61" i="12"/>
  <c r="E61" i="12"/>
  <c r="D61" i="12"/>
  <c r="Z5" i="4"/>
  <c r="Z4" i="4"/>
  <c r="Z3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D7" i="4" l="1"/>
  <c r="AC7" i="4" s="1"/>
  <c r="X7" i="4"/>
  <c r="Z7" i="4" s="1"/>
  <c r="AD5" i="4"/>
  <c r="AC5" i="4" s="1"/>
  <c r="AD4" i="4"/>
  <c r="AC4" i="4" s="1"/>
  <c r="AD3" i="4"/>
  <c r="AC3" i="4" s="1"/>
  <c r="AD2" i="4"/>
  <c r="AC2" i="4" s="1"/>
  <c r="AD16" i="4"/>
  <c r="AC16" i="4" s="1"/>
  <c r="X16" i="4"/>
  <c r="Z16" i="4" s="1"/>
  <c r="Y27" i="12"/>
  <c r="X27" i="12" s="1"/>
  <c r="Y22" i="12"/>
  <c r="X22" i="12" s="1"/>
  <c r="Y35" i="12"/>
  <c r="X35" i="12" s="1"/>
  <c r="Y26" i="12"/>
  <c r="X26" i="12" s="1"/>
  <c r="Y12" i="12"/>
  <c r="X12" i="12" s="1"/>
  <c r="Y39" i="12"/>
  <c r="X39" i="12" s="1"/>
  <c r="Y21" i="12"/>
  <c r="X21" i="12" s="1"/>
  <c r="Y11" i="12"/>
  <c r="X11" i="12" s="1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Z2" i="4"/>
</calcChain>
</file>

<file path=xl/sharedStrings.xml><?xml version="1.0" encoding="utf-8"?>
<sst xmlns="http://schemas.openxmlformats.org/spreadsheetml/2006/main" count="751" uniqueCount="386">
  <si>
    <t>Name</t>
  </si>
  <si>
    <t>Club</t>
  </si>
  <si>
    <t>Position</t>
  </si>
  <si>
    <t>Age</t>
  </si>
  <si>
    <t>Rating</t>
  </si>
  <si>
    <t>Priority</t>
  </si>
  <si>
    <t>Stats</t>
  </si>
  <si>
    <t>Slides</t>
  </si>
  <si>
    <t>Player</t>
  </si>
  <si>
    <t>Team</t>
  </si>
  <si>
    <t>Contract Expiry 
(Trnsfmkt)</t>
  </si>
  <si>
    <t>Matches played</t>
  </si>
  <si>
    <t>Minutes played</t>
  </si>
  <si>
    <t>Successful defensive actions per 90</t>
  </si>
  <si>
    <t>Defensive duels per 90</t>
  </si>
  <si>
    <t>Defensive duels won, %</t>
  </si>
  <si>
    <t>Aerial duels per 90</t>
  </si>
  <si>
    <t>Aerial duels won, %</t>
  </si>
  <si>
    <t>Interceptions per 90</t>
  </si>
  <si>
    <t>Crosses per 90</t>
  </si>
  <si>
    <t>Accurate crosses, %</t>
  </si>
  <si>
    <t>Accurate forward passes, %</t>
  </si>
  <si>
    <t>Accurate long passes, %</t>
  </si>
  <si>
    <t>Passes to final third per 90</t>
  </si>
  <si>
    <t>Accurate passes to final third, %</t>
  </si>
  <si>
    <t>Metrics met</t>
  </si>
  <si>
    <t>Total Metrics</t>
  </si>
  <si>
    <t>Metrics met %</t>
  </si>
  <si>
    <t>Ranking</t>
  </si>
  <si>
    <t>&gt; Elgin %</t>
  </si>
  <si>
    <t>GME</t>
  </si>
  <si>
    <t>WMS</t>
  </si>
  <si>
    <t>M. Cooper</t>
  </si>
  <si>
    <t>Elgin City</t>
  </si>
  <si>
    <t>TBC</t>
  </si>
  <si>
    <t>O. Cairns</t>
  </si>
  <si>
    <t>L. Booth</t>
  </si>
  <si>
    <t>C. Crane</t>
  </si>
  <si>
    <t>Stirling Albion</t>
  </si>
  <si>
    <t>E. Lynch</t>
  </si>
  <si>
    <t>Stenhousemuir</t>
  </si>
  <si>
    <t>J. Galloway</t>
  </si>
  <si>
    <t>Annan Athletic</t>
  </si>
  <si>
    <t>C. Goldie</t>
  </si>
  <si>
    <t>Peterhead</t>
  </si>
  <si>
    <t>R. Blair</t>
  </si>
  <si>
    <t>Dumbarton</t>
  </si>
  <si>
    <t>M. Kilsby</t>
  </si>
  <si>
    <t>A. King</t>
  </si>
  <si>
    <t>Greenock Morton</t>
  </si>
  <si>
    <t>K. Watson</t>
  </si>
  <si>
    <t>Spartans</t>
  </si>
  <si>
    <t>J. Davidson</t>
  </si>
  <si>
    <t>Inverness CT</t>
  </si>
  <si>
    <t>A. Lynas</t>
  </si>
  <si>
    <t>R. Williamson</t>
  </si>
  <si>
    <t>Montrose</t>
  </si>
  <si>
    <t>M. Shiels</t>
  </si>
  <si>
    <t>Cove Rangers</t>
  </si>
  <si>
    <t>J. Jones</t>
  </si>
  <si>
    <t>R. McGeachie</t>
  </si>
  <si>
    <t>A. Darge</t>
  </si>
  <si>
    <t>A. Mailer</t>
  </si>
  <si>
    <t>Bonnyrigg Rose Athletic</t>
  </si>
  <si>
    <t>C. Clark</t>
  </si>
  <si>
    <t>C. O'Donnell</t>
  </si>
  <si>
    <t>Alloa Athletic</t>
  </si>
  <si>
    <t>B. Owens</t>
  </si>
  <si>
    <t>Kelty Hearts</t>
  </si>
  <si>
    <t>O. MacIntyre</t>
  </si>
  <si>
    <t>R. Peggie</t>
  </si>
  <si>
    <t>R. Nditi</t>
  </si>
  <si>
    <t>Forfar Athletic</t>
  </si>
  <si>
    <t>T. Brindley</t>
  </si>
  <si>
    <t>S. Docherty</t>
  </si>
  <si>
    <t>East Fife</t>
  </si>
  <si>
    <t>C. Williamson</t>
  </si>
  <si>
    <t>Stranraer</t>
  </si>
  <si>
    <t>A. Corbett</t>
  </si>
  <si>
    <t>B. Paterson</t>
  </si>
  <si>
    <t>L. Newton</t>
  </si>
  <si>
    <t>G. Lennon</t>
  </si>
  <si>
    <t>L. McCann</t>
  </si>
  <si>
    <t>Falkirk</t>
  </si>
  <si>
    <t>S. McIntosh</t>
  </si>
  <si>
    <t>F. Ecrepont</t>
  </si>
  <si>
    <t>S. Mercer</t>
  </si>
  <si>
    <t>F. Duffy</t>
  </si>
  <si>
    <t>Dundee United</t>
  </si>
  <si>
    <t>E. Sutherland</t>
  </si>
  <si>
    <t>Q. Mitchell</t>
  </si>
  <si>
    <t>Edinburgh City</t>
  </si>
  <si>
    <t>M. Thomson</t>
  </si>
  <si>
    <t>A. Fernie</t>
  </si>
  <si>
    <t>Albion Rovers</t>
  </si>
  <si>
    <t>RB, LB</t>
  </si>
  <si>
    <t>J. Riley</t>
  </si>
  <si>
    <t>Gretna 2008</t>
  </si>
  <si>
    <t>RB</t>
  </si>
  <si>
    <t>C. Barnes</t>
  </si>
  <si>
    <t>Lancaster City</t>
  </si>
  <si>
    <t>RB, RWB</t>
  </si>
  <si>
    <t>M. Gillies</t>
  </si>
  <si>
    <t> Kirkintiloch</t>
  </si>
  <si>
    <t>RB, LAMF</t>
  </si>
  <si>
    <t>J. McCullock</t>
  </si>
  <si>
    <t>R. Steele</t>
  </si>
  <si>
    <t>Carlisle City</t>
  </si>
  <si>
    <t>RB, RCB</t>
  </si>
  <si>
    <t>O. Emslie</t>
  </si>
  <si>
    <t>R. Barrett</t>
  </si>
  <si>
    <t>Was Inverness ICT now Welsh team</t>
  </si>
  <si>
    <t>Elgin Average</t>
  </si>
  <si>
    <t>League Two Average</t>
  </si>
  <si>
    <t>Suggested Benchmark (As a Minimum)</t>
  </si>
  <si>
    <t>Weighting</t>
  </si>
  <si>
    <t>Conceded goals</t>
  </si>
  <si>
    <t>Conceded goals per 90</t>
  </si>
  <si>
    <t>xG against</t>
  </si>
  <si>
    <t>xG against per 90</t>
  </si>
  <si>
    <t>Prevented goals</t>
  </si>
  <si>
    <t>Prevented goals per 90</t>
  </si>
  <si>
    <t>Shots against</t>
  </si>
  <si>
    <t>Shots against per 90</t>
  </si>
  <si>
    <t>Clean sheets</t>
  </si>
  <si>
    <t>Save rate, %</t>
  </si>
  <si>
    <t>Exits per 90</t>
  </si>
  <si>
    <t>Hamilton Academical</t>
  </si>
  <si>
    <t>Clyde</t>
  </si>
  <si>
    <t>Queen of the South</t>
  </si>
  <si>
    <t>Larne</t>
  </si>
  <si>
    <t>Raith Rovers</t>
  </si>
  <si>
    <t>L1 &amp; L2 Average</t>
  </si>
  <si>
    <t>Scout Hub Status</t>
  </si>
  <si>
    <t>Matches played
(23/24)</t>
  </si>
  <si>
    <t>PAdj Sliding tackles</t>
  </si>
  <si>
    <t>Shots blocked per 90</t>
  </si>
  <si>
    <t>PAdj Interceptions</t>
  </si>
  <si>
    <t>Fouls per 90</t>
  </si>
  <si>
    <t>Progressive passes per 90</t>
  </si>
  <si>
    <t>Accurate progressive passes, %</t>
  </si>
  <si>
    <t>No Data</t>
  </si>
  <si>
    <t>Assists</t>
  </si>
  <si>
    <t>Shots per 90</t>
  </si>
  <si>
    <t>Recieved Passes P/90</t>
  </si>
  <si>
    <t>Passes per 90</t>
  </si>
  <si>
    <t>Accurate passes, %</t>
  </si>
  <si>
    <t>Forward passes per 90</t>
  </si>
  <si>
    <t>Key passes per 90</t>
  </si>
  <si>
    <t>Successful attacking actions per 90</t>
  </si>
  <si>
    <t>Offensive duels won, %</t>
  </si>
  <si>
    <t>Shots on target, %</t>
  </si>
  <si>
    <t>Successful dribbles, %</t>
  </si>
  <si>
    <t>R. Dingwall</t>
  </si>
  <si>
    <t>Finn Allen</t>
  </si>
  <si>
    <t>J. Cooper</t>
  </si>
  <si>
    <t>R. Thompson</t>
  </si>
  <si>
    <t>Goals per 90</t>
  </si>
  <si>
    <t>Assists per 90</t>
  </si>
  <si>
    <t>Offensive duels per 90</t>
  </si>
  <si>
    <t>Progressive runs per 90</t>
  </si>
  <si>
    <t>Fouls suffered per 90</t>
  </si>
  <si>
    <t>Accurate passes to penalty area, %</t>
  </si>
  <si>
    <t>Goals</t>
  </si>
  <si>
    <t>xG per 90</t>
  </si>
  <si>
    <t>Dribbles per 90</t>
  </si>
  <si>
    <t>Touches in box per 90</t>
  </si>
  <si>
    <t>Received passes per 90</t>
  </si>
  <si>
    <t>Received long passes per 90</t>
  </si>
  <si>
    <t>Athlone Town</t>
  </si>
  <si>
    <t>M. Yates</t>
  </si>
  <si>
    <t>B. Armour</t>
  </si>
  <si>
    <t/>
  </si>
  <si>
    <t>J. Walker</t>
  </si>
  <si>
    <t>C. Maxwell</t>
  </si>
  <si>
    <t>K. Ewen</t>
  </si>
  <si>
    <t>K. Moore</t>
  </si>
  <si>
    <t>M. Hewitt</t>
  </si>
  <si>
    <t>E. Wilson</t>
  </si>
  <si>
    <t>K. Cawley</t>
  </si>
  <si>
    <t>A. Dunsmore</t>
  </si>
  <si>
    <t>B. Whyte</t>
  </si>
  <si>
    <t>G. Nicol</t>
  </si>
  <si>
    <t>M. Grant</t>
  </si>
  <si>
    <t>P. Watson</t>
  </si>
  <si>
    <t>K. Fleming</t>
  </si>
  <si>
    <t>C. Murray</t>
  </si>
  <si>
    <t>A. Ferguson</t>
  </si>
  <si>
    <t>St. Johnstone</t>
  </si>
  <si>
    <t>R. Molotnikov</t>
  </si>
  <si>
    <t>B. Luissint</t>
  </si>
  <si>
    <t>F. Marshall</t>
  </si>
  <si>
    <t>A. Faye</t>
  </si>
  <si>
    <t>C. Brown</t>
  </si>
  <si>
    <t>R. Cunningham</t>
  </si>
  <si>
    <t>K. Fisher</t>
  </si>
  <si>
    <t>East Kilbride</t>
  </si>
  <si>
    <t>S. Scougall</t>
  </si>
  <si>
    <t>M. Redfern</t>
  </si>
  <si>
    <t>D. Tait</t>
  </si>
  <si>
    <t>Hibernian</t>
  </si>
  <si>
    <t>R. Leitch</t>
  </si>
  <si>
    <t>P. McGowan</t>
  </si>
  <si>
    <t>D. Handling</t>
  </si>
  <si>
    <t>Brechin City</t>
  </si>
  <si>
    <t>F. Gray</t>
  </si>
  <si>
    <t>P. Pawlett</t>
  </si>
  <si>
    <t>R. Armstrong</t>
  </si>
  <si>
    <t>A. Trouten</t>
  </si>
  <si>
    <t>R. Forbes</t>
  </si>
  <si>
    <t>J. Kirkpatrick</t>
  </si>
  <si>
    <t>Jordon Brown</t>
  </si>
  <si>
    <t>J. Jarvis</t>
  </si>
  <si>
    <t>D. Lobban</t>
  </si>
  <si>
    <t>R. Gray</t>
  </si>
  <si>
    <t>J. Berry</t>
  </si>
  <si>
    <t>J. Hilton</t>
  </si>
  <si>
    <t>K. Inglis</t>
  </si>
  <si>
    <t>E. Ross</t>
  </si>
  <si>
    <t>T. Steven</t>
  </si>
  <si>
    <t>O. Lawal</t>
  </si>
  <si>
    <t>J. Graham</t>
  </si>
  <si>
    <t>C. McNamara</t>
  </si>
  <si>
    <t>A. Nesbitt</t>
  </si>
  <si>
    <t>A. Agyeman</t>
  </si>
  <si>
    <t>Q. Coulson</t>
  </si>
  <si>
    <t>A. Winter</t>
  </si>
  <si>
    <t>L. Donnelly</t>
  </si>
  <si>
    <t>J. Barjonas</t>
  </si>
  <si>
    <t>E. Henderson</t>
  </si>
  <si>
    <t>C. McGuffie</t>
  </si>
  <si>
    <t>J. McPake</t>
  </si>
  <si>
    <t>G. Oliver</t>
  </si>
  <si>
    <t>L. Connelly</t>
  </si>
  <si>
    <t>C. O’Keefe</t>
  </si>
  <si>
    <t>Josh Walker</t>
  </si>
  <si>
    <t>K. Leslie</t>
  </si>
  <si>
    <t>E. Cameron</t>
  </si>
  <si>
    <t>B. Walls</t>
  </si>
  <si>
    <t>S. Brown</t>
  </si>
  <si>
    <t>R. Wallace</t>
  </si>
  <si>
    <t>Clyde U20</t>
  </si>
  <si>
    <t>C. Mulvanny</t>
  </si>
  <si>
    <t>R. Paterson</t>
  </si>
  <si>
    <t>C. Ferguson</t>
  </si>
  <si>
    <t>C. Johnston</t>
  </si>
  <si>
    <t>R. Mohammed</t>
  </si>
  <si>
    <t>J. Skelly</t>
  </si>
  <si>
    <t>D. Hawkshaw</t>
  </si>
  <si>
    <t>A. Brown</t>
  </si>
  <si>
    <t>Dundalk</t>
  </si>
  <si>
    <t>Livingston</t>
  </si>
  <si>
    <t>CF1</t>
  </si>
  <si>
    <t>CF2</t>
  </si>
  <si>
    <t>CF3</t>
  </si>
  <si>
    <t>CF4</t>
  </si>
  <si>
    <t>CF5</t>
  </si>
  <si>
    <t>CF6</t>
  </si>
  <si>
    <t>CF7</t>
  </si>
  <si>
    <t>CF8</t>
  </si>
  <si>
    <t>CF9</t>
  </si>
  <si>
    <t>CF10</t>
  </si>
  <si>
    <t>CF11</t>
  </si>
  <si>
    <t>CF12</t>
  </si>
  <si>
    <t>CF13</t>
  </si>
  <si>
    <t>CF14</t>
  </si>
  <si>
    <t>CF15</t>
  </si>
  <si>
    <t>CF16</t>
  </si>
  <si>
    <t>CF17</t>
  </si>
  <si>
    <t>CF18</t>
  </si>
  <si>
    <t>CF19</t>
  </si>
  <si>
    <t>CF20</t>
  </si>
  <si>
    <t>Wing1</t>
  </si>
  <si>
    <t>Wing2</t>
  </si>
  <si>
    <t>Wing3</t>
  </si>
  <si>
    <t>Wing4</t>
  </si>
  <si>
    <t>Wing5</t>
  </si>
  <si>
    <t>Wing6</t>
  </si>
  <si>
    <t>Wing7</t>
  </si>
  <si>
    <t>Wing8</t>
  </si>
  <si>
    <t>Wing9</t>
  </si>
  <si>
    <t>Wing10</t>
  </si>
  <si>
    <t>Wing11</t>
  </si>
  <si>
    <t>Wing12</t>
  </si>
  <si>
    <t>Wing13</t>
  </si>
  <si>
    <t>Wing14</t>
  </si>
  <si>
    <t>Wing15</t>
  </si>
  <si>
    <t>Wing16</t>
  </si>
  <si>
    <t>Wing17</t>
  </si>
  <si>
    <t>Wing18</t>
  </si>
  <si>
    <t>Wing19</t>
  </si>
  <si>
    <t>Wing20</t>
  </si>
  <si>
    <t>Wing21</t>
  </si>
  <si>
    <t>Wing22</t>
  </si>
  <si>
    <t>Wing23</t>
  </si>
  <si>
    <t>Wing24</t>
  </si>
  <si>
    <t>Wing25</t>
  </si>
  <si>
    <t>CM1</t>
  </si>
  <si>
    <t>CM2</t>
  </si>
  <si>
    <t>CM3</t>
  </si>
  <si>
    <t>CM4</t>
  </si>
  <si>
    <t>CM5</t>
  </si>
  <si>
    <t>CM6</t>
  </si>
  <si>
    <t>CM7</t>
  </si>
  <si>
    <t>CM8</t>
  </si>
  <si>
    <t>CM9</t>
  </si>
  <si>
    <t>CM10</t>
  </si>
  <si>
    <t>CM11</t>
  </si>
  <si>
    <t>CM12</t>
  </si>
  <si>
    <t>CM13</t>
  </si>
  <si>
    <t>CM14</t>
  </si>
  <si>
    <t>CM15</t>
  </si>
  <si>
    <t>CM16</t>
  </si>
  <si>
    <t>CM17</t>
  </si>
  <si>
    <t>CM18</t>
  </si>
  <si>
    <t>CM19</t>
  </si>
  <si>
    <t>CM20</t>
  </si>
  <si>
    <t>CM21</t>
  </si>
  <si>
    <t>CM22</t>
  </si>
  <si>
    <t>CB1</t>
  </si>
  <si>
    <t>CB2</t>
  </si>
  <si>
    <t>CB3</t>
  </si>
  <si>
    <t>CB4</t>
  </si>
  <si>
    <t>CB5</t>
  </si>
  <si>
    <t>CB6</t>
  </si>
  <si>
    <t>CB7</t>
  </si>
  <si>
    <t>CB8</t>
  </si>
  <si>
    <t>CB9</t>
  </si>
  <si>
    <t>CB10</t>
  </si>
  <si>
    <t>CB11</t>
  </si>
  <si>
    <t>CB12</t>
  </si>
  <si>
    <t>CB13</t>
  </si>
  <si>
    <t>CB14</t>
  </si>
  <si>
    <t>CB15</t>
  </si>
  <si>
    <t>CB16</t>
  </si>
  <si>
    <t>CB17</t>
  </si>
  <si>
    <t>CB18</t>
  </si>
  <si>
    <t>CB19</t>
  </si>
  <si>
    <t>CB20</t>
  </si>
  <si>
    <t>CB21</t>
  </si>
  <si>
    <t>CB22</t>
  </si>
  <si>
    <t>CB23</t>
  </si>
  <si>
    <t>CB24</t>
  </si>
  <si>
    <t>CB25</t>
  </si>
  <si>
    <t>FB1</t>
  </si>
  <si>
    <t>FB2</t>
  </si>
  <si>
    <t>FB3</t>
  </si>
  <si>
    <t>FB4</t>
  </si>
  <si>
    <t>FB5</t>
  </si>
  <si>
    <t>FB6</t>
  </si>
  <si>
    <t>FB7</t>
  </si>
  <si>
    <t>FB8</t>
  </si>
  <si>
    <t>FB9</t>
  </si>
  <si>
    <t>FB10</t>
  </si>
  <si>
    <t>FB11</t>
  </si>
  <si>
    <t>FB12</t>
  </si>
  <si>
    <t>FB13</t>
  </si>
  <si>
    <t>FB14</t>
  </si>
  <si>
    <t>FB15</t>
  </si>
  <si>
    <t>FB16</t>
  </si>
  <si>
    <t>FB17</t>
  </si>
  <si>
    <t>FB18</t>
  </si>
  <si>
    <t>FB19</t>
  </si>
  <si>
    <t>GK1</t>
  </si>
  <si>
    <t>GK2</t>
  </si>
  <si>
    <t>GK3</t>
  </si>
  <si>
    <t>GK4</t>
  </si>
  <si>
    <t>GK5</t>
  </si>
  <si>
    <t>GK6</t>
  </si>
  <si>
    <t>GK7</t>
  </si>
  <si>
    <t>GK8</t>
  </si>
  <si>
    <t>GK9</t>
  </si>
  <si>
    <t>GK10</t>
  </si>
  <si>
    <t>GK11</t>
  </si>
  <si>
    <t>GK12</t>
  </si>
  <si>
    <t>GK13</t>
  </si>
  <si>
    <t>GK14</t>
  </si>
  <si>
    <t>GK15</t>
  </si>
  <si>
    <t>GK21</t>
  </si>
  <si>
    <t>GK22</t>
  </si>
  <si>
    <t>GK23</t>
  </si>
  <si>
    <t>GK24</t>
  </si>
  <si>
    <t>GK25</t>
  </si>
  <si>
    <t>GK26</t>
  </si>
  <si>
    <t>GK27</t>
  </si>
  <si>
    <t>GK28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</si>
</sst>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yyyy"/>
  </numFmts>
  <fonts count="16" x14ac:knownFonts="1">
    <font>
      <sz val="10"/>
      <color rgb="FF000000"/>
      <name val="Arial"/>
      <scheme val="minor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1"/>
      <color rgb="FF666666"/>
      <name val="Arial"/>
      <family val="2"/>
    </font>
    <font>
      <sz val="11"/>
      <color rgb="FF000000"/>
      <name val="Arial"/>
      <family val="2"/>
    </font>
    <font>
      <sz val="11"/>
      <name val="Arial"/>
      <family val="1"/>
    </font>
    <font>
      <sz val="11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0"/>
      <color rgb="FF000000"/>
      <name val="Arial"/>
      <family val="2"/>
    </font>
    <font>
      <sz val="11"/>
      <name val="Arial"/>
      <family val="2"/>
    </font>
    <font>
      <sz val="8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EF1CC"/>
        <bgColor rgb="FFFEF1CC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C000"/>
        <bgColor rgb="FFD9D2E9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0" fontId="4" fillId="6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/>
    </xf>
    <xf numFmtId="3" fontId="4" fillId="6" borderId="1" xfId="0" applyNumberFormat="1" applyFont="1" applyFill="1" applyBorder="1" applyAlignment="1">
      <alignment horizontal="center"/>
    </xf>
    <xf numFmtId="0" fontId="6" fillId="7" borderId="2" xfId="0" applyFont="1" applyFill="1" applyBorder="1"/>
    <xf numFmtId="0" fontId="5" fillId="0" borderId="0" xfId="0" applyFont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2" fontId="4" fillId="6" borderId="1" xfId="0" applyNumberFormat="1" applyFont="1" applyFill="1" applyBorder="1" applyAlignment="1">
      <alignment horizontal="center"/>
    </xf>
    <xf numFmtId="0" fontId="5" fillId="6" borderId="6" xfId="0" applyFont="1" applyFill="1" applyBorder="1"/>
    <xf numFmtId="0" fontId="4" fillId="0" borderId="1" xfId="0" applyFont="1" applyBorder="1" applyAlignment="1">
      <alignment horizontal="center"/>
    </xf>
    <xf numFmtId="10" fontId="4" fillId="3" borderId="1" xfId="0" applyNumberFormat="1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164" fontId="4" fillId="6" borderId="2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4" fontId="4" fillId="6" borderId="1" xfId="0" applyNumberFormat="1" applyFont="1" applyFill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2" fillId="6" borderId="0" xfId="0" applyFont="1" applyFill="1"/>
    <xf numFmtId="0" fontId="3" fillId="5" borderId="9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3" fontId="4" fillId="3" borderId="1" xfId="0" applyNumberFormat="1" applyFont="1" applyFill="1" applyBorder="1" applyAlignment="1">
      <alignment horizontal="center"/>
    </xf>
    <xf numFmtId="0" fontId="4" fillId="0" borderId="1" xfId="0" applyFont="1" applyBorder="1"/>
    <xf numFmtId="0" fontId="4" fillId="0" borderId="7" xfId="0" applyFont="1" applyBorder="1"/>
    <xf numFmtId="0" fontId="2" fillId="3" borderId="1" xfId="0" applyFont="1" applyFill="1" applyBorder="1"/>
    <xf numFmtId="0" fontId="3" fillId="4" borderId="8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6" fillId="7" borderId="5" xfId="0" applyFont="1" applyFill="1" applyBorder="1"/>
    <xf numFmtId="2" fontId="4" fillId="7" borderId="5" xfId="0" applyNumberFormat="1" applyFont="1" applyFill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2" fontId="4" fillId="8" borderId="5" xfId="0" applyNumberFormat="1" applyFont="1" applyFill="1" applyBorder="1" applyAlignment="1">
      <alignment horizontal="center"/>
    </xf>
    <xf numFmtId="2" fontId="4" fillId="9" borderId="5" xfId="0" applyNumberFormat="1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3" fillId="5" borderId="8" xfId="0" applyFont="1" applyFill="1" applyBorder="1" applyAlignment="1">
      <alignment horizontal="center" vertical="center" wrapText="1"/>
    </xf>
    <xf numFmtId="10" fontId="4" fillId="6" borderId="7" xfId="0" applyNumberFormat="1" applyFont="1" applyFill="1" applyBorder="1" applyAlignment="1">
      <alignment horizontal="center"/>
    </xf>
    <xf numFmtId="2" fontId="9" fillId="8" borderId="5" xfId="0" applyNumberFormat="1" applyFont="1" applyFill="1" applyBorder="1" applyAlignment="1">
      <alignment horizontal="center"/>
    </xf>
    <xf numFmtId="17" fontId="4" fillId="6" borderId="2" xfId="0" applyNumberFormat="1" applyFont="1" applyFill="1" applyBorder="1" applyAlignment="1">
      <alignment horizontal="center"/>
    </xf>
    <xf numFmtId="10" fontId="4" fillId="10" borderId="1" xfId="0" applyNumberFormat="1" applyFont="1" applyFill="1" applyBorder="1" applyAlignment="1">
      <alignment horizontal="center" vertical="center"/>
    </xf>
    <xf numFmtId="3" fontId="4" fillId="10" borderId="1" xfId="0" applyNumberFormat="1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10" fontId="4" fillId="10" borderId="1" xfId="0" applyNumberFormat="1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2" fontId="4" fillId="11" borderId="5" xfId="0" applyNumberFormat="1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4" fillId="7" borderId="7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/>
    </xf>
    <xf numFmtId="10" fontId="4" fillId="10" borderId="7" xfId="0" applyNumberFormat="1" applyFont="1" applyFill="1" applyBorder="1" applyAlignment="1">
      <alignment horizontal="center"/>
    </xf>
    <xf numFmtId="0" fontId="2" fillId="0" borderId="6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8" xfId="0" applyFont="1" applyBorder="1"/>
    <xf numFmtId="0" fontId="4" fillId="0" borderId="9" xfId="0" applyFont="1" applyBorder="1" applyAlignment="1">
      <alignment horizontal="center" vertical="center"/>
    </xf>
    <xf numFmtId="10" fontId="4" fillId="6" borderId="9" xfId="0" applyNumberFormat="1" applyFont="1" applyFill="1" applyBorder="1" applyAlignment="1">
      <alignment horizontal="center"/>
    </xf>
    <xf numFmtId="10" fontId="4" fillId="6" borderId="11" xfId="0" applyNumberFormat="1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4" fontId="4" fillId="3" borderId="7" xfId="0" applyNumberFormat="1" applyFont="1" applyFill="1" applyBorder="1" applyAlignment="1">
      <alignment horizontal="center"/>
    </xf>
    <xf numFmtId="4" fontId="8" fillId="7" borderId="7" xfId="0" applyNumberFormat="1" applyFont="1" applyFill="1" applyBorder="1" applyAlignment="1">
      <alignment horizontal="center"/>
    </xf>
    <xf numFmtId="4" fontId="4" fillId="7" borderId="7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0" fillId="10" borderId="1" xfId="0" applyNumberFormat="1" applyFill="1" applyBorder="1" applyAlignment="1">
      <alignment horizontal="center"/>
    </xf>
    <xf numFmtId="0" fontId="3" fillId="5" borderId="11" xfId="0" applyFont="1" applyFill="1" applyBorder="1" applyAlignment="1">
      <alignment horizontal="center" vertical="center" wrapText="1"/>
    </xf>
    <xf numFmtId="10" fontId="4" fillId="3" borderId="7" xfId="0" applyNumberFormat="1" applyFont="1" applyFill="1" applyBorder="1" applyAlignment="1">
      <alignment horizontal="center"/>
    </xf>
    <xf numFmtId="0" fontId="2" fillId="3" borderId="7" xfId="0" applyFont="1" applyFill="1" applyBorder="1"/>
    <xf numFmtId="0" fontId="0" fillId="10" borderId="1" xfId="0" applyFill="1" applyBorder="1" applyAlignment="1">
      <alignment horizontal="center"/>
    </xf>
    <xf numFmtId="4" fontId="4" fillId="10" borderId="7" xfId="0" applyNumberFormat="1" applyFont="1" applyFill="1" applyBorder="1" applyAlignment="1">
      <alignment horizontal="center"/>
    </xf>
    <xf numFmtId="2" fontId="2" fillId="10" borderId="1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0" borderId="1" xfId="0" applyFont="1" applyFill="1" applyBorder="1" applyAlignment="1">
      <alignment horizontal="center"/>
    </xf>
    <xf numFmtId="10" fontId="4" fillId="10" borderId="2" xfId="0" applyNumberFormat="1" applyFont="1" applyFill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2" fontId="11" fillId="14" borderId="1" xfId="0" applyNumberFormat="1" applyFont="1" applyFill="1" applyBorder="1" applyAlignment="1">
      <alignment horizontal="center"/>
    </xf>
    <xf numFmtId="0" fontId="10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10" fontId="4" fillId="15" borderId="1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10" fontId="4" fillId="0" borderId="7" xfId="0" applyNumberFormat="1" applyFont="1" applyBorder="1" applyAlignment="1">
      <alignment horizontal="center"/>
    </xf>
    <xf numFmtId="0" fontId="14" fillId="3" borderId="5" xfId="0" applyFont="1" applyFill="1" applyBorder="1" applyAlignment="1">
      <alignment horizontal="center"/>
    </xf>
    <xf numFmtId="0" fontId="6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6" fillId="8" borderId="3" xfId="0" applyFont="1" applyFill="1" applyBorder="1"/>
    <xf numFmtId="0" fontId="6" fillId="9" borderId="3" xfId="0" applyFont="1" applyFill="1" applyBorder="1"/>
    <xf numFmtId="0" fontId="6" fillId="12" borderId="3" xfId="0" applyFont="1" applyFill="1" applyBorder="1"/>
    <xf numFmtId="0" fontId="7" fillId="13" borderId="4" xfId="0" applyFont="1" applyFill="1" applyBorder="1"/>
    <xf numFmtId="0" fontId="7" fillId="13" borderId="5" xfId="0" applyFont="1" applyFill="1" applyBorder="1"/>
    <xf numFmtId="0" fontId="3" fillId="0" borderId="3" xfId="0" applyFont="1" applyBorder="1" applyAlignment="1">
      <alignment horizontal="left"/>
    </xf>
    <xf numFmtId="0" fontId="3" fillId="8" borderId="3" xfId="0" applyFont="1" applyFill="1" applyBorder="1"/>
    <xf numFmtId="0" fontId="3" fillId="9" borderId="3" xfId="0" applyFont="1" applyFill="1" applyBorder="1"/>
    <xf numFmtId="0" fontId="3" fillId="8" borderId="12" xfId="0" applyFont="1" applyFill="1" applyBorder="1" applyAlignment="1"/>
    <xf numFmtId="0" fontId="7" fillId="0" borderId="12" xfId="0" applyFont="1" applyBorder="1" applyAlignment="1"/>
    <xf numFmtId="0" fontId="6" fillId="8" borderId="12" xfId="0" applyFont="1" applyFill="1" applyBorder="1" applyAlignment="1"/>
    <xf numFmtId="2" fontId="11" fillId="14" borderId="8" xfId="0" applyNumberFormat="1" applyFont="1" applyFill="1" applyBorder="1" applyAlignment="1">
      <alignment horizontal="center"/>
    </xf>
    <xf numFmtId="0" fontId="12" fillId="14" borderId="12" xfId="0" applyFont="1" applyFill="1" applyBorder="1" applyAlignment="1"/>
  </cellXfs>
  <cellStyles count="1">
    <cellStyle name="Normal" xfId="0" builtinId="0"/>
  </cellStyles>
  <dxfs count="218">
    <dxf>
      <fill>
        <patternFill>
          <bgColor theme="7" tint="0.7999816888943144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7" tint="0.7999816888943144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7" tint="0.7999816888943144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7" tint="0.7999816888943144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7" tint="0.7999816888943144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7" tint="0.7999816888943144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bgColor rgb="FFC6EFCE"/>
        </patternFill>
      </fill>
    </dxf>
    <dxf>
      <fill>
        <patternFill patternType="solid">
          <bgColor rgb="FFC6EFCE"/>
        </patternFill>
      </fill>
    </dxf>
    <dxf>
      <fill>
        <patternFill patternType="solid">
          <bgColor rgb="FFC6EFCE"/>
        </patternFill>
      </fill>
    </dxf>
    <dxf>
      <fill>
        <patternFill patternType="solid">
          <bgColor rgb="FFC6EFCE"/>
        </patternFill>
      </fill>
    </dxf>
    <dxf>
      <fill>
        <patternFill patternType="solid">
          <bgColor rgb="FFC6EFCE"/>
        </patternFill>
      </fill>
    </dxf>
    <dxf>
      <fill>
        <patternFill patternType="solid">
          <bgColor rgb="FFC6EFCE"/>
        </patternFill>
      </fill>
    </dxf>
    <dxf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C6EFCE"/>
        </patternFill>
      </fill>
    </dxf>
    <dxf>
      <fill>
        <patternFill patternType="solid">
          <bgColor rgb="FFC6EFCE"/>
        </patternFill>
      </fill>
    </dxf>
    <dxf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C6EFCE"/>
        </patternFill>
      </fill>
    </dxf>
    <dxf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C6EFCE"/>
        </patternFill>
      </fill>
    </dxf>
    <dxf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C6EFCE"/>
        </patternFill>
      </fill>
    </dxf>
    <dxf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C6EFCE"/>
        </patternFill>
      </fill>
    </dxf>
    <dxf>
      <fill>
        <patternFill patternType="solid">
          <bgColor rgb="FFB0E1CD"/>
        </patternFill>
      </fill>
    </dxf>
    <dxf>
      <font>
        <color theme="1"/>
      </font>
      <fill>
        <patternFill patternType="solid">
          <bgColor rgb="FFB0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7" tint="0.79998168889431442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C6EFCE"/>
        </patternFill>
      </fill>
    </dxf>
    <dxf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C6EFCE"/>
        </patternFill>
      </fill>
    </dxf>
    <dxf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C6EFCE"/>
        </patternFill>
      </fill>
    </dxf>
    <dxf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C6EFCE"/>
        </patternFill>
      </fill>
    </dxf>
    <dxf>
      <fill>
        <patternFill patternType="solid">
          <bgColor rgb="FFB0E1CD"/>
        </patternFill>
      </fill>
    </dxf>
    <dxf>
      <font>
        <color theme="1"/>
      </font>
      <fill>
        <patternFill patternType="solid">
          <bgColor rgb="FFB0E1CD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C6EFCE"/>
        </patternFill>
      </fill>
    </dxf>
    <dxf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C6EFCE"/>
        </patternFill>
      </fill>
    </dxf>
    <dxf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C6EFCE"/>
        </patternFill>
      </fill>
    </dxf>
    <dxf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C6EFCE"/>
        </patternFill>
      </fill>
    </dxf>
    <dxf>
      <fill>
        <patternFill patternType="solid">
          <bgColor rgb="FFB0E1CD"/>
        </patternFill>
      </fill>
    </dxf>
    <dxf>
      <font>
        <color theme="1"/>
      </font>
      <fill>
        <patternFill patternType="solid">
          <bgColor rgb="FFB0E1CD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C6EFCE"/>
        </patternFill>
      </fill>
    </dxf>
    <dxf>
      <fill>
        <patternFill patternType="solid">
          <bgColor rgb="FFC6EFCE"/>
        </patternFill>
      </fill>
    </dxf>
    <dxf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C6EFCE"/>
        </patternFill>
      </fill>
    </dxf>
    <dxf>
      <fill>
        <patternFill patternType="solid">
          <bgColor rgb="FFC6EFCE"/>
        </patternFill>
      </fill>
    </dxf>
    <dxf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C6EFCE"/>
        </patternFill>
      </fill>
    </dxf>
    <dxf>
      <fill>
        <patternFill patternType="solid">
          <bgColor rgb="FFC6EFCE"/>
        </patternFill>
      </fill>
    </dxf>
    <dxf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C6EFCE"/>
        </patternFill>
      </fill>
    </dxf>
    <dxf>
      <fill>
        <patternFill patternType="solid">
          <bgColor rgb="FFB0E1CD"/>
        </patternFill>
      </fill>
    </dxf>
    <dxf>
      <fill>
        <patternFill patternType="solid">
          <bgColor rgb="FFB0E1CD"/>
        </patternFill>
      </fill>
    </dxf>
    <dxf>
      <fill>
        <patternFill patternType="solid">
          <bgColor rgb="FFC6EFCE"/>
        </patternFill>
      </fill>
    </dxf>
    <dxf>
      <font>
        <color theme="1"/>
      </font>
      <fill>
        <patternFill patternType="solid">
          <bgColor rgb="FFB0E1CD"/>
        </patternFill>
      </fill>
    </dxf>
    <dxf>
      <font>
        <color theme="1"/>
      </font>
      <fill>
        <patternFill patternType="solid">
          <bgColor rgb="FFB0E1CD"/>
        </patternFill>
      </fill>
    </dxf>
  </dxfs>
  <tableStyles count="0" defaultTableStyle="TableStyleMedium2" defaultPivotStyle="PivotStyleLight16"/>
  <colors>
    <mruColors>
      <color rgb="FFEFCCCC"/>
      <color rgb="FFB0E1CD"/>
      <color rgb="FFFCE5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36"/>
  <sheetViews>
    <sheetView workbookViewId="0">
      <pane ySplit="1" topLeftCell="A2" activePane="bottomLeft" state="frozen"/>
      <selection pane="bottomLeft" activeCell="F47" sqref="F47"/>
    </sheetView>
  </sheetViews>
  <sheetFormatPr baseColWidth="10" defaultColWidth="12.5" defaultRowHeight="15" customHeight="1" x14ac:dyDescent="0.15"/>
  <cols>
    <col min="1" max="1" width="30" customWidth="1"/>
    <col min="2" max="2" width="22.33203125" customWidth="1"/>
    <col min="3" max="3" width="13.5" customWidth="1"/>
    <col min="4" max="4" width="13.1640625" customWidth="1"/>
    <col min="5" max="5" width="14" customWidth="1"/>
    <col min="6" max="6" width="20.33203125" customWidth="1"/>
    <col min="7" max="7" width="18.33203125" customWidth="1"/>
    <col min="8" max="8" width="22.5" customWidth="1"/>
    <col min="9" max="21" width="8.5" customWidth="1"/>
  </cols>
  <sheetData>
    <row r="1" spans="1:8" ht="27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2.75" customHeight="1" x14ac:dyDescent="0.15">
      <c r="A2" s="2"/>
      <c r="B2" s="2"/>
      <c r="C2" s="2"/>
      <c r="D2" s="2"/>
      <c r="E2" s="2"/>
      <c r="F2" s="3"/>
      <c r="G2" s="3"/>
      <c r="H2" s="3"/>
    </row>
    <row r="3" spans="1:8" ht="12.75" customHeight="1" x14ac:dyDescent="0.15">
      <c r="A3" s="2"/>
      <c r="B3" s="2"/>
      <c r="C3" s="2"/>
      <c r="D3" s="2"/>
      <c r="E3" s="2"/>
      <c r="F3" s="3"/>
      <c r="G3" s="3"/>
      <c r="H3" s="4"/>
    </row>
    <row r="4" spans="1:8" ht="12.75" customHeight="1" x14ac:dyDescent="0.15">
      <c r="A4" s="2"/>
      <c r="B4" s="2"/>
      <c r="C4" s="2"/>
      <c r="D4" s="2"/>
      <c r="E4" s="2"/>
      <c r="F4" s="3"/>
      <c r="G4" s="3"/>
      <c r="H4" s="4"/>
    </row>
    <row r="5" spans="1:8" ht="12.75" customHeight="1" x14ac:dyDescent="0.15">
      <c r="A5" s="2"/>
      <c r="B5" s="2"/>
      <c r="C5" s="2"/>
      <c r="D5" s="2"/>
      <c r="E5" s="2"/>
      <c r="F5" s="3"/>
      <c r="G5" s="3"/>
      <c r="H5" s="4"/>
    </row>
    <row r="6" spans="1:8" ht="12.75" customHeight="1" x14ac:dyDescent="0.15">
      <c r="A6" s="2"/>
      <c r="B6" s="2"/>
      <c r="C6" s="2"/>
      <c r="D6" s="2"/>
      <c r="E6" s="2"/>
      <c r="F6" s="3"/>
      <c r="G6" s="3"/>
      <c r="H6" s="4"/>
    </row>
    <row r="7" spans="1:8" ht="12.75" customHeight="1" x14ac:dyDescent="0.15">
      <c r="A7" s="2"/>
      <c r="B7" s="2"/>
      <c r="C7" s="2"/>
      <c r="D7" s="2"/>
      <c r="E7" s="2"/>
      <c r="F7" s="3"/>
      <c r="G7" s="3"/>
      <c r="H7" s="4"/>
    </row>
    <row r="8" spans="1:8" ht="12.75" customHeight="1" x14ac:dyDescent="0.15">
      <c r="A8" s="2"/>
      <c r="B8" s="2"/>
      <c r="C8" s="2"/>
      <c r="D8" s="2"/>
      <c r="E8" s="2"/>
      <c r="F8" s="3"/>
      <c r="G8" s="3"/>
      <c r="H8" s="4"/>
    </row>
    <row r="9" spans="1:8" ht="12.75" customHeight="1" x14ac:dyDescent="0.15">
      <c r="A9" s="2"/>
      <c r="B9" s="2"/>
      <c r="C9" s="2"/>
      <c r="D9" s="2"/>
      <c r="E9" s="2"/>
      <c r="F9" s="3"/>
      <c r="G9" s="3"/>
      <c r="H9" s="4"/>
    </row>
    <row r="10" spans="1:8" ht="12.75" customHeight="1" x14ac:dyDescent="0.15">
      <c r="A10" s="2"/>
      <c r="B10" s="2"/>
      <c r="C10" s="2"/>
      <c r="D10" s="2"/>
      <c r="E10" s="2"/>
      <c r="F10" s="3"/>
      <c r="G10" s="3"/>
      <c r="H10" s="4"/>
    </row>
    <row r="11" spans="1:8" ht="12.75" customHeight="1" x14ac:dyDescent="0.15">
      <c r="A11" s="2"/>
      <c r="B11" s="2"/>
      <c r="C11" s="2"/>
      <c r="D11" s="2"/>
      <c r="E11" s="2"/>
      <c r="F11" s="3"/>
      <c r="G11" s="3"/>
      <c r="H11" s="4"/>
    </row>
    <row r="12" spans="1:8" ht="12.75" customHeight="1" x14ac:dyDescent="0.15">
      <c r="A12" s="2"/>
      <c r="B12" s="2"/>
      <c r="C12" s="2"/>
      <c r="D12" s="2"/>
      <c r="E12" s="2"/>
      <c r="F12" s="3"/>
      <c r="G12" s="3"/>
      <c r="H12" s="4"/>
    </row>
    <row r="13" spans="1:8" ht="12.75" customHeight="1" x14ac:dyDescent="0.15">
      <c r="A13" s="2"/>
      <c r="B13" s="2"/>
      <c r="C13" s="2"/>
      <c r="D13" s="2"/>
      <c r="E13" s="2"/>
      <c r="F13" s="3"/>
      <c r="G13" s="3"/>
      <c r="H13" s="4"/>
    </row>
    <row r="14" spans="1:8" ht="12.75" customHeight="1" x14ac:dyDescent="0.15">
      <c r="A14" s="2"/>
      <c r="B14" s="2"/>
      <c r="C14" s="2"/>
      <c r="D14" s="2"/>
      <c r="E14" s="2"/>
      <c r="F14" s="3"/>
      <c r="G14" s="3"/>
      <c r="H14" s="4"/>
    </row>
    <row r="15" spans="1:8" ht="12.75" customHeight="1" x14ac:dyDescent="0.15">
      <c r="A15" s="2"/>
      <c r="B15" s="2"/>
      <c r="C15" s="2"/>
      <c r="D15" s="2"/>
      <c r="E15" s="2"/>
      <c r="F15" s="3"/>
      <c r="G15" s="3"/>
      <c r="H15" s="4"/>
    </row>
    <row r="16" spans="1:8" ht="12.75" customHeight="1" x14ac:dyDescent="0.15">
      <c r="A16" s="2"/>
      <c r="B16" s="2"/>
      <c r="C16" s="2"/>
      <c r="D16" s="2"/>
      <c r="E16" s="2"/>
      <c r="F16" s="3"/>
      <c r="G16" s="3"/>
      <c r="H16" s="4"/>
    </row>
    <row r="17" spans="1:8" ht="12.75" customHeight="1" x14ac:dyDescent="0.15">
      <c r="A17" s="2"/>
      <c r="B17" s="2"/>
      <c r="C17" s="2"/>
      <c r="D17" s="2"/>
      <c r="E17" s="2"/>
      <c r="F17" s="3"/>
      <c r="G17" s="3"/>
      <c r="H17" s="4"/>
    </row>
    <row r="18" spans="1:8" ht="12.75" customHeight="1" x14ac:dyDescent="0.15">
      <c r="A18" s="2"/>
      <c r="B18" s="2"/>
      <c r="C18" s="2"/>
      <c r="D18" s="2"/>
      <c r="E18" s="2"/>
      <c r="F18" s="3"/>
      <c r="G18" s="3"/>
      <c r="H18" s="4"/>
    </row>
    <row r="19" spans="1:8" ht="12.75" customHeight="1" x14ac:dyDescent="0.15">
      <c r="A19" s="2"/>
      <c r="B19" s="2"/>
      <c r="C19" s="2"/>
      <c r="D19" s="2"/>
      <c r="E19" s="2"/>
      <c r="F19" s="3"/>
      <c r="G19" s="3"/>
      <c r="H19" s="4"/>
    </row>
    <row r="20" spans="1:8" ht="12.75" customHeight="1" x14ac:dyDescent="0.15">
      <c r="A20" s="2"/>
      <c r="B20" s="2"/>
      <c r="C20" s="2"/>
      <c r="D20" s="2"/>
      <c r="E20" s="2"/>
      <c r="F20" s="2"/>
      <c r="G20" s="3"/>
      <c r="H20" s="4"/>
    </row>
    <row r="21" spans="1:8" ht="12.75" customHeight="1" x14ac:dyDescent="0.15">
      <c r="A21" s="2"/>
      <c r="B21" s="2"/>
      <c r="C21" s="2"/>
      <c r="D21" s="2"/>
      <c r="E21" s="2"/>
      <c r="F21" s="2"/>
      <c r="G21" s="3"/>
      <c r="H21" s="4"/>
    </row>
    <row r="22" spans="1:8" ht="12.75" customHeight="1" x14ac:dyDescent="0.15">
      <c r="A22" s="2"/>
      <c r="B22" s="2"/>
      <c r="C22" s="2"/>
      <c r="D22" s="2"/>
      <c r="E22" s="2"/>
      <c r="F22" s="3"/>
      <c r="G22" s="3"/>
      <c r="H22" s="4"/>
    </row>
    <row r="23" spans="1:8" ht="12.75" customHeight="1" x14ac:dyDescent="0.15">
      <c r="A23" s="2"/>
      <c r="B23" s="2"/>
      <c r="C23" s="2"/>
      <c r="D23" s="2"/>
      <c r="E23" s="2"/>
      <c r="F23" s="2"/>
      <c r="G23" s="3"/>
      <c r="H23" s="2"/>
    </row>
    <row r="24" spans="1:8" ht="12.75" customHeight="1" x14ac:dyDescent="0.15">
      <c r="F24" s="65"/>
    </row>
    <row r="25" spans="1:8" ht="12.75" customHeight="1" x14ac:dyDescent="0.15">
      <c r="F25" s="65"/>
    </row>
    <row r="26" spans="1:8" ht="12.75" customHeight="1" x14ac:dyDescent="0.15">
      <c r="F26" s="65"/>
    </row>
    <row r="27" spans="1:8" ht="12.75" customHeight="1" x14ac:dyDescent="0.15">
      <c r="F27" s="65"/>
    </row>
    <row r="28" spans="1:8" ht="12.75" customHeight="1" x14ac:dyDescent="0.15">
      <c r="F28" s="65"/>
    </row>
    <row r="29" spans="1:8" ht="12.75" customHeight="1" x14ac:dyDescent="0.15">
      <c r="F29" s="65"/>
    </row>
    <row r="30" spans="1:8" ht="12.75" customHeight="1" x14ac:dyDescent="0.15">
      <c r="F30" s="65"/>
    </row>
    <row r="31" spans="1:8" ht="12.75" customHeight="1" x14ac:dyDescent="0.15">
      <c r="F31" s="65"/>
    </row>
    <row r="32" spans="1:8" ht="12.75" customHeight="1" x14ac:dyDescent="0.15">
      <c r="F32" s="65"/>
    </row>
    <row r="33" spans="6:6" ht="12.75" customHeight="1" x14ac:dyDescent="0.15">
      <c r="F33" s="65"/>
    </row>
    <row r="34" spans="6:6" ht="12.75" customHeight="1" x14ac:dyDescent="0.15">
      <c r="F34" s="65"/>
    </row>
    <row r="35" spans="6:6" ht="12.75" customHeight="1" x14ac:dyDescent="0.15">
      <c r="F35" s="65"/>
    </row>
    <row r="36" spans="6:6" ht="12.75" customHeight="1" x14ac:dyDescent="0.15">
      <c r="F36" s="65"/>
    </row>
    <row r="37" spans="6:6" ht="12.75" customHeight="1" x14ac:dyDescent="0.15">
      <c r="F37" s="65"/>
    </row>
    <row r="38" spans="6:6" ht="12.75" customHeight="1" x14ac:dyDescent="0.15">
      <c r="F38" s="65"/>
    </row>
    <row r="39" spans="6:6" ht="12.75" customHeight="1" x14ac:dyDescent="0.15">
      <c r="F39" s="65"/>
    </row>
    <row r="40" spans="6:6" ht="12.75" customHeight="1" x14ac:dyDescent="0.15">
      <c r="F40" s="65"/>
    </row>
    <row r="41" spans="6:6" ht="12.75" customHeight="1" x14ac:dyDescent="0.15">
      <c r="F41" s="65"/>
    </row>
    <row r="42" spans="6:6" ht="12.75" customHeight="1" x14ac:dyDescent="0.15">
      <c r="F42" s="65"/>
    </row>
    <row r="43" spans="6:6" ht="12.75" customHeight="1" x14ac:dyDescent="0.15">
      <c r="F43" s="65"/>
    </row>
    <row r="44" spans="6:6" ht="12.75" customHeight="1" x14ac:dyDescent="0.15">
      <c r="F44" s="65"/>
    </row>
    <row r="45" spans="6:6" ht="12.75" customHeight="1" x14ac:dyDescent="0.15">
      <c r="F45" s="65"/>
    </row>
    <row r="46" spans="6:6" ht="12.75" customHeight="1" x14ac:dyDescent="0.15">
      <c r="F46" s="65"/>
    </row>
    <row r="47" spans="6:6" ht="12.75" customHeight="1" x14ac:dyDescent="0.15">
      <c r="F47" s="65"/>
    </row>
    <row r="48" spans="6:6" ht="12.75" customHeight="1" x14ac:dyDescent="0.15">
      <c r="F48" s="65"/>
    </row>
    <row r="49" spans="6:6" ht="12.75" customHeight="1" x14ac:dyDescent="0.15">
      <c r="F49" s="65"/>
    </row>
    <row r="50" spans="6:6" ht="12.75" customHeight="1" x14ac:dyDescent="0.15">
      <c r="F50" s="65"/>
    </row>
    <row r="51" spans="6:6" ht="12.75" customHeight="1" x14ac:dyDescent="0.15">
      <c r="F51" s="65"/>
    </row>
    <row r="52" spans="6:6" ht="12.75" customHeight="1" x14ac:dyDescent="0.15">
      <c r="F52" s="65"/>
    </row>
    <row r="53" spans="6:6" ht="12.75" customHeight="1" x14ac:dyDescent="0.15">
      <c r="F53" s="65"/>
    </row>
    <row r="54" spans="6:6" ht="12.75" customHeight="1" x14ac:dyDescent="0.15">
      <c r="F54" s="65"/>
    </row>
    <row r="55" spans="6:6" ht="12.75" customHeight="1" x14ac:dyDescent="0.15">
      <c r="F55" s="65"/>
    </row>
    <row r="56" spans="6:6" ht="12.75" customHeight="1" x14ac:dyDescent="0.15">
      <c r="F56" s="65"/>
    </row>
    <row r="57" spans="6:6" ht="12.75" customHeight="1" x14ac:dyDescent="0.15">
      <c r="F57" s="65"/>
    </row>
    <row r="58" spans="6:6" ht="12.75" customHeight="1" x14ac:dyDescent="0.15">
      <c r="F58" s="65"/>
    </row>
    <row r="59" spans="6:6" ht="12.75" customHeight="1" x14ac:dyDescent="0.15">
      <c r="F59" s="65"/>
    </row>
    <row r="60" spans="6:6" ht="12.75" customHeight="1" x14ac:dyDescent="0.15">
      <c r="F60" s="65"/>
    </row>
    <row r="61" spans="6:6" ht="12.75" customHeight="1" x14ac:dyDescent="0.15">
      <c r="F61" s="65"/>
    </row>
    <row r="62" spans="6:6" ht="12.75" customHeight="1" x14ac:dyDescent="0.15">
      <c r="F62" s="65"/>
    </row>
    <row r="63" spans="6:6" ht="12.75" customHeight="1" x14ac:dyDescent="0.15">
      <c r="F63" s="65"/>
    </row>
    <row r="64" spans="6:6" ht="12.75" customHeight="1" x14ac:dyDescent="0.15">
      <c r="F64" s="65"/>
    </row>
    <row r="65" spans="6:6" ht="12.75" customHeight="1" x14ac:dyDescent="0.15">
      <c r="F65" s="65"/>
    </row>
    <row r="66" spans="6:6" ht="12.75" customHeight="1" x14ac:dyDescent="0.15">
      <c r="F66" s="65"/>
    </row>
    <row r="67" spans="6:6" ht="12.75" customHeight="1" x14ac:dyDescent="0.15">
      <c r="F67" s="65"/>
    </row>
    <row r="68" spans="6:6" ht="12.75" customHeight="1" x14ac:dyDescent="0.15">
      <c r="F68" s="65"/>
    </row>
    <row r="69" spans="6:6" ht="12.75" customHeight="1" x14ac:dyDescent="0.15">
      <c r="F69" s="65"/>
    </row>
    <row r="70" spans="6:6" ht="12.75" customHeight="1" x14ac:dyDescent="0.15">
      <c r="F70" s="65"/>
    </row>
    <row r="71" spans="6:6" ht="12.75" customHeight="1" x14ac:dyDescent="0.15">
      <c r="F71" s="65"/>
    </row>
    <row r="72" spans="6:6" ht="12.75" customHeight="1" x14ac:dyDescent="0.15">
      <c r="F72" s="65"/>
    </row>
    <row r="73" spans="6:6" ht="12.75" customHeight="1" x14ac:dyDescent="0.15">
      <c r="F73" s="65"/>
    </row>
    <row r="74" spans="6:6" ht="12.75" customHeight="1" x14ac:dyDescent="0.15">
      <c r="F74" s="65"/>
    </row>
    <row r="75" spans="6:6" ht="12.75" customHeight="1" x14ac:dyDescent="0.15">
      <c r="F75" s="65"/>
    </row>
    <row r="76" spans="6:6" ht="12.75" customHeight="1" x14ac:dyDescent="0.15">
      <c r="F76" s="65"/>
    </row>
    <row r="77" spans="6:6" ht="12.75" customHeight="1" x14ac:dyDescent="0.15">
      <c r="F77" s="65"/>
    </row>
    <row r="78" spans="6:6" ht="12.75" customHeight="1" x14ac:dyDescent="0.15">
      <c r="F78" s="65"/>
    </row>
    <row r="79" spans="6:6" ht="12.75" customHeight="1" x14ac:dyDescent="0.15">
      <c r="F79" s="65"/>
    </row>
    <row r="80" spans="6:6" ht="12.75" customHeight="1" x14ac:dyDescent="0.15">
      <c r="F80" s="65"/>
    </row>
    <row r="81" spans="6:6" ht="12.75" customHeight="1" x14ac:dyDescent="0.15">
      <c r="F81" s="65"/>
    </row>
    <row r="82" spans="6:6" ht="12.75" customHeight="1" x14ac:dyDescent="0.15">
      <c r="F82" s="65"/>
    </row>
    <row r="83" spans="6:6" ht="12.75" customHeight="1" x14ac:dyDescent="0.15">
      <c r="F83" s="65"/>
    </row>
    <row r="84" spans="6:6" ht="12.75" customHeight="1" x14ac:dyDescent="0.15">
      <c r="F84" s="65"/>
    </row>
    <row r="85" spans="6:6" ht="12.75" customHeight="1" x14ac:dyDescent="0.15">
      <c r="F85" s="65"/>
    </row>
    <row r="86" spans="6:6" ht="12.75" customHeight="1" x14ac:dyDescent="0.15">
      <c r="F86" s="65"/>
    </row>
    <row r="87" spans="6:6" ht="12.75" customHeight="1" x14ac:dyDescent="0.15">
      <c r="F87" s="65"/>
    </row>
    <row r="88" spans="6:6" ht="12.75" customHeight="1" x14ac:dyDescent="0.15">
      <c r="F88" s="65"/>
    </row>
    <row r="89" spans="6:6" ht="12.75" customHeight="1" x14ac:dyDescent="0.15">
      <c r="F89" s="65"/>
    </row>
    <row r="90" spans="6:6" ht="12.75" customHeight="1" x14ac:dyDescent="0.15">
      <c r="F90" s="65"/>
    </row>
    <row r="91" spans="6:6" ht="12.75" customHeight="1" x14ac:dyDescent="0.15">
      <c r="F91" s="65"/>
    </row>
    <row r="92" spans="6:6" ht="12.75" customHeight="1" x14ac:dyDescent="0.15">
      <c r="F92" s="65"/>
    </row>
    <row r="93" spans="6:6" ht="12.75" customHeight="1" x14ac:dyDescent="0.15">
      <c r="F93" s="65"/>
    </row>
    <row r="94" spans="6:6" ht="12.75" customHeight="1" x14ac:dyDescent="0.15">
      <c r="F94" s="65"/>
    </row>
    <row r="95" spans="6:6" ht="12.75" customHeight="1" x14ac:dyDescent="0.15">
      <c r="F95" s="65"/>
    </row>
    <row r="96" spans="6:6" ht="12.75" customHeight="1" x14ac:dyDescent="0.15">
      <c r="F96" s="65"/>
    </row>
    <row r="97" spans="6:6" ht="12.75" customHeight="1" x14ac:dyDescent="0.15">
      <c r="F97" s="65"/>
    </row>
    <row r="98" spans="6:6" ht="12.75" customHeight="1" x14ac:dyDescent="0.15">
      <c r="F98" s="65"/>
    </row>
    <row r="99" spans="6:6" ht="12.75" customHeight="1" x14ac:dyDescent="0.15">
      <c r="F99" s="65"/>
    </row>
    <row r="100" spans="6:6" ht="12.75" customHeight="1" x14ac:dyDescent="0.15">
      <c r="F100" s="65"/>
    </row>
    <row r="101" spans="6:6" ht="12.75" customHeight="1" x14ac:dyDescent="0.15">
      <c r="F101" s="65"/>
    </row>
    <row r="102" spans="6:6" ht="12.75" customHeight="1" x14ac:dyDescent="0.15">
      <c r="F102" s="65"/>
    </row>
    <row r="103" spans="6:6" ht="12.75" customHeight="1" x14ac:dyDescent="0.15">
      <c r="F103" s="65"/>
    </row>
    <row r="104" spans="6:6" ht="12.75" customHeight="1" x14ac:dyDescent="0.15">
      <c r="F104" s="65"/>
    </row>
    <row r="105" spans="6:6" ht="12.75" customHeight="1" x14ac:dyDescent="0.15">
      <c r="F105" s="65"/>
    </row>
    <row r="106" spans="6:6" ht="12.75" customHeight="1" x14ac:dyDescent="0.15">
      <c r="F106" s="65"/>
    </row>
    <row r="107" spans="6:6" ht="12.75" customHeight="1" x14ac:dyDescent="0.15">
      <c r="F107" s="65"/>
    </row>
    <row r="108" spans="6:6" ht="12.75" customHeight="1" x14ac:dyDescent="0.15">
      <c r="F108" s="65"/>
    </row>
    <row r="109" spans="6:6" ht="12.75" customHeight="1" x14ac:dyDescent="0.15">
      <c r="F109" s="65"/>
    </row>
    <row r="110" spans="6:6" ht="12.75" customHeight="1" x14ac:dyDescent="0.15">
      <c r="F110" s="65"/>
    </row>
    <row r="111" spans="6:6" ht="12.75" customHeight="1" x14ac:dyDescent="0.15">
      <c r="F111" s="65"/>
    </row>
    <row r="112" spans="6:6" ht="12.75" customHeight="1" x14ac:dyDescent="0.15">
      <c r="F112" s="65"/>
    </row>
    <row r="113" spans="6:6" ht="12.75" customHeight="1" x14ac:dyDescent="0.15">
      <c r="F113" s="65"/>
    </row>
    <row r="114" spans="6:6" ht="12.75" customHeight="1" x14ac:dyDescent="0.15">
      <c r="F114" s="65"/>
    </row>
    <row r="115" spans="6:6" ht="12.75" customHeight="1" x14ac:dyDescent="0.15">
      <c r="F115" s="65"/>
    </row>
    <row r="116" spans="6:6" ht="12.75" customHeight="1" x14ac:dyDescent="0.15">
      <c r="F116" s="65"/>
    </row>
    <row r="117" spans="6:6" ht="12.75" customHeight="1" x14ac:dyDescent="0.15">
      <c r="F117" s="65"/>
    </row>
    <row r="118" spans="6:6" ht="12.75" customHeight="1" x14ac:dyDescent="0.15">
      <c r="F118" s="65"/>
    </row>
    <row r="119" spans="6:6" ht="12.75" customHeight="1" x14ac:dyDescent="0.15">
      <c r="F119" s="65"/>
    </row>
    <row r="120" spans="6:6" ht="12.75" customHeight="1" x14ac:dyDescent="0.15">
      <c r="F120" s="65"/>
    </row>
    <row r="121" spans="6:6" ht="12.75" customHeight="1" x14ac:dyDescent="0.15">
      <c r="F121" s="65"/>
    </row>
    <row r="122" spans="6:6" ht="12.75" customHeight="1" x14ac:dyDescent="0.15">
      <c r="F122" s="65"/>
    </row>
    <row r="123" spans="6:6" ht="12.75" customHeight="1" x14ac:dyDescent="0.15">
      <c r="F123" s="65"/>
    </row>
    <row r="124" spans="6:6" ht="12.75" customHeight="1" x14ac:dyDescent="0.15">
      <c r="F124" s="65"/>
    </row>
    <row r="125" spans="6:6" ht="12.75" customHeight="1" x14ac:dyDescent="0.15">
      <c r="F125" s="65"/>
    </row>
    <row r="126" spans="6:6" ht="12.75" customHeight="1" x14ac:dyDescent="0.15">
      <c r="F126" s="65"/>
    </row>
    <row r="127" spans="6:6" ht="12.75" customHeight="1" x14ac:dyDescent="0.15">
      <c r="F127" s="65"/>
    </row>
    <row r="128" spans="6:6" ht="12.75" customHeight="1" x14ac:dyDescent="0.15">
      <c r="F128" s="65"/>
    </row>
    <row r="129" spans="6:6" ht="12.75" customHeight="1" x14ac:dyDescent="0.15">
      <c r="F129" s="65"/>
    </row>
    <row r="130" spans="6:6" ht="12.75" customHeight="1" x14ac:dyDescent="0.15">
      <c r="F130" s="65"/>
    </row>
    <row r="131" spans="6:6" ht="12.75" customHeight="1" x14ac:dyDescent="0.15">
      <c r="F131" s="65"/>
    </row>
    <row r="132" spans="6:6" ht="12.75" customHeight="1" x14ac:dyDescent="0.15">
      <c r="F132" s="65"/>
    </row>
    <row r="133" spans="6:6" ht="12.75" customHeight="1" x14ac:dyDescent="0.15">
      <c r="F133" s="65"/>
    </row>
    <row r="134" spans="6:6" ht="12.75" customHeight="1" x14ac:dyDescent="0.15">
      <c r="F134" s="65"/>
    </row>
    <row r="135" spans="6:6" ht="12.75" customHeight="1" x14ac:dyDescent="0.15">
      <c r="F135" s="65"/>
    </row>
    <row r="136" spans="6:6" ht="12.75" customHeight="1" x14ac:dyDescent="0.15">
      <c r="F136" s="65"/>
    </row>
    <row r="137" spans="6:6" ht="12.75" customHeight="1" x14ac:dyDescent="0.15">
      <c r="F137" s="65"/>
    </row>
    <row r="138" spans="6:6" ht="12.75" customHeight="1" x14ac:dyDescent="0.15">
      <c r="F138" s="65"/>
    </row>
    <row r="139" spans="6:6" ht="12.75" customHeight="1" x14ac:dyDescent="0.15">
      <c r="F139" s="65"/>
    </row>
    <row r="140" spans="6:6" ht="12.75" customHeight="1" x14ac:dyDescent="0.15">
      <c r="F140" s="65"/>
    </row>
    <row r="141" spans="6:6" ht="12.75" customHeight="1" x14ac:dyDescent="0.15">
      <c r="F141" s="65"/>
    </row>
    <row r="142" spans="6:6" ht="12.75" customHeight="1" x14ac:dyDescent="0.15">
      <c r="F142" s="65"/>
    </row>
    <row r="143" spans="6:6" ht="12.75" customHeight="1" x14ac:dyDescent="0.15">
      <c r="F143" s="65"/>
    </row>
    <row r="144" spans="6:6" ht="12.75" customHeight="1" x14ac:dyDescent="0.15">
      <c r="F144" s="65"/>
    </row>
    <row r="145" spans="6:6" ht="12.75" customHeight="1" x14ac:dyDescent="0.15">
      <c r="F145" s="65"/>
    </row>
    <row r="146" spans="6:6" ht="12.75" customHeight="1" x14ac:dyDescent="0.15">
      <c r="F146" s="65"/>
    </row>
    <row r="147" spans="6:6" ht="12.75" customHeight="1" x14ac:dyDescent="0.15">
      <c r="F147" s="65"/>
    </row>
    <row r="148" spans="6:6" ht="12.75" customHeight="1" x14ac:dyDescent="0.15">
      <c r="F148" s="65"/>
    </row>
    <row r="149" spans="6:6" ht="12.75" customHeight="1" x14ac:dyDescent="0.15">
      <c r="F149" s="65"/>
    </row>
    <row r="150" spans="6:6" ht="12.75" customHeight="1" x14ac:dyDescent="0.15">
      <c r="F150" s="65"/>
    </row>
    <row r="151" spans="6:6" ht="12.75" customHeight="1" x14ac:dyDescent="0.15">
      <c r="F151" s="65"/>
    </row>
    <row r="152" spans="6:6" ht="12.75" customHeight="1" x14ac:dyDescent="0.15">
      <c r="F152" s="65"/>
    </row>
    <row r="153" spans="6:6" ht="12.75" customHeight="1" x14ac:dyDescent="0.15">
      <c r="F153" s="65"/>
    </row>
    <row r="154" spans="6:6" ht="12.75" customHeight="1" x14ac:dyDescent="0.15">
      <c r="F154" s="65"/>
    </row>
    <row r="155" spans="6:6" ht="12.75" customHeight="1" x14ac:dyDescent="0.15">
      <c r="F155" s="65"/>
    </row>
    <row r="156" spans="6:6" ht="12.75" customHeight="1" x14ac:dyDescent="0.15">
      <c r="F156" s="65"/>
    </row>
    <row r="157" spans="6:6" ht="12.75" customHeight="1" x14ac:dyDescent="0.15">
      <c r="F157" s="65"/>
    </row>
    <row r="158" spans="6:6" ht="12.75" customHeight="1" x14ac:dyDescent="0.15">
      <c r="F158" s="65"/>
    </row>
    <row r="159" spans="6:6" ht="12.75" customHeight="1" x14ac:dyDescent="0.15">
      <c r="F159" s="65"/>
    </row>
    <row r="160" spans="6:6" ht="12.75" customHeight="1" x14ac:dyDescent="0.15">
      <c r="F160" s="65"/>
    </row>
    <row r="161" spans="6:6" ht="12.75" customHeight="1" x14ac:dyDescent="0.15">
      <c r="F161" s="65"/>
    </row>
    <row r="162" spans="6:6" ht="12.75" customHeight="1" x14ac:dyDescent="0.15">
      <c r="F162" s="65"/>
    </row>
    <row r="163" spans="6:6" ht="12.75" customHeight="1" x14ac:dyDescent="0.15">
      <c r="F163" s="65"/>
    </row>
    <row r="164" spans="6:6" ht="12.75" customHeight="1" x14ac:dyDescent="0.15">
      <c r="F164" s="65"/>
    </row>
    <row r="165" spans="6:6" ht="12.75" customHeight="1" x14ac:dyDescent="0.15">
      <c r="F165" s="65"/>
    </row>
    <row r="166" spans="6:6" ht="12.75" customHeight="1" x14ac:dyDescent="0.15">
      <c r="F166" s="65"/>
    </row>
    <row r="167" spans="6:6" ht="12.75" customHeight="1" x14ac:dyDescent="0.15">
      <c r="F167" s="65"/>
    </row>
    <row r="168" spans="6:6" ht="12.75" customHeight="1" x14ac:dyDescent="0.15">
      <c r="F168" s="65"/>
    </row>
    <row r="169" spans="6:6" ht="12.75" customHeight="1" x14ac:dyDescent="0.15">
      <c r="F169" s="65"/>
    </row>
    <row r="170" spans="6:6" ht="12.75" customHeight="1" x14ac:dyDescent="0.15">
      <c r="F170" s="65"/>
    </row>
    <row r="171" spans="6:6" ht="12.75" customHeight="1" x14ac:dyDescent="0.15">
      <c r="F171" s="65"/>
    </row>
    <row r="172" spans="6:6" ht="12.75" customHeight="1" x14ac:dyDescent="0.15">
      <c r="F172" s="65"/>
    </row>
    <row r="173" spans="6:6" ht="12.75" customHeight="1" x14ac:dyDescent="0.15">
      <c r="F173" s="65"/>
    </row>
    <row r="174" spans="6:6" ht="12.75" customHeight="1" x14ac:dyDescent="0.15">
      <c r="F174" s="65"/>
    </row>
    <row r="175" spans="6:6" ht="12.75" customHeight="1" x14ac:dyDescent="0.15">
      <c r="F175" s="65"/>
    </row>
    <row r="176" spans="6:6" ht="12.75" customHeight="1" x14ac:dyDescent="0.15">
      <c r="F176" s="65"/>
    </row>
    <row r="177" spans="6:6" ht="12.75" customHeight="1" x14ac:dyDescent="0.15">
      <c r="F177" s="65"/>
    </row>
    <row r="178" spans="6:6" ht="12.75" customHeight="1" x14ac:dyDescent="0.15">
      <c r="F178" s="65"/>
    </row>
    <row r="179" spans="6:6" ht="12.75" customHeight="1" x14ac:dyDescent="0.15">
      <c r="F179" s="65"/>
    </row>
    <row r="180" spans="6:6" ht="12.75" customHeight="1" x14ac:dyDescent="0.15">
      <c r="F180" s="65"/>
    </row>
    <row r="181" spans="6:6" ht="12.75" customHeight="1" x14ac:dyDescent="0.15">
      <c r="F181" s="65"/>
    </row>
    <row r="182" spans="6:6" ht="12.75" customHeight="1" x14ac:dyDescent="0.15">
      <c r="F182" s="65"/>
    </row>
    <row r="183" spans="6:6" ht="12.75" customHeight="1" x14ac:dyDescent="0.15">
      <c r="F183" s="65"/>
    </row>
    <row r="184" spans="6:6" ht="12.75" customHeight="1" x14ac:dyDescent="0.15">
      <c r="F184" s="65"/>
    </row>
    <row r="185" spans="6:6" ht="12.75" customHeight="1" x14ac:dyDescent="0.15">
      <c r="F185" s="65"/>
    </row>
    <row r="186" spans="6:6" ht="12.75" customHeight="1" x14ac:dyDescent="0.15">
      <c r="F186" s="65"/>
    </row>
    <row r="187" spans="6:6" ht="12.75" customHeight="1" x14ac:dyDescent="0.15">
      <c r="F187" s="65"/>
    </row>
    <row r="188" spans="6:6" ht="12.75" customHeight="1" x14ac:dyDescent="0.15">
      <c r="F188" s="65"/>
    </row>
    <row r="189" spans="6:6" ht="12.75" customHeight="1" x14ac:dyDescent="0.15">
      <c r="F189" s="65"/>
    </row>
    <row r="190" spans="6:6" ht="12.75" customHeight="1" x14ac:dyDescent="0.15">
      <c r="F190" s="65"/>
    </row>
    <row r="191" spans="6:6" ht="12.75" customHeight="1" x14ac:dyDescent="0.15">
      <c r="F191" s="65"/>
    </row>
    <row r="192" spans="6:6" ht="12.75" customHeight="1" x14ac:dyDescent="0.15">
      <c r="F192" s="65"/>
    </row>
    <row r="193" spans="6:6" ht="12.75" customHeight="1" x14ac:dyDescent="0.15">
      <c r="F193" s="65"/>
    </row>
    <row r="194" spans="6:6" ht="12.75" customHeight="1" x14ac:dyDescent="0.15">
      <c r="F194" s="65"/>
    </row>
    <row r="195" spans="6:6" ht="12.75" customHeight="1" x14ac:dyDescent="0.15">
      <c r="F195" s="65"/>
    </row>
    <row r="196" spans="6:6" ht="12.75" customHeight="1" x14ac:dyDescent="0.15">
      <c r="F196" s="65"/>
    </row>
    <row r="197" spans="6:6" ht="12.75" customHeight="1" x14ac:dyDescent="0.15">
      <c r="F197" s="65"/>
    </row>
    <row r="198" spans="6:6" ht="12.75" customHeight="1" x14ac:dyDescent="0.15">
      <c r="F198" s="65"/>
    </row>
    <row r="199" spans="6:6" ht="12.75" customHeight="1" x14ac:dyDescent="0.15">
      <c r="F199" s="65"/>
    </row>
    <row r="200" spans="6:6" ht="12.75" customHeight="1" x14ac:dyDescent="0.15">
      <c r="F200" s="65"/>
    </row>
    <row r="201" spans="6:6" ht="12.75" customHeight="1" x14ac:dyDescent="0.15">
      <c r="F201" s="65"/>
    </row>
    <row r="202" spans="6:6" ht="12.75" customHeight="1" x14ac:dyDescent="0.15">
      <c r="F202" s="65"/>
    </row>
    <row r="203" spans="6:6" ht="12.75" customHeight="1" x14ac:dyDescent="0.15">
      <c r="F203" s="65"/>
    </row>
    <row r="204" spans="6:6" ht="12.75" customHeight="1" x14ac:dyDescent="0.15">
      <c r="F204" s="65"/>
    </row>
    <row r="205" spans="6:6" ht="12.75" customHeight="1" x14ac:dyDescent="0.15">
      <c r="F205" s="65"/>
    </row>
    <row r="206" spans="6:6" ht="12.75" customHeight="1" x14ac:dyDescent="0.15">
      <c r="F206" s="65"/>
    </row>
    <row r="207" spans="6:6" ht="12.75" customHeight="1" x14ac:dyDescent="0.15">
      <c r="F207" s="65"/>
    </row>
    <row r="208" spans="6:6" ht="12.75" customHeight="1" x14ac:dyDescent="0.15">
      <c r="F208" s="65"/>
    </row>
    <row r="209" spans="6:6" ht="12.75" customHeight="1" x14ac:dyDescent="0.15">
      <c r="F209" s="65"/>
    </row>
    <row r="210" spans="6:6" ht="12.75" customHeight="1" x14ac:dyDescent="0.15">
      <c r="F210" s="65"/>
    </row>
    <row r="211" spans="6:6" ht="12.75" customHeight="1" x14ac:dyDescent="0.15">
      <c r="F211" s="65"/>
    </row>
    <row r="212" spans="6:6" ht="12.75" customHeight="1" x14ac:dyDescent="0.15">
      <c r="F212" s="65"/>
    </row>
    <row r="213" spans="6:6" ht="12.75" customHeight="1" x14ac:dyDescent="0.15">
      <c r="F213" s="65"/>
    </row>
    <row r="214" spans="6:6" ht="12.75" customHeight="1" x14ac:dyDescent="0.15">
      <c r="F214" s="65"/>
    </row>
    <row r="215" spans="6:6" ht="12.75" customHeight="1" x14ac:dyDescent="0.15">
      <c r="F215" s="65"/>
    </row>
    <row r="216" spans="6:6" ht="12.75" customHeight="1" x14ac:dyDescent="0.15">
      <c r="F216" s="65"/>
    </row>
    <row r="217" spans="6:6" ht="12.75" customHeight="1" x14ac:dyDescent="0.15">
      <c r="F217" s="65"/>
    </row>
    <row r="218" spans="6:6" ht="12.75" customHeight="1" x14ac:dyDescent="0.15">
      <c r="F218" s="65"/>
    </row>
    <row r="219" spans="6:6" ht="12.75" customHeight="1" x14ac:dyDescent="0.15">
      <c r="F219" s="65"/>
    </row>
    <row r="220" spans="6:6" ht="12.75" customHeight="1" x14ac:dyDescent="0.15">
      <c r="F220" s="65"/>
    </row>
    <row r="221" spans="6:6" ht="12.75" customHeight="1" x14ac:dyDescent="0.15">
      <c r="F221" s="65"/>
    </row>
    <row r="222" spans="6:6" ht="12.75" customHeight="1" x14ac:dyDescent="0.15">
      <c r="F222" s="65"/>
    </row>
    <row r="223" spans="6:6" ht="12.75" customHeight="1" x14ac:dyDescent="0.15">
      <c r="F223" s="65"/>
    </row>
    <row r="224" spans="6:6" ht="12.75" customHeight="1" x14ac:dyDescent="0.15">
      <c r="F224" s="65"/>
    </row>
    <row r="225" spans="6:6" ht="12.75" customHeight="1" x14ac:dyDescent="0.15">
      <c r="F225" s="65"/>
    </row>
    <row r="226" spans="6:6" ht="12.75" customHeight="1" x14ac:dyDescent="0.15">
      <c r="F226" s="65"/>
    </row>
    <row r="227" spans="6:6" ht="12.75" customHeight="1" x14ac:dyDescent="0.15">
      <c r="F227" s="65"/>
    </row>
    <row r="228" spans="6:6" ht="12.75" customHeight="1" x14ac:dyDescent="0.15">
      <c r="F228" s="65"/>
    </row>
    <row r="229" spans="6:6" ht="12.75" customHeight="1" x14ac:dyDescent="0.15">
      <c r="F229" s="65"/>
    </row>
    <row r="230" spans="6:6" ht="12.75" customHeight="1" x14ac:dyDescent="0.15">
      <c r="F230" s="65"/>
    </row>
    <row r="231" spans="6:6" ht="12.75" customHeight="1" x14ac:dyDescent="0.15">
      <c r="F231" s="65"/>
    </row>
    <row r="232" spans="6:6" ht="12.75" customHeight="1" x14ac:dyDescent="0.15">
      <c r="F232" s="65"/>
    </row>
    <row r="233" spans="6:6" ht="12.75" customHeight="1" x14ac:dyDescent="0.15">
      <c r="F233" s="65"/>
    </row>
    <row r="234" spans="6:6" ht="12.75" customHeight="1" x14ac:dyDescent="0.15">
      <c r="F234" s="65"/>
    </row>
    <row r="235" spans="6:6" ht="12.75" customHeight="1" x14ac:dyDescent="0.15">
      <c r="F235" s="65"/>
    </row>
    <row r="236" spans="6:6" ht="12.75" customHeight="1" x14ac:dyDescent="0.15">
      <c r="F236" s="65"/>
    </row>
    <row r="237" spans="6:6" ht="12.75" customHeight="1" x14ac:dyDescent="0.15">
      <c r="F237" s="65"/>
    </row>
    <row r="238" spans="6:6" ht="12.75" customHeight="1" x14ac:dyDescent="0.15">
      <c r="F238" s="65"/>
    </row>
    <row r="239" spans="6:6" ht="12.75" customHeight="1" x14ac:dyDescent="0.15">
      <c r="F239" s="65"/>
    </row>
    <row r="240" spans="6:6" ht="12.75" customHeight="1" x14ac:dyDescent="0.15">
      <c r="F240" s="65"/>
    </row>
    <row r="241" spans="6:6" ht="12.75" customHeight="1" x14ac:dyDescent="0.15">
      <c r="F241" s="65"/>
    </row>
    <row r="242" spans="6:6" ht="12.75" customHeight="1" x14ac:dyDescent="0.15">
      <c r="F242" s="65"/>
    </row>
    <row r="243" spans="6:6" ht="12.75" customHeight="1" x14ac:dyDescent="0.15">
      <c r="F243" s="65"/>
    </row>
    <row r="244" spans="6:6" ht="12.75" customHeight="1" x14ac:dyDescent="0.15">
      <c r="F244" s="65"/>
    </row>
    <row r="245" spans="6:6" ht="12.75" customHeight="1" x14ac:dyDescent="0.15">
      <c r="F245" s="65"/>
    </row>
    <row r="246" spans="6:6" ht="12.75" customHeight="1" x14ac:dyDescent="0.15">
      <c r="F246" s="65"/>
    </row>
    <row r="247" spans="6:6" ht="12.75" customHeight="1" x14ac:dyDescent="0.15">
      <c r="F247" s="65"/>
    </row>
    <row r="248" spans="6:6" ht="12.75" customHeight="1" x14ac:dyDescent="0.15">
      <c r="F248" s="65"/>
    </row>
    <row r="249" spans="6:6" ht="12.75" customHeight="1" x14ac:dyDescent="0.15">
      <c r="F249" s="65"/>
    </row>
    <row r="250" spans="6:6" ht="12.75" customHeight="1" x14ac:dyDescent="0.15">
      <c r="F250" s="65"/>
    </row>
    <row r="251" spans="6:6" ht="12.75" customHeight="1" x14ac:dyDescent="0.15">
      <c r="F251" s="65"/>
    </row>
    <row r="252" spans="6:6" ht="12.75" customHeight="1" x14ac:dyDescent="0.15">
      <c r="F252" s="65"/>
    </row>
    <row r="253" spans="6:6" ht="12.75" customHeight="1" x14ac:dyDescent="0.15">
      <c r="F253" s="65"/>
    </row>
    <row r="254" spans="6:6" ht="12.75" customHeight="1" x14ac:dyDescent="0.15">
      <c r="F254" s="65"/>
    </row>
    <row r="255" spans="6:6" ht="12.75" customHeight="1" x14ac:dyDescent="0.15">
      <c r="F255" s="65"/>
    </row>
    <row r="256" spans="6:6" ht="12.75" customHeight="1" x14ac:dyDescent="0.15">
      <c r="F256" s="65"/>
    </row>
    <row r="257" spans="6:6" ht="12.75" customHeight="1" x14ac:dyDescent="0.15">
      <c r="F257" s="65"/>
    </row>
    <row r="258" spans="6:6" ht="12.75" customHeight="1" x14ac:dyDescent="0.15">
      <c r="F258" s="65"/>
    </row>
    <row r="259" spans="6:6" ht="12.75" customHeight="1" x14ac:dyDescent="0.15">
      <c r="F259" s="65"/>
    </row>
    <row r="260" spans="6:6" ht="12.75" customHeight="1" x14ac:dyDescent="0.15">
      <c r="F260" s="65"/>
    </row>
    <row r="261" spans="6:6" ht="12.75" customHeight="1" x14ac:dyDescent="0.15">
      <c r="F261" s="65"/>
    </row>
    <row r="262" spans="6:6" ht="12.75" customHeight="1" x14ac:dyDescent="0.15">
      <c r="F262" s="65"/>
    </row>
    <row r="263" spans="6:6" ht="12.75" customHeight="1" x14ac:dyDescent="0.15">
      <c r="F263" s="65"/>
    </row>
    <row r="264" spans="6:6" ht="12.75" customHeight="1" x14ac:dyDescent="0.15">
      <c r="F264" s="65"/>
    </row>
    <row r="265" spans="6:6" ht="12.75" customHeight="1" x14ac:dyDescent="0.15">
      <c r="F265" s="65"/>
    </row>
    <row r="266" spans="6:6" ht="12.75" customHeight="1" x14ac:dyDescent="0.15">
      <c r="F266" s="65"/>
    </row>
    <row r="267" spans="6:6" ht="12.75" customHeight="1" x14ac:dyDescent="0.15">
      <c r="F267" s="65"/>
    </row>
    <row r="268" spans="6:6" ht="12.75" customHeight="1" x14ac:dyDescent="0.15">
      <c r="F268" s="65"/>
    </row>
    <row r="269" spans="6:6" ht="12.75" customHeight="1" x14ac:dyDescent="0.15">
      <c r="F269" s="65"/>
    </row>
    <row r="270" spans="6:6" ht="12.75" customHeight="1" x14ac:dyDescent="0.15">
      <c r="F270" s="65"/>
    </row>
    <row r="271" spans="6:6" ht="12.75" customHeight="1" x14ac:dyDescent="0.15">
      <c r="F271" s="65"/>
    </row>
    <row r="272" spans="6:6" ht="12.75" customHeight="1" x14ac:dyDescent="0.15">
      <c r="F272" s="65"/>
    </row>
    <row r="273" spans="6:6" ht="12.75" customHeight="1" x14ac:dyDescent="0.15">
      <c r="F273" s="65"/>
    </row>
    <row r="274" spans="6:6" ht="12.75" customHeight="1" x14ac:dyDescent="0.15">
      <c r="F274" s="65"/>
    </row>
    <row r="275" spans="6:6" ht="12.75" customHeight="1" x14ac:dyDescent="0.15">
      <c r="F275" s="65"/>
    </row>
    <row r="276" spans="6:6" ht="12.75" customHeight="1" x14ac:dyDescent="0.15">
      <c r="F276" s="65"/>
    </row>
    <row r="277" spans="6:6" ht="12.75" customHeight="1" x14ac:dyDescent="0.15">
      <c r="F277" s="65"/>
    </row>
    <row r="278" spans="6:6" ht="12.75" customHeight="1" x14ac:dyDescent="0.15">
      <c r="F278" s="65"/>
    </row>
    <row r="279" spans="6:6" ht="12.75" customHeight="1" x14ac:dyDescent="0.15">
      <c r="F279" s="65"/>
    </row>
    <row r="280" spans="6:6" ht="12.75" customHeight="1" x14ac:dyDescent="0.15">
      <c r="F280" s="65"/>
    </row>
    <row r="281" spans="6:6" ht="12.75" customHeight="1" x14ac:dyDescent="0.15">
      <c r="F281" s="65"/>
    </row>
    <row r="282" spans="6:6" ht="12.75" customHeight="1" x14ac:dyDescent="0.15">
      <c r="F282" s="65"/>
    </row>
    <row r="283" spans="6:6" ht="12.75" customHeight="1" x14ac:dyDescent="0.15">
      <c r="F283" s="65"/>
    </row>
    <row r="284" spans="6:6" ht="12.75" customHeight="1" x14ac:dyDescent="0.15">
      <c r="F284" s="65"/>
    </row>
    <row r="285" spans="6:6" ht="12.75" customHeight="1" x14ac:dyDescent="0.15">
      <c r="F285" s="65"/>
    </row>
    <row r="286" spans="6:6" ht="12.75" customHeight="1" x14ac:dyDescent="0.15">
      <c r="F286" s="65"/>
    </row>
    <row r="287" spans="6:6" ht="12.75" customHeight="1" x14ac:dyDescent="0.15">
      <c r="F287" s="65"/>
    </row>
    <row r="288" spans="6:6" ht="12.75" customHeight="1" x14ac:dyDescent="0.15">
      <c r="F288" s="65"/>
    </row>
    <row r="289" spans="6:6" ht="12.75" customHeight="1" x14ac:dyDescent="0.15">
      <c r="F289" s="65"/>
    </row>
    <row r="290" spans="6:6" ht="12.75" customHeight="1" x14ac:dyDescent="0.15">
      <c r="F290" s="65"/>
    </row>
    <row r="291" spans="6:6" ht="12.75" customHeight="1" x14ac:dyDescent="0.15">
      <c r="F291" s="65"/>
    </row>
    <row r="292" spans="6:6" ht="12.75" customHeight="1" x14ac:dyDescent="0.15">
      <c r="F292" s="65"/>
    </row>
    <row r="293" spans="6:6" ht="12.75" customHeight="1" x14ac:dyDescent="0.15">
      <c r="F293" s="65"/>
    </row>
    <row r="294" spans="6:6" ht="12.75" customHeight="1" x14ac:dyDescent="0.15">
      <c r="F294" s="65"/>
    </row>
    <row r="295" spans="6:6" ht="12.75" customHeight="1" x14ac:dyDescent="0.15">
      <c r="F295" s="65"/>
    </row>
    <row r="296" spans="6:6" ht="12.75" customHeight="1" x14ac:dyDescent="0.15">
      <c r="F296" s="65"/>
    </row>
    <row r="297" spans="6:6" ht="12.75" customHeight="1" x14ac:dyDescent="0.15">
      <c r="F297" s="65"/>
    </row>
    <row r="298" spans="6:6" ht="12.75" customHeight="1" x14ac:dyDescent="0.15">
      <c r="F298" s="65"/>
    </row>
    <row r="299" spans="6:6" ht="12.75" customHeight="1" x14ac:dyDescent="0.15">
      <c r="F299" s="65"/>
    </row>
    <row r="300" spans="6:6" ht="12.75" customHeight="1" x14ac:dyDescent="0.15">
      <c r="F300" s="65"/>
    </row>
    <row r="301" spans="6:6" ht="12.75" customHeight="1" x14ac:dyDescent="0.15">
      <c r="F301" s="65"/>
    </row>
    <row r="302" spans="6:6" ht="12.75" customHeight="1" x14ac:dyDescent="0.15">
      <c r="F302" s="65"/>
    </row>
    <row r="303" spans="6:6" ht="12.75" customHeight="1" x14ac:dyDescent="0.15">
      <c r="F303" s="65"/>
    </row>
    <row r="304" spans="6:6" ht="12.75" customHeight="1" x14ac:dyDescent="0.15">
      <c r="F304" s="65"/>
    </row>
    <row r="305" spans="6:6" ht="12.75" customHeight="1" x14ac:dyDescent="0.15">
      <c r="F305" s="65"/>
    </row>
    <row r="306" spans="6:6" ht="12.75" customHeight="1" x14ac:dyDescent="0.15">
      <c r="F306" s="65"/>
    </row>
    <row r="307" spans="6:6" ht="12.75" customHeight="1" x14ac:dyDescent="0.15">
      <c r="F307" s="65"/>
    </row>
    <row r="308" spans="6:6" ht="12.75" customHeight="1" x14ac:dyDescent="0.15">
      <c r="F308" s="65"/>
    </row>
    <row r="309" spans="6:6" ht="12.75" customHeight="1" x14ac:dyDescent="0.15">
      <c r="F309" s="65"/>
    </row>
    <row r="310" spans="6:6" ht="12.75" customHeight="1" x14ac:dyDescent="0.15">
      <c r="F310" s="65"/>
    </row>
    <row r="311" spans="6:6" ht="12.75" customHeight="1" x14ac:dyDescent="0.15">
      <c r="F311" s="65"/>
    </row>
    <row r="312" spans="6:6" ht="12.75" customHeight="1" x14ac:dyDescent="0.15">
      <c r="F312" s="65"/>
    </row>
    <row r="313" spans="6:6" ht="12.75" customHeight="1" x14ac:dyDescent="0.15">
      <c r="F313" s="65"/>
    </row>
    <row r="314" spans="6:6" ht="12.75" customHeight="1" x14ac:dyDescent="0.15">
      <c r="F314" s="65"/>
    </row>
    <row r="315" spans="6:6" ht="12.75" customHeight="1" x14ac:dyDescent="0.15">
      <c r="F315" s="65"/>
    </row>
    <row r="316" spans="6:6" ht="12.75" customHeight="1" x14ac:dyDescent="0.15">
      <c r="F316" s="65"/>
    </row>
    <row r="317" spans="6:6" ht="12.75" customHeight="1" x14ac:dyDescent="0.15">
      <c r="F317" s="65"/>
    </row>
    <row r="318" spans="6:6" ht="12.75" customHeight="1" x14ac:dyDescent="0.15">
      <c r="F318" s="65"/>
    </row>
    <row r="319" spans="6:6" ht="12.75" customHeight="1" x14ac:dyDescent="0.15">
      <c r="F319" s="65"/>
    </row>
    <row r="320" spans="6:6" ht="12.75" customHeight="1" x14ac:dyDescent="0.15">
      <c r="F320" s="65"/>
    </row>
    <row r="321" spans="6:6" ht="12.75" customHeight="1" x14ac:dyDescent="0.15">
      <c r="F321" s="65"/>
    </row>
    <row r="322" spans="6:6" ht="12.75" customHeight="1" x14ac:dyDescent="0.15">
      <c r="F322" s="65"/>
    </row>
    <row r="323" spans="6:6" ht="12.75" customHeight="1" x14ac:dyDescent="0.15">
      <c r="F323" s="65"/>
    </row>
    <row r="324" spans="6:6" ht="12.75" customHeight="1" x14ac:dyDescent="0.15">
      <c r="F324" s="65"/>
    </row>
    <row r="325" spans="6:6" ht="12.75" customHeight="1" x14ac:dyDescent="0.15">
      <c r="F325" s="65"/>
    </row>
    <row r="326" spans="6:6" ht="12.75" customHeight="1" x14ac:dyDescent="0.15">
      <c r="F326" s="65"/>
    </row>
    <row r="327" spans="6:6" ht="12.75" customHeight="1" x14ac:dyDescent="0.15">
      <c r="F327" s="65"/>
    </row>
    <row r="328" spans="6:6" ht="12.75" customHeight="1" x14ac:dyDescent="0.15">
      <c r="F328" s="65"/>
    </row>
    <row r="329" spans="6:6" ht="12.75" customHeight="1" x14ac:dyDescent="0.15">
      <c r="F329" s="65"/>
    </row>
    <row r="330" spans="6:6" ht="12.75" customHeight="1" x14ac:dyDescent="0.15">
      <c r="F330" s="65"/>
    </row>
    <row r="331" spans="6:6" ht="12.75" customHeight="1" x14ac:dyDescent="0.15">
      <c r="F331" s="65"/>
    </row>
    <row r="332" spans="6:6" ht="12.75" customHeight="1" x14ac:dyDescent="0.15">
      <c r="F332" s="65"/>
    </row>
    <row r="333" spans="6:6" ht="12.75" customHeight="1" x14ac:dyDescent="0.15">
      <c r="F333" s="65"/>
    </row>
    <row r="334" spans="6:6" ht="12.75" customHeight="1" x14ac:dyDescent="0.15">
      <c r="F334" s="65"/>
    </row>
    <row r="335" spans="6:6" ht="12.75" customHeight="1" x14ac:dyDescent="0.15">
      <c r="F335" s="65"/>
    </row>
    <row r="336" spans="6:6" ht="12.75" customHeight="1" x14ac:dyDescent="0.15">
      <c r="F336" s="65"/>
    </row>
    <row r="337" spans="6:6" ht="12.75" customHeight="1" x14ac:dyDescent="0.15">
      <c r="F337" s="65"/>
    </row>
    <row r="338" spans="6:6" ht="12.75" customHeight="1" x14ac:dyDescent="0.15">
      <c r="F338" s="65"/>
    </row>
    <row r="339" spans="6:6" ht="12.75" customHeight="1" x14ac:dyDescent="0.15">
      <c r="F339" s="65"/>
    </row>
    <row r="340" spans="6:6" ht="12.75" customHeight="1" x14ac:dyDescent="0.15">
      <c r="F340" s="65"/>
    </row>
    <row r="341" spans="6:6" ht="12.75" customHeight="1" x14ac:dyDescent="0.15">
      <c r="F341" s="65"/>
    </row>
    <row r="342" spans="6:6" ht="12.75" customHeight="1" x14ac:dyDescent="0.15">
      <c r="F342" s="65"/>
    </row>
    <row r="343" spans="6:6" ht="12.75" customHeight="1" x14ac:dyDescent="0.15">
      <c r="F343" s="65"/>
    </row>
    <row r="344" spans="6:6" ht="12.75" customHeight="1" x14ac:dyDescent="0.15">
      <c r="F344" s="65"/>
    </row>
    <row r="345" spans="6:6" ht="12.75" customHeight="1" x14ac:dyDescent="0.15">
      <c r="F345" s="65"/>
    </row>
    <row r="346" spans="6:6" ht="12.75" customHeight="1" x14ac:dyDescent="0.15">
      <c r="F346" s="65"/>
    </row>
    <row r="347" spans="6:6" ht="12.75" customHeight="1" x14ac:dyDescent="0.15">
      <c r="F347" s="65"/>
    </row>
    <row r="348" spans="6:6" ht="12.75" customHeight="1" x14ac:dyDescent="0.15">
      <c r="F348" s="65"/>
    </row>
    <row r="349" spans="6:6" ht="12.75" customHeight="1" x14ac:dyDescent="0.15">
      <c r="F349" s="65"/>
    </row>
    <row r="350" spans="6:6" ht="12.75" customHeight="1" x14ac:dyDescent="0.15">
      <c r="F350" s="65"/>
    </row>
    <row r="351" spans="6:6" ht="12.75" customHeight="1" x14ac:dyDescent="0.15">
      <c r="F351" s="65"/>
    </row>
    <row r="352" spans="6:6" ht="12.75" customHeight="1" x14ac:dyDescent="0.15">
      <c r="F352" s="65"/>
    </row>
    <row r="353" spans="6:6" ht="12.75" customHeight="1" x14ac:dyDescent="0.15">
      <c r="F353" s="65"/>
    </row>
    <row r="354" spans="6:6" ht="12.75" customHeight="1" x14ac:dyDescent="0.15">
      <c r="F354" s="65"/>
    </row>
    <row r="355" spans="6:6" ht="12.75" customHeight="1" x14ac:dyDescent="0.15">
      <c r="F355" s="65"/>
    </row>
    <row r="356" spans="6:6" ht="12.75" customHeight="1" x14ac:dyDescent="0.15">
      <c r="F356" s="65"/>
    </row>
    <row r="357" spans="6:6" ht="12.75" customHeight="1" x14ac:dyDescent="0.15">
      <c r="F357" s="65"/>
    </row>
    <row r="358" spans="6:6" ht="12.75" customHeight="1" x14ac:dyDescent="0.15">
      <c r="F358" s="65"/>
    </row>
    <row r="359" spans="6:6" ht="12.75" customHeight="1" x14ac:dyDescent="0.15">
      <c r="F359" s="65"/>
    </row>
    <row r="360" spans="6:6" ht="12.75" customHeight="1" x14ac:dyDescent="0.15">
      <c r="F360" s="65"/>
    </row>
    <row r="361" spans="6:6" ht="12.75" customHeight="1" x14ac:dyDescent="0.15">
      <c r="F361" s="65"/>
    </row>
    <row r="362" spans="6:6" ht="12.75" customHeight="1" x14ac:dyDescent="0.15">
      <c r="F362" s="65"/>
    </row>
    <row r="363" spans="6:6" ht="12.75" customHeight="1" x14ac:dyDescent="0.15">
      <c r="F363" s="65"/>
    </row>
    <row r="364" spans="6:6" ht="12.75" customHeight="1" x14ac:dyDescent="0.15">
      <c r="F364" s="65"/>
    </row>
    <row r="365" spans="6:6" ht="12.75" customHeight="1" x14ac:dyDescent="0.15">
      <c r="F365" s="65"/>
    </row>
    <row r="366" spans="6:6" ht="12.75" customHeight="1" x14ac:dyDescent="0.15">
      <c r="F366" s="65"/>
    </row>
    <row r="367" spans="6:6" ht="12.75" customHeight="1" x14ac:dyDescent="0.15">
      <c r="F367" s="65"/>
    </row>
    <row r="368" spans="6:6" ht="12.75" customHeight="1" x14ac:dyDescent="0.15">
      <c r="F368" s="65"/>
    </row>
    <row r="369" spans="6:6" ht="12.75" customHeight="1" x14ac:dyDescent="0.15">
      <c r="F369" s="65"/>
    </row>
    <row r="370" spans="6:6" ht="12.75" customHeight="1" x14ac:dyDescent="0.15">
      <c r="F370" s="65"/>
    </row>
    <row r="371" spans="6:6" ht="12.75" customHeight="1" x14ac:dyDescent="0.15">
      <c r="F371" s="65"/>
    </row>
    <row r="372" spans="6:6" ht="12.75" customHeight="1" x14ac:dyDescent="0.15">
      <c r="F372" s="65"/>
    </row>
    <row r="373" spans="6:6" ht="12.75" customHeight="1" x14ac:dyDescent="0.15">
      <c r="F373" s="65"/>
    </row>
    <row r="374" spans="6:6" ht="12.75" customHeight="1" x14ac:dyDescent="0.15">
      <c r="F374" s="65"/>
    </row>
    <row r="375" spans="6:6" ht="12.75" customHeight="1" x14ac:dyDescent="0.15">
      <c r="F375" s="65"/>
    </row>
    <row r="376" spans="6:6" ht="12.75" customHeight="1" x14ac:dyDescent="0.15">
      <c r="F376" s="65"/>
    </row>
    <row r="377" spans="6:6" ht="12.75" customHeight="1" x14ac:dyDescent="0.15">
      <c r="F377" s="65"/>
    </row>
    <row r="378" spans="6:6" ht="12.75" customHeight="1" x14ac:dyDescent="0.15">
      <c r="F378" s="65"/>
    </row>
    <row r="379" spans="6:6" ht="12.75" customHeight="1" x14ac:dyDescent="0.15">
      <c r="F379" s="65"/>
    </row>
    <row r="380" spans="6:6" ht="12.75" customHeight="1" x14ac:dyDescent="0.15">
      <c r="F380" s="65"/>
    </row>
    <row r="381" spans="6:6" ht="12.75" customHeight="1" x14ac:dyDescent="0.15">
      <c r="F381" s="65"/>
    </row>
    <row r="382" spans="6:6" ht="12.75" customHeight="1" x14ac:dyDescent="0.15">
      <c r="F382" s="65"/>
    </row>
    <row r="383" spans="6:6" ht="12.75" customHeight="1" x14ac:dyDescent="0.15">
      <c r="F383" s="65"/>
    </row>
    <row r="384" spans="6:6" ht="12.75" customHeight="1" x14ac:dyDescent="0.15">
      <c r="F384" s="65"/>
    </row>
    <row r="385" spans="6:6" ht="12.75" customHeight="1" x14ac:dyDescent="0.15">
      <c r="F385" s="65"/>
    </row>
    <row r="386" spans="6:6" ht="12.75" customHeight="1" x14ac:dyDescent="0.15">
      <c r="F386" s="65"/>
    </row>
    <row r="387" spans="6:6" ht="12.75" customHeight="1" x14ac:dyDescent="0.15">
      <c r="F387" s="65"/>
    </row>
    <row r="388" spans="6:6" ht="12.75" customHeight="1" x14ac:dyDescent="0.15">
      <c r="F388" s="65"/>
    </row>
    <row r="389" spans="6:6" ht="12.75" customHeight="1" x14ac:dyDescent="0.15">
      <c r="F389" s="65"/>
    </row>
    <row r="390" spans="6:6" ht="12.75" customHeight="1" x14ac:dyDescent="0.15">
      <c r="F390" s="65"/>
    </row>
    <row r="391" spans="6:6" ht="12.75" customHeight="1" x14ac:dyDescent="0.15">
      <c r="F391" s="65"/>
    </row>
    <row r="392" spans="6:6" ht="12.75" customHeight="1" x14ac:dyDescent="0.15">
      <c r="F392" s="65"/>
    </row>
    <row r="393" spans="6:6" ht="12.75" customHeight="1" x14ac:dyDescent="0.15">
      <c r="F393" s="65"/>
    </row>
    <row r="394" spans="6:6" ht="12.75" customHeight="1" x14ac:dyDescent="0.15">
      <c r="F394" s="65"/>
    </row>
    <row r="395" spans="6:6" ht="12.75" customHeight="1" x14ac:dyDescent="0.15">
      <c r="F395" s="65"/>
    </row>
    <row r="396" spans="6:6" ht="12.75" customHeight="1" x14ac:dyDescent="0.15">
      <c r="F396" s="65"/>
    </row>
    <row r="397" spans="6:6" ht="12.75" customHeight="1" x14ac:dyDescent="0.15">
      <c r="F397" s="65"/>
    </row>
    <row r="398" spans="6:6" ht="12.75" customHeight="1" x14ac:dyDescent="0.15">
      <c r="F398" s="65"/>
    </row>
    <row r="399" spans="6:6" ht="12.75" customHeight="1" x14ac:dyDescent="0.15">
      <c r="F399" s="65"/>
    </row>
    <row r="400" spans="6:6" ht="12.75" customHeight="1" x14ac:dyDescent="0.15">
      <c r="F400" s="65"/>
    </row>
    <row r="401" spans="6:6" ht="12.75" customHeight="1" x14ac:dyDescent="0.15">
      <c r="F401" s="65"/>
    </row>
    <row r="402" spans="6:6" ht="12.75" customHeight="1" x14ac:dyDescent="0.15">
      <c r="F402" s="65"/>
    </row>
    <row r="403" spans="6:6" ht="12.75" customHeight="1" x14ac:dyDescent="0.15">
      <c r="F403" s="65"/>
    </row>
    <row r="404" spans="6:6" ht="12.75" customHeight="1" x14ac:dyDescent="0.15">
      <c r="F404" s="65"/>
    </row>
    <row r="405" spans="6:6" ht="12.75" customHeight="1" x14ac:dyDescent="0.15">
      <c r="F405" s="65"/>
    </row>
    <row r="406" spans="6:6" ht="12.75" customHeight="1" x14ac:dyDescent="0.15">
      <c r="F406" s="65"/>
    </row>
    <row r="407" spans="6:6" ht="12.75" customHeight="1" x14ac:dyDescent="0.15">
      <c r="F407" s="65"/>
    </row>
    <row r="408" spans="6:6" ht="12.75" customHeight="1" x14ac:dyDescent="0.15">
      <c r="F408" s="65"/>
    </row>
    <row r="409" spans="6:6" ht="12.75" customHeight="1" x14ac:dyDescent="0.15">
      <c r="F409" s="65"/>
    </row>
    <row r="410" spans="6:6" ht="12.75" customHeight="1" x14ac:dyDescent="0.15">
      <c r="F410" s="65"/>
    </row>
    <row r="411" spans="6:6" ht="12.75" customHeight="1" x14ac:dyDescent="0.15">
      <c r="F411" s="65"/>
    </row>
    <row r="412" spans="6:6" ht="12.75" customHeight="1" x14ac:dyDescent="0.15">
      <c r="F412" s="65"/>
    </row>
    <row r="413" spans="6:6" ht="12.75" customHeight="1" x14ac:dyDescent="0.15">
      <c r="F413" s="65"/>
    </row>
    <row r="414" spans="6:6" ht="12.75" customHeight="1" x14ac:dyDescent="0.15">
      <c r="F414" s="65"/>
    </row>
    <row r="415" spans="6:6" ht="12.75" customHeight="1" x14ac:dyDescent="0.15">
      <c r="F415" s="65"/>
    </row>
    <row r="416" spans="6:6" ht="12.75" customHeight="1" x14ac:dyDescent="0.15">
      <c r="F416" s="65"/>
    </row>
    <row r="417" spans="6:6" ht="12.75" customHeight="1" x14ac:dyDescent="0.15">
      <c r="F417" s="65"/>
    </row>
    <row r="418" spans="6:6" ht="12.75" customHeight="1" x14ac:dyDescent="0.15">
      <c r="F418" s="65"/>
    </row>
    <row r="419" spans="6:6" ht="12.75" customHeight="1" x14ac:dyDescent="0.15">
      <c r="F419" s="65"/>
    </row>
    <row r="420" spans="6:6" ht="12.75" customHeight="1" x14ac:dyDescent="0.15">
      <c r="F420" s="65"/>
    </row>
    <row r="421" spans="6:6" ht="12.75" customHeight="1" x14ac:dyDescent="0.15">
      <c r="F421" s="65"/>
    </row>
    <row r="422" spans="6:6" ht="12.75" customHeight="1" x14ac:dyDescent="0.15">
      <c r="F422" s="65"/>
    </row>
    <row r="423" spans="6:6" ht="12.75" customHeight="1" x14ac:dyDescent="0.15">
      <c r="F423" s="65"/>
    </row>
    <row r="424" spans="6:6" ht="12.75" customHeight="1" x14ac:dyDescent="0.15">
      <c r="F424" s="65"/>
    </row>
    <row r="425" spans="6:6" ht="12.75" customHeight="1" x14ac:dyDescent="0.15">
      <c r="F425" s="65"/>
    </row>
    <row r="426" spans="6:6" ht="12.75" customHeight="1" x14ac:dyDescent="0.15">
      <c r="F426" s="65"/>
    </row>
    <row r="427" spans="6:6" ht="12.75" customHeight="1" x14ac:dyDescent="0.15">
      <c r="F427" s="65"/>
    </row>
    <row r="428" spans="6:6" ht="12.75" customHeight="1" x14ac:dyDescent="0.15">
      <c r="F428" s="65"/>
    </row>
    <row r="429" spans="6:6" ht="12.75" customHeight="1" x14ac:dyDescent="0.15">
      <c r="F429" s="65"/>
    </row>
    <row r="430" spans="6:6" ht="12.75" customHeight="1" x14ac:dyDescent="0.15">
      <c r="F430" s="65"/>
    </row>
    <row r="431" spans="6:6" ht="12.75" customHeight="1" x14ac:dyDescent="0.15">
      <c r="F431" s="65"/>
    </row>
    <row r="432" spans="6:6" ht="12.75" customHeight="1" x14ac:dyDescent="0.15">
      <c r="F432" s="65"/>
    </row>
    <row r="433" spans="6:6" ht="12.75" customHeight="1" x14ac:dyDescent="0.15">
      <c r="F433" s="65"/>
    </row>
    <row r="434" spans="6:6" ht="12.75" customHeight="1" x14ac:dyDescent="0.15">
      <c r="F434" s="65"/>
    </row>
    <row r="435" spans="6:6" ht="12.75" customHeight="1" x14ac:dyDescent="0.15">
      <c r="F435" s="65"/>
    </row>
    <row r="436" spans="6:6" ht="12.75" customHeight="1" x14ac:dyDescent="0.15">
      <c r="F436" s="65"/>
    </row>
    <row r="437" spans="6:6" ht="12.75" customHeight="1" x14ac:dyDescent="0.15">
      <c r="F437" s="65"/>
    </row>
    <row r="438" spans="6:6" ht="12.75" customHeight="1" x14ac:dyDescent="0.15">
      <c r="F438" s="65"/>
    </row>
    <row r="439" spans="6:6" ht="12.75" customHeight="1" x14ac:dyDescent="0.15">
      <c r="F439" s="65"/>
    </row>
    <row r="440" spans="6:6" ht="12.75" customHeight="1" x14ac:dyDescent="0.15">
      <c r="F440" s="65"/>
    </row>
    <row r="441" spans="6:6" ht="12.75" customHeight="1" x14ac:dyDescent="0.15">
      <c r="F441" s="65"/>
    </row>
    <row r="442" spans="6:6" ht="12.75" customHeight="1" x14ac:dyDescent="0.15">
      <c r="F442" s="65"/>
    </row>
    <row r="443" spans="6:6" ht="12.75" customHeight="1" x14ac:dyDescent="0.15">
      <c r="F443" s="65"/>
    </row>
    <row r="444" spans="6:6" ht="12.75" customHeight="1" x14ac:dyDescent="0.15">
      <c r="F444" s="65"/>
    </row>
    <row r="445" spans="6:6" ht="12.75" customHeight="1" x14ac:dyDescent="0.15">
      <c r="F445" s="65"/>
    </row>
    <row r="446" spans="6:6" ht="12.75" customHeight="1" x14ac:dyDescent="0.15">
      <c r="F446" s="65"/>
    </row>
    <row r="447" spans="6:6" ht="12.75" customHeight="1" x14ac:dyDescent="0.15">
      <c r="F447" s="65"/>
    </row>
    <row r="448" spans="6:6" ht="12.75" customHeight="1" x14ac:dyDescent="0.15">
      <c r="F448" s="65"/>
    </row>
    <row r="449" spans="6:6" ht="12.75" customHeight="1" x14ac:dyDescent="0.15">
      <c r="F449" s="65"/>
    </row>
    <row r="450" spans="6:6" ht="12.75" customHeight="1" x14ac:dyDescent="0.15">
      <c r="F450" s="65"/>
    </row>
    <row r="451" spans="6:6" ht="12.75" customHeight="1" x14ac:dyDescent="0.15">
      <c r="F451" s="65"/>
    </row>
    <row r="452" spans="6:6" ht="12.75" customHeight="1" x14ac:dyDescent="0.15">
      <c r="F452" s="65"/>
    </row>
    <row r="453" spans="6:6" ht="12.75" customHeight="1" x14ac:dyDescent="0.15">
      <c r="F453" s="65"/>
    </row>
    <row r="454" spans="6:6" ht="12.75" customHeight="1" x14ac:dyDescent="0.15">
      <c r="F454" s="65"/>
    </row>
    <row r="455" spans="6:6" ht="12.75" customHeight="1" x14ac:dyDescent="0.15">
      <c r="F455" s="65"/>
    </row>
    <row r="456" spans="6:6" ht="12.75" customHeight="1" x14ac:dyDescent="0.15">
      <c r="F456" s="65"/>
    </row>
    <row r="457" spans="6:6" ht="12.75" customHeight="1" x14ac:dyDescent="0.15">
      <c r="F457" s="65"/>
    </row>
    <row r="458" spans="6:6" ht="12.75" customHeight="1" x14ac:dyDescent="0.15">
      <c r="F458" s="65"/>
    </row>
    <row r="459" spans="6:6" ht="12.75" customHeight="1" x14ac:dyDescent="0.15">
      <c r="F459" s="65"/>
    </row>
    <row r="460" spans="6:6" ht="12.75" customHeight="1" x14ac:dyDescent="0.15">
      <c r="F460" s="65"/>
    </row>
    <row r="461" spans="6:6" ht="12.75" customHeight="1" x14ac:dyDescent="0.15">
      <c r="F461" s="65"/>
    </row>
    <row r="462" spans="6:6" ht="12.75" customHeight="1" x14ac:dyDescent="0.15">
      <c r="F462" s="65"/>
    </row>
    <row r="463" spans="6:6" ht="12.75" customHeight="1" x14ac:dyDescent="0.15">
      <c r="F463" s="65"/>
    </row>
    <row r="464" spans="6:6" ht="12.75" customHeight="1" x14ac:dyDescent="0.15">
      <c r="F464" s="65"/>
    </row>
    <row r="465" spans="6:6" ht="12.75" customHeight="1" x14ac:dyDescent="0.15">
      <c r="F465" s="65"/>
    </row>
    <row r="466" spans="6:6" ht="12.75" customHeight="1" x14ac:dyDescent="0.15">
      <c r="F466" s="65"/>
    </row>
    <row r="467" spans="6:6" ht="12.75" customHeight="1" x14ac:dyDescent="0.15">
      <c r="F467" s="65"/>
    </row>
    <row r="468" spans="6:6" ht="12.75" customHeight="1" x14ac:dyDescent="0.15">
      <c r="F468" s="65"/>
    </row>
    <row r="469" spans="6:6" ht="12.75" customHeight="1" x14ac:dyDescent="0.15">
      <c r="F469" s="65"/>
    </row>
    <row r="470" spans="6:6" ht="12.75" customHeight="1" x14ac:dyDescent="0.15">
      <c r="F470" s="65"/>
    </row>
    <row r="471" spans="6:6" ht="12.75" customHeight="1" x14ac:dyDescent="0.15">
      <c r="F471" s="65"/>
    </row>
    <row r="472" spans="6:6" ht="12.75" customHeight="1" x14ac:dyDescent="0.15">
      <c r="F472" s="65"/>
    </row>
    <row r="473" spans="6:6" ht="12.75" customHeight="1" x14ac:dyDescent="0.15">
      <c r="F473" s="65"/>
    </row>
    <row r="474" spans="6:6" ht="12.75" customHeight="1" x14ac:dyDescent="0.15">
      <c r="F474" s="65"/>
    </row>
    <row r="475" spans="6:6" ht="12.75" customHeight="1" x14ac:dyDescent="0.15">
      <c r="F475" s="65"/>
    </row>
    <row r="476" spans="6:6" ht="12.75" customHeight="1" x14ac:dyDescent="0.15">
      <c r="F476" s="65"/>
    </row>
    <row r="477" spans="6:6" ht="12.75" customHeight="1" x14ac:dyDescent="0.15">
      <c r="F477" s="65"/>
    </row>
    <row r="478" spans="6:6" ht="12.75" customHeight="1" x14ac:dyDescent="0.15">
      <c r="F478" s="65"/>
    </row>
    <row r="479" spans="6:6" ht="12.75" customHeight="1" x14ac:dyDescent="0.15">
      <c r="F479" s="65"/>
    </row>
    <row r="480" spans="6:6" ht="12.75" customHeight="1" x14ac:dyDescent="0.15">
      <c r="F480" s="65"/>
    </row>
    <row r="481" spans="6:6" ht="12.75" customHeight="1" x14ac:dyDescent="0.15">
      <c r="F481" s="65"/>
    </row>
    <row r="482" spans="6:6" ht="12.75" customHeight="1" x14ac:dyDescent="0.15">
      <c r="F482" s="65"/>
    </row>
    <row r="483" spans="6:6" ht="12.75" customHeight="1" x14ac:dyDescent="0.15">
      <c r="F483" s="65"/>
    </row>
    <row r="484" spans="6:6" ht="12.75" customHeight="1" x14ac:dyDescent="0.15">
      <c r="F484" s="65"/>
    </row>
    <row r="485" spans="6:6" ht="12.75" customHeight="1" x14ac:dyDescent="0.15">
      <c r="F485" s="65"/>
    </row>
    <row r="486" spans="6:6" ht="12.75" customHeight="1" x14ac:dyDescent="0.15">
      <c r="F486" s="65"/>
    </row>
    <row r="487" spans="6:6" ht="12.75" customHeight="1" x14ac:dyDescent="0.15">
      <c r="F487" s="65"/>
    </row>
    <row r="488" spans="6:6" ht="12.75" customHeight="1" x14ac:dyDescent="0.15">
      <c r="F488" s="65"/>
    </row>
    <row r="489" spans="6:6" ht="12.75" customHeight="1" x14ac:dyDescent="0.15">
      <c r="F489" s="65"/>
    </row>
    <row r="490" spans="6:6" ht="12.75" customHeight="1" x14ac:dyDescent="0.15">
      <c r="F490" s="65"/>
    </row>
    <row r="491" spans="6:6" ht="12.75" customHeight="1" x14ac:dyDescent="0.15">
      <c r="F491" s="65"/>
    </row>
    <row r="492" spans="6:6" ht="12.75" customHeight="1" x14ac:dyDescent="0.15">
      <c r="F492" s="65"/>
    </row>
    <row r="493" spans="6:6" ht="12.75" customHeight="1" x14ac:dyDescent="0.15">
      <c r="F493" s="65"/>
    </row>
    <row r="494" spans="6:6" ht="12.75" customHeight="1" x14ac:dyDescent="0.15">
      <c r="F494" s="65"/>
    </row>
    <row r="495" spans="6:6" ht="12.75" customHeight="1" x14ac:dyDescent="0.15">
      <c r="F495" s="65"/>
    </row>
    <row r="496" spans="6:6" ht="12.75" customHeight="1" x14ac:dyDescent="0.15">
      <c r="F496" s="65"/>
    </row>
    <row r="497" spans="6:6" ht="12.75" customHeight="1" x14ac:dyDescent="0.15">
      <c r="F497" s="65"/>
    </row>
    <row r="498" spans="6:6" ht="12.75" customHeight="1" x14ac:dyDescent="0.15">
      <c r="F498" s="65"/>
    </row>
    <row r="499" spans="6:6" ht="12.75" customHeight="1" x14ac:dyDescent="0.15">
      <c r="F499" s="65"/>
    </row>
    <row r="500" spans="6:6" ht="12.75" customHeight="1" x14ac:dyDescent="0.15">
      <c r="F500" s="65"/>
    </row>
    <row r="501" spans="6:6" ht="12.75" customHeight="1" x14ac:dyDescent="0.15">
      <c r="F501" s="65"/>
    </row>
    <row r="502" spans="6:6" ht="12.75" customHeight="1" x14ac:dyDescent="0.15">
      <c r="F502" s="65"/>
    </row>
    <row r="503" spans="6:6" ht="12.75" customHeight="1" x14ac:dyDescent="0.15">
      <c r="F503" s="65"/>
    </row>
    <row r="504" spans="6:6" ht="12.75" customHeight="1" x14ac:dyDescent="0.15">
      <c r="F504" s="65"/>
    </row>
    <row r="505" spans="6:6" ht="12.75" customHeight="1" x14ac:dyDescent="0.15">
      <c r="F505" s="65"/>
    </row>
    <row r="506" spans="6:6" ht="12.75" customHeight="1" x14ac:dyDescent="0.15">
      <c r="F506" s="65"/>
    </row>
    <row r="507" spans="6:6" ht="12.75" customHeight="1" x14ac:dyDescent="0.15">
      <c r="F507" s="65"/>
    </row>
    <row r="508" spans="6:6" ht="12.75" customHeight="1" x14ac:dyDescent="0.15">
      <c r="F508" s="65"/>
    </row>
    <row r="509" spans="6:6" ht="12.75" customHeight="1" x14ac:dyDescent="0.15">
      <c r="F509" s="65"/>
    </row>
    <row r="510" spans="6:6" ht="12.75" customHeight="1" x14ac:dyDescent="0.15">
      <c r="F510" s="65"/>
    </row>
    <row r="511" spans="6:6" ht="12.75" customHeight="1" x14ac:dyDescent="0.15">
      <c r="F511" s="65"/>
    </row>
    <row r="512" spans="6:6" ht="12.75" customHeight="1" x14ac:dyDescent="0.15">
      <c r="F512" s="65"/>
    </row>
    <row r="513" spans="6:6" ht="12.75" customHeight="1" x14ac:dyDescent="0.15">
      <c r="F513" s="65"/>
    </row>
    <row r="514" spans="6:6" ht="12.75" customHeight="1" x14ac:dyDescent="0.15">
      <c r="F514" s="65"/>
    </row>
    <row r="515" spans="6:6" ht="12.75" customHeight="1" x14ac:dyDescent="0.15">
      <c r="F515" s="65"/>
    </row>
    <row r="516" spans="6:6" ht="12.75" customHeight="1" x14ac:dyDescent="0.15">
      <c r="F516" s="65"/>
    </row>
    <row r="517" spans="6:6" ht="12.75" customHeight="1" x14ac:dyDescent="0.15">
      <c r="F517" s="65"/>
    </row>
    <row r="518" spans="6:6" ht="12.75" customHeight="1" x14ac:dyDescent="0.15">
      <c r="F518" s="65"/>
    </row>
    <row r="519" spans="6:6" ht="12.75" customHeight="1" x14ac:dyDescent="0.15">
      <c r="F519" s="65"/>
    </row>
    <row r="520" spans="6:6" ht="12.75" customHeight="1" x14ac:dyDescent="0.15">
      <c r="F520" s="65"/>
    </row>
    <row r="521" spans="6:6" ht="12.75" customHeight="1" x14ac:dyDescent="0.15">
      <c r="F521" s="65"/>
    </row>
    <row r="522" spans="6:6" ht="12.75" customHeight="1" x14ac:dyDescent="0.15">
      <c r="F522" s="65"/>
    </row>
    <row r="523" spans="6:6" ht="12.75" customHeight="1" x14ac:dyDescent="0.15">
      <c r="F523" s="65"/>
    </row>
    <row r="524" spans="6:6" ht="12.75" customHeight="1" x14ac:dyDescent="0.15">
      <c r="F524" s="65"/>
    </row>
    <row r="525" spans="6:6" ht="12.75" customHeight="1" x14ac:dyDescent="0.15">
      <c r="F525" s="65"/>
    </row>
    <row r="526" spans="6:6" ht="12.75" customHeight="1" x14ac:dyDescent="0.15">
      <c r="F526" s="65"/>
    </row>
    <row r="527" spans="6:6" ht="12.75" customHeight="1" x14ac:dyDescent="0.15">
      <c r="F527" s="65"/>
    </row>
    <row r="528" spans="6:6" ht="12.75" customHeight="1" x14ac:dyDescent="0.15">
      <c r="F528" s="65"/>
    </row>
    <row r="529" spans="6:6" ht="12.75" customHeight="1" x14ac:dyDescent="0.15">
      <c r="F529" s="65"/>
    </row>
    <row r="530" spans="6:6" ht="12.75" customHeight="1" x14ac:dyDescent="0.15">
      <c r="F530" s="65"/>
    </row>
    <row r="531" spans="6:6" ht="12.75" customHeight="1" x14ac:dyDescent="0.15">
      <c r="F531" s="65"/>
    </row>
    <row r="532" spans="6:6" ht="12.75" customHeight="1" x14ac:dyDescent="0.15">
      <c r="F532" s="65"/>
    </row>
    <row r="533" spans="6:6" ht="12.75" customHeight="1" x14ac:dyDescent="0.15">
      <c r="F533" s="65"/>
    </row>
    <row r="534" spans="6:6" ht="12.75" customHeight="1" x14ac:dyDescent="0.15">
      <c r="F534" s="65"/>
    </row>
    <row r="535" spans="6:6" ht="12.75" customHeight="1" x14ac:dyDescent="0.15">
      <c r="F535" s="65"/>
    </row>
    <row r="536" spans="6:6" ht="12.75" customHeight="1" x14ac:dyDescent="0.15">
      <c r="F536" s="65"/>
    </row>
    <row r="537" spans="6:6" ht="12.75" customHeight="1" x14ac:dyDescent="0.15">
      <c r="F537" s="65"/>
    </row>
    <row r="538" spans="6:6" ht="12.75" customHeight="1" x14ac:dyDescent="0.15">
      <c r="F538" s="65"/>
    </row>
    <row r="539" spans="6:6" ht="12.75" customHeight="1" x14ac:dyDescent="0.15">
      <c r="F539" s="65"/>
    </row>
    <row r="540" spans="6:6" ht="12.75" customHeight="1" x14ac:dyDescent="0.15">
      <c r="F540" s="65"/>
    </row>
    <row r="541" spans="6:6" ht="12.75" customHeight="1" x14ac:dyDescent="0.15">
      <c r="F541" s="65"/>
    </row>
    <row r="542" spans="6:6" ht="12.75" customHeight="1" x14ac:dyDescent="0.15">
      <c r="F542" s="65"/>
    </row>
    <row r="543" spans="6:6" ht="12.75" customHeight="1" x14ac:dyDescent="0.15">
      <c r="F543" s="65"/>
    </row>
    <row r="544" spans="6:6" ht="12.75" customHeight="1" x14ac:dyDescent="0.15">
      <c r="F544" s="65"/>
    </row>
    <row r="545" spans="6:6" ht="12.75" customHeight="1" x14ac:dyDescent="0.15">
      <c r="F545" s="65"/>
    </row>
    <row r="546" spans="6:6" ht="12.75" customHeight="1" x14ac:dyDescent="0.15">
      <c r="F546" s="65"/>
    </row>
    <row r="547" spans="6:6" ht="12.75" customHeight="1" x14ac:dyDescent="0.15">
      <c r="F547" s="65"/>
    </row>
    <row r="548" spans="6:6" ht="12.75" customHeight="1" x14ac:dyDescent="0.15">
      <c r="F548" s="65"/>
    </row>
    <row r="549" spans="6:6" ht="12.75" customHeight="1" x14ac:dyDescent="0.15">
      <c r="F549" s="65"/>
    </row>
    <row r="550" spans="6:6" ht="12.75" customHeight="1" x14ac:dyDescent="0.15">
      <c r="F550" s="65"/>
    </row>
    <row r="551" spans="6:6" ht="12.75" customHeight="1" x14ac:dyDescent="0.15">
      <c r="F551" s="65"/>
    </row>
    <row r="552" spans="6:6" ht="12.75" customHeight="1" x14ac:dyDescent="0.15">
      <c r="F552" s="65"/>
    </row>
    <row r="553" spans="6:6" ht="12.75" customHeight="1" x14ac:dyDescent="0.15">
      <c r="F553" s="65"/>
    </row>
    <row r="554" spans="6:6" ht="12.75" customHeight="1" x14ac:dyDescent="0.15">
      <c r="F554" s="65"/>
    </row>
    <row r="555" spans="6:6" ht="12.75" customHeight="1" x14ac:dyDescent="0.15">
      <c r="F555" s="65"/>
    </row>
    <row r="556" spans="6:6" ht="12.75" customHeight="1" x14ac:dyDescent="0.15">
      <c r="F556" s="65"/>
    </row>
    <row r="557" spans="6:6" ht="12.75" customHeight="1" x14ac:dyDescent="0.15">
      <c r="F557" s="65"/>
    </row>
    <row r="558" spans="6:6" ht="12.75" customHeight="1" x14ac:dyDescent="0.15">
      <c r="F558" s="65"/>
    </row>
    <row r="559" spans="6:6" ht="12.75" customHeight="1" x14ac:dyDescent="0.15">
      <c r="F559" s="65"/>
    </row>
    <row r="560" spans="6:6" ht="12.75" customHeight="1" x14ac:dyDescent="0.15">
      <c r="F560" s="65"/>
    </row>
    <row r="561" spans="6:6" ht="12.75" customHeight="1" x14ac:dyDescent="0.15">
      <c r="F561" s="65"/>
    </row>
    <row r="562" spans="6:6" ht="12.75" customHeight="1" x14ac:dyDescent="0.15">
      <c r="F562" s="65"/>
    </row>
    <row r="563" spans="6:6" ht="12.75" customHeight="1" x14ac:dyDescent="0.15">
      <c r="F563" s="65"/>
    </row>
    <row r="564" spans="6:6" ht="12.75" customHeight="1" x14ac:dyDescent="0.15">
      <c r="F564" s="65"/>
    </row>
    <row r="565" spans="6:6" ht="12.75" customHeight="1" x14ac:dyDescent="0.15">
      <c r="F565" s="65"/>
    </row>
    <row r="566" spans="6:6" ht="12.75" customHeight="1" x14ac:dyDescent="0.15">
      <c r="F566" s="65"/>
    </row>
    <row r="567" spans="6:6" ht="12.75" customHeight="1" x14ac:dyDescent="0.15">
      <c r="F567" s="65"/>
    </row>
    <row r="568" spans="6:6" ht="12.75" customHeight="1" x14ac:dyDescent="0.15">
      <c r="F568" s="65"/>
    </row>
    <row r="569" spans="6:6" ht="12.75" customHeight="1" x14ac:dyDescent="0.15">
      <c r="F569" s="65"/>
    </row>
    <row r="570" spans="6:6" ht="12.75" customHeight="1" x14ac:dyDescent="0.15">
      <c r="F570" s="65"/>
    </row>
    <row r="571" spans="6:6" ht="12.75" customHeight="1" x14ac:dyDescent="0.15">
      <c r="F571" s="65"/>
    </row>
    <row r="572" spans="6:6" ht="12.75" customHeight="1" x14ac:dyDescent="0.15">
      <c r="F572" s="65"/>
    </row>
    <row r="573" spans="6:6" ht="12.75" customHeight="1" x14ac:dyDescent="0.15">
      <c r="F573" s="65"/>
    </row>
    <row r="574" spans="6:6" ht="12.75" customHeight="1" x14ac:dyDescent="0.15">
      <c r="F574" s="65"/>
    </row>
    <row r="575" spans="6:6" ht="12.75" customHeight="1" x14ac:dyDescent="0.15">
      <c r="F575" s="65"/>
    </row>
    <row r="576" spans="6:6" ht="12.75" customHeight="1" x14ac:dyDescent="0.15">
      <c r="F576" s="65"/>
    </row>
    <row r="577" spans="6:6" ht="12.75" customHeight="1" x14ac:dyDescent="0.15">
      <c r="F577" s="65"/>
    </row>
    <row r="578" spans="6:6" ht="12.75" customHeight="1" x14ac:dyDescent="0.15">
      <c r="F578" s="65"/>
    </row>
    <row r="579" spans="6:6" ht="12.75" customHeight="1" x14ac:dyDescent="0.15">
      <c r="F579" s="65"/>
    </row>
    <row r="580" spans="6:6" ht="12.75" customHeight="1" x14ac:dyDescent="0.15">
      <c r="F580" s="65"/>
    </row>
    <row r="581" spans="6:6" ht="12.75" customHeight="1" x14ac:dyDescent="0.15">
      <c r="F581" s="65"/>
    </row>
    <row r="582" spans="6:6" ht="12.75" customHeight="1" x14ac:dyDescent="0.15">
      <c r="F582" s="65"/>
    </row>
    <row r="583" spans="6:6" ht="12.75" customHeight="1" x14ac:dyDescent="0.15">
      <c r="F583" s="65"/>
    </row>
    <row r="584" spans="6:6" ht="12.75" customHeight="1" x14ac:dyDescent="0.15">
      <c r="F584" s="65"/>
    </row>
    <row r="585" spans="6:6" ht="12.75" customHeight="1" x14ac:dyDescent="0.15">
      <c r="F585" s="65"/>
    </row>
    <row r="586" spans="6:6" ht="12.75" customHeight="1" x14ac:dyDescent="0.15">
      <c r="F586" s="65"/>
    </row>
    <row r="587" spans="6:6" ht="12.75" customHeight="1" x14ac:dyDescent="0.15">
      <c r="F587" s="65"/>
    </row>
    <row r="588" spans="6:6" ht="12.75" customHeight="1" x14ac:dyDescent="0.15">
      <c r="F588" s="65"/>
    </row>
    <row r="589" spans="6:6" ht="12.75" customHeight="1" x14ac:dyDescent="0.15">
      <c r="F589" s="65"/>
    </row>
    <row r="590" spans="6:6" ht="12.75" customHeight="1" x14ac:dyDescent="0.15">
      <c r="F590" s="65"/>
    </row>
    <row r="591" spans="6:6" ht="12.75" customHeight="1" x14ac:dyDescent="0.15">
      <c r="F591" s="65"/>
    </row>
    <row r="592" spans="6:6" ht="12.75" customHeight="1" x14ac:dyDescent="0.15">
      <c r="F592" s="65"/>
    </row>
    <row r="593" spans="6:6" ht="12.75" customHeight="1" x14ac:dyDescent="0.15">
      <c r="F593" s="65"/>
    </row>
    <row r="594" spans="6:6" ht="12.75" customHeight="1" x14ac:dyDescent="0.15">
      <c r="F594" s="65"/>
    </row>
    <row r="595" spans="6:6" ht="12.75" customHeight="1" x14ac:dyDescent="0.15">
      <c r="F595" s="65"/>
    </row>
    <row r="596" spans="6:6" ht="12.75" customHeight="1" x14ac:dyDescent="0.15">
      <c r="F596" s="65"/>
    </row>
    <row r="597" spans="6:6" ht="12.75" customHeight="1" x14ac:dyDescent="0.15">
      <c r="F597" s="65"/>
    </row>
    <row r="598" spans="6:6" ht="12.75" customHeight="1" x14ac:dyDescent="0.15">
      <c r="F598" s="65"/>
    </row>
    <row r="599" spans="6:6" ht="12.75" customHeight="1" x14ac:dyDescent="0.15">
      <c r="F599" s="65"/>
    </row>
    <row r="600" spans="6:6" ht="12.75" customHeight="1" x14ac:dyDescent="0.15">
      <c r="F600" s="65"/>
    </row>
    <row r="601" spans="6:6" ht="12.75" customHeight="1" x14ac:dyDescent="0.15">
      <c r="F601" s="65"/>
    </row>
    <row r="602" spans="6:6" ht="12.75" customHeight="1" x14ac:dyDescent="0.15">
      <c r="F602" s="65"/>
    </row>
    <row r="603" spans="6:6" ht="12.75" customHeight="1" x14ac:dyDescent="0.15">
      <c r="F603" s="65"/>
    </row>
    <row r="604" spans="6:6" ht="12.75" customHeight="1" x14ac:dyDescent="0.15">
      <c r="F604" s="65"/>
    </row>
    <row r="605" spans="6:6" ht="12.75" customHeight="1" x14ac:dyDescent="0.15">
      <c r="F605" s="65"/>
    </row>
    <row r="606" spans="6:6" ht="12.75" customHeight="1" x14ac:dyDescent="0.15">
      <c r="F606" s="65"/>
    </row>
    <row r="607" spans="6:6" ht="12.75" customHeight="1" x14ac:dyDescent="0.15">
      <c r="F607" s="65"/>
    </row>
    <row r="608" spans="6:6" ht="12.75" customHeight="1" x14ac:dyDescent="0.15">
      <c r="F608" s="65"/>
    </row>
    <row r="609" spans="6:6" ht="12.75" customHeight="1" x14ac:dyDescent="0.15">
      <c r="F609" s="65"/>
    </row>
    <row r="610" spans="6:6" ht="12.75" customHeight="1" x14ac:dyDescent="0.15">
      <c r="F610" s="65"/>
    </row>
    <row r="611" spans="6:6" ht="12.75" customHeight="1" x14ac:dyDescent="0.15">
      <c r="F611" s="65"/>
    </row>
    <row r="612" spans="6:6" ht="12.75" customHeight="1" x14ac:dyDescent="0.15">
      <c r="F612" s="65"/>
    </row>
    <row r="613" spans="6:6" ht="12.75" customHeight="1" x14ac:dyDescent="0.15">
      <c r="F613" s="65"/>
    </row>
    <row r="614" spans="6:6" ht="12.75" customHeight="1" x14ac:dyDescent="0.15">
      <c r="F614" s="65"/>
    </row>
    <row r="615" spans="6:6" ht="12.75" customHeight="1" x14ac:dyDescent="0.15">
      <c r="F615" s="65"/>
    </row>
    <row r="616" spans="6:6" ht="12.75" customHeight="1" x14ac:dyDescent="0.15">
      <c r="F616" s="65"/>
    </row>
    <row r="617" spans="6:6" ht="12.75" customHeight="1" x14ac:dyDescent="0.15">
      <c r="F617" s="65"/>
    </row>
    <row r="618" spans="6:6" ht="12.75" customHeight="1" x14ac:dyDescent="0.15">
      <c r="F618" s="65"/>
    </row>
    <row r="619" spans="6:6" ht="12.75" customHeight="1" x14ac:dyDescent="0.15">
      <c r="F619" s="65"/>
    </row>
    <row r="620" spans="6:6" ht="12.75" customHeight="1" x14ac:dyDescent="0.15">
      <c r="F620" s="65"/>
    </row>
    <row r="621" spans="6:6" ht="12.75" customHeight="1" x14ac:dyDescent="0.15">
      <c r="F621" s="65"/>
    </row>
    <row r="622" spans="6:6" ht="12.75" customHeight="1" x14ac:dyDescent="0.15">
      <c r="F622" s="65"/>
    </row>
    <row r="623" spans="6:6" ht="12.75" customHeight="1" x14ac:dyDescent="0.15">
      <c r="F623" s="65"/>
    </row>
    <row r="624" spans="6:6" ht="12.75" customHeight="1" x14ac:dyDescent="0.15">
      <c r="F624" s="65"/>
    </row>
    <row r="625" spans="6:6" ht="12.75" customHeight="1" x14ac:dyDescent="0.15">
      <c r="F625" s="65"/>
    </row>
    <row r="626" spans="6:6" ht="12.75" customHeight="1" x14ac:dyDescent="0.15">
      <c r="F626" s="65"/>
    </row>
    <row r="627" spans="6:6" ht="12.75" customHeight="1" x14ac:dyDescent="0.15">
      <c r="F627" s="65"/>
    </row>
    <row r="628" spans="6:6" ht="12.75" customHeight="1" x14ac:dyDescent="0.15">
      <c r="F628" s="65"/>
    </row>
    <row r="629" spans="6:6" ht="12.75" customHeight="1" x14ac:dyDescent="0.15">
      <c r="F629" s="65"/>
    </row>
    <row r="630" spans="6:6" ht="12.75" customHeight="1" x14ac:dyDescent="0.15">
      <c r="F630" s="65"/>
    </row>
    <row r="631" spans="6:6" ht="12.75" customHeight="1" x14ac:dyDescent="0.15">
      <c r="F631" s="65"/>
    </row>
    <row r="632" spans="6:6" ht="12.75" customHeight="1" x14ac:dyDescent="0.15">
      <c r="F632" s="65"/>
    </row>
    <row r="633" spans="6:6" ht="12.75" customHeight="1" x14ac:dyDescent="0.15">
      <c r="F633" s="65"/>
    </row>
    <row r="634" spans="6:6" ht="12.75" customHeight="1" x14ac:dyDescent="0.15">
      <c r="F634" s="65"/>
    </row>
    <row r="635" spans="6:6" ht="12.75" customHeight="1" x14ac:dyDescent="0.15">
      <c r="F635" s="65"/>
    </row>
    <row r="636" spans="6:6" ht="12.75" customHeight="1" x14ac:dyDescent="0.15">
      <c r="F636" s="65"/>
    </row>
    <row r="637" spans="6:6" ht="12.75" customHeight="1" x14ac:dyDescent="0.15">
      <c r="F637" s="65"/>
    </row>
    <row r="638" spans="6:6" ht="12.75" customHeight="1" x14ac:dyDescent="0.15">
      <c r="F638" s="65"/>
    </row>
    <row r="639" spans="6:6" ht="12.75" customHeight="1" x14ac:dyDescent="0.15">
      <c r="F639" s="65"/>
    </row>
    <row r="640" spans="6:6" ht="12.75" customHeight="1" x14ac:dyDescent="0.15">
      <c r="F640" s="65"/>
    </row>
    <row r="641" spans="6:6" ht="12.75" customHeight="1" x14ac:dyDescent="0.15">
      <c r="F641" s="65"/>
    </row>
    <row r="642" spans="6:6" ht="12.75" customHeight="1" x14ac:dyDescent="0.15">
      <c r="F642" s="65"/>
    </row>
    <row r="643" spans="6:6" ht="12.75" customHeight="1" x14ac:dyDescent="0.15">
      <c r="F643" s="65"/>
    </row>
    <row r="644" spans="6:6" ht="12.75" customHeight="1" x14ac:dyDescent="0.15">
      <c r="F644" s="65"/>
    </row>
    <row r="645" spans="6:6" ht="12.75" customHeight="1" x14ac:dyDescent="0.15">
      <c r="F645" s="65"/>
    </row>
    <row r="646" spans="6:6" ht="12.75" customHeight="1" x14ac:dyDescent="0.15">
      <c r="F646" s="65"/>
    </row>
    <row r="647" spans="6:6" ht="12.75" customHeight="1" x14ac:dyDescent="0.15">
      <c r="F647" s="65"/>
    </row>
    <row r="648" spans="6:6" ht="12.75" customHeight="1" x14ac:dyDescent="0.15">
      <c r="F648" s="65"/>
    </row>
    <row r="649" spans="6:6" ht="12.75" customHeight="1" x14ac:dyDescent="0.15">
      <c r="F649" s="65"/>
    </row>
    <row r="650" spans="6:6" ht="12.75" customHeight="1" x14ac:dyDescent="0.15">
      <c r="F650" s="65"/>
    </row>
    <row r="651" spans="6:6" ht="12.75" customHeight="1" x14ac:dyDescent="0.15">
      <c r="F651" s="65"/>
    </row>
    <row r="652" spans="6:6" ht="12.75" customHeight="1" x14ac:dyDescent="0.15">
      <c r="F652" s="65"/>
    </row>
    <row r="653" spans="6:6" ht="12.75" customHeight="1" x14ac:dyDescent="0.15">
      <c r="F653" s="65"/>
    </row>
    <row r="654" spans="6:6" ht="12.75" customHeight="1" x14ac:dyDescent="0.15">
      <c r="F654" s="65"/>
    </row>
    <row r="655" spans="6:6" ht="12.75" customHeight="1" x14ac:dyDescent="0.15">
      <c r="F655" s="65"/>
    </row>
    <row r="656" spans="6:6" ht="12.75" customHeight="1" x14ac:dyDescent="0.15">
      <c r="F656" s="65"/>
    </row>
    <row r="657" spans="6:6" ht="12.75" customHeight="1" x14ac:dyDescent="0.15">
      <c r="F657" s="65"/>
    </row>
    <row r="658" spans="6:6" ht="12.75" customHeight="1" x14ac:dyDescent="0.15">
      <c r="F658" s="65"/>
    </row>
    <row r="659" spans="6:6" ht="12.75" customHeight="1" x14ac:dyDescent="0.15">
      <c r="F659" s="65"/>
    </row>
    <row r="660" spans="6:6" ht="12.75" customHeight="1" x14ac:dyDescent="0.15">
      <c r="F660" s="65"/>
    </row>
    <row r="661" spans="6:6" ht="12.75" customHeight="1" x14ac:dyDescent="0.15">
      <c r="F661" s="65"/>
    </row>
    <row r="662" spans="6:6" ht="12.75" customHeight="1" x14ac:dyDescent="0.15">
      <c r="F662" s="65"/>
    </row>
    <row r="663" spans="6:6" ht="12.75" customHeight="1" x14ac:dyDescent="0.15">
      <c r="F663" s="65"/>
    </row>
    <row r="664" spans="6:6" ht="12.75" customHeight="1" x14ac:dyDescent="0.15">
      <c r="F664" s="65"/>
    </row>
    <row r="665" spans="6:6" ht="12.75" customHeight="1" x14ac:dyDescent="0.15">
      <c r="F665" s="65"/>
    </row>
    <row r="666" spans="6:6" ht="12.75" customHeight="1" x14ac:dyDescent="0.15">
      <c r="F666" s="65"/>
    </row>
    <row r="667" spans="6:6" ht="12.75" customHeight="1" x14ac:dyDescent="0.15">
      <c r="F667" s="65"/>
    </row>
    <row r="668" spans="6:6" ht="12.75" customHeight="1" x14ac:dyDescent="0.15">
      <c r="F668" s="65"/>
    </row>
    <row r="669" spans="6:6" ht="12.75" customHeight="1" x14ac:dyDescent="0.15">
      <c r="F669" s="65"/>
    </row>
    <row r="670" spans="6:6" ht="12.75" customHeight="1" x14ac:dyDescent="0.15">
      <c r="F670" s="65"/>
    </row>
    <row r="671" spans="6:6" ht="12.75" customHeight="1" x14ac:dyDescent="0.15">
      <c r="F671" s="65"/>
    </row>
    <row r="672" spans="6:6" ht="12.75" customHeight="1" x14ac:dyDescent="0.15">
      <c r="F672" s="65"/>
    </row>
    <row r="673" spans="6:6" ht="12.75" customHeight="1" x14ac:dyDescent="0.15">
      <c r="F673" s="65"/>
    </row>
    <row r="674" spans="6:6" ht="12.75" customHeight="1" x14ac:dyDescent="0.15">
      <c r="F674" s="65"/>
    </row>
    <row r="675" spans="6:6" ht="12.75" customHeight="1" x14ac:dyDescent="0.15">
      <c r="F675" s="65"/>
    </row>
    <row r="676" spans="6:6" ht="12.75" customHeight="1" x14ac:dyDescent="0.15">
      <c r="F676" s="65"/>
    </row>
    <row r="677" spans="6:6" ht="12.75" customHeight="1" x14ac:dyDescent="0.15">
      <c r="F677" s="65"/>
    </row>
    <row r="678" spans="6:6" ht="12.75" customHeight="1" x14ac:dyDescent="0.15">
      <c r="F678" s="65"/>
    </row>
    <row r="679" spans="6:6" ht="12.75" customHeight="1" x14ac:dyDescent="0.15">
      <c r="F679" s="65"/>
    </row>
    <row r="680" spans="6:6" ht="12.75" customHeight="1" x14ac:dyDescent="0.15">
      <c r="F680" s="65"/>
    </row>
    <row r="681" spans="6:6" ht="12.75" customHeight="1" x14ac:dyDescent="0.15">
      <c r="F681" s="65"/>
    </row>
    <row r="682" spans="6:6" ht="12.75" customHeight="1" x14ac:dyDescent="0.15">
      <c r="F682" s="65"/>
    </row>
    <row r="683" spans="6:6" ht="12.75" customHeight="1" x14ac:dyDescent="0.15">
      <c r="F683" s="65"/>
    </row>
    <row r="684" spans="6:6" ht="12.75" customHeight="1" x14ac:dyDescent="0.15">
      <c r="F684" s="65"/>
    </row>
    <row r="685" spans="6:6" ht="12.75" customHeight="1" x14ac:dyDescent="0.15">
      <c r="F685" s="65"/>
    </row>
    <row r="686" spans="6:6" ht="12.75" customHeight="1" x14ac:dyDescent="0.15">
      <c r="F686" s="65"/>
    </row>
    <row r="687" spans="6:6" ht="12.75" customHeight="1" x14ac:dyDescent="0.15">
      <c r="F687" s="65"/>
    </row>
    <row r="688" spans="6:6" ht="12.75" customHeight="1" x14ac:dyDescent="0.15">
      <c r="F688" s="65"/>
    </row>
    <row r="689" spans="6:6" ht="12.75" customHeight="1" x14ac:dyDescent="0.15">
      <c r="F689" s="65"/>
    </row>
    <row r="690" spans="6:6" ht="12.75" customHeight="1" x14ac:dyDescent="0.15">
      <c r="F690" s="65"/>
    </row>
    <row r="691" spans="6:6" ht="12.75" customHeight="1" x14ac:dyDescent="0.15">
      <c r="F691" s="65"/>
    </row>
    <row r="692" spans="6:6" ht="12.75" customHeight="1" x14ac:dyDescent="0.15">
      <c r="F692" s="65"/>
    </row>
    <row r="693" spans="6:6" ht="12.75" customHeight="1" x14ac:dyDescent="0.15">
      <c r="F693" s="65"/>
    </row>
    <row r="694" spans="6:6" ht="12.75" customHeight="1" x14ac:dyDescent="0.15">
      <c r="F694" s="65"/>
    </row>
    <row r="695" spans="6:6" ht="12.75" customHeight="1" x14ac:dyDescent="0.15">
      <c r="F695" s="65"/>
    </row>
    <row r="696" spans="6:6" ht="12.75" customHeight="1" x14ac:dyDescent="0.15">
      <c r="F696" s="65"/>
    </row>
    <row r="697" spans="6:6" ht="12.75" customHeight="1" x14ac:dyDescent="0.15">
      <c r="F697" s="65"/>
    </row>
    <row r="698" spans="6:6" ht="12.75" customHeight="1" x14ac:dyDescent="0.15">
      <c r="F698" s="65"/>
    </row>
    <row r="699" spans="6:6" ht="12.75" customHeight="1" x14ac:dyDescent="0.15">
      <c r="F699" s="65"/>
    </row>
    <row r="700" spans="6:6" ht="12.75" customHeight="1" x14ac:dyDescent="0.15">
      <c r="F700" s="65"/>
    </row>
    <row r="701" spans="6:6" ht="12.75" customHeight="1" x14ac:dyDescent="0.15">
      <c r="F701" s="65"/>
    </row>
    <row r="702" spans="6:6" ht="12.75" customHeight="1" x14ac:dyDescent="0.15">
      <c r="F702" s="65"/>
    </row>
    <row r="703" spans="6:6" ht="12.75" customHeight="1" x14ac:dyDescent="0.15">
      <c r="F703" s="65"/>
    </row>
    <row r="704" spans="6:6" ht="12.75" customHeight="1" x14ac:dyDescent="0.15">
      <c r="F704" s="65"/>
    </row>
    <row r="705" spans="6:6" ht="12.75" customHeight="1" x14ac:dyDescent="0.15">
      <c r="F705" s="65"/>
    </row>
    <row r="706" spans="6:6" ht="12.75" customHeight="1" x14ac:dyDescent="0.15">
      <c r="F706" s="65"/>
    </row>
    <row r="707" spans="6:6" ht="12.75" customHeight="1" x14ac:dyDescent="0.15">
      <c r="F707" s="65"/>
    </row>
    <row r="708" spans="6:6" ht="12.75" customHeight="1" x14ac:dyDescent="0.15">
      <c r="F708" s="65"/>
    </row>
    <row r="709" spans="6:6" ht="12.75" customHeight="1" x14ac:dyDescent="0.15">
      <c r="F709" s="65"/>
    </row>
    <row r="710" spans="6:6" ht="12.75" customHeight="1" x14ac:dyDescent="0.15">
      <c r="F710" s="65"/>
    </row>
    <row r="711" spans="6:6" ht="12.75" customHeight="1" x14ac:dyDescent="0.15">
      <c r="F711" s="65"/>
    </row>
    <row r="712" spans="6:6" ht="12.75" customHeight="1" x14ac:dyDescent="0.15">
      <c r="F712" s="65"/>
    </row>
    <row r="713" spans="6:6" ht="12.75" customHeight="1" x14ac:dyDescent="0.15">
      <c r="F713" s="65"/>
    </row>
    <row r="714" spans="6:6" ht="12.75" customHeight="1" x14ac:dyDescent="0.15">
      <c r="F714" s="65"/>
    </row>
    <row r="715" spans="6:6" ht="12.75" customHeight="1" x14ac:dyDescent="0.15">
      <c r="F715" s="65"/>
    </row>
    <row r="716" spans="6:6" ht="12.75" customHeight="1" x14ac:dyDescent="0.15">
      <c r="F716" s="65"/>
    </row>
    <row r="717" spans="6:6" ht="12.75" customHeight="1" x14ac:dyDescent="0.15">
      <c r="F717" s="65"/>
    </row>
    <row r="718" spans="6:6" ht="12.75" customHeight="1" x14ac:dyDescent="0.15">
      <c r="F718" s="65"/>
    </row>
    <row r="719" spans="6:6" ht="12.75" customHeight="1" x14ac:dyDescent="0.15">
      <c r="F719" s="65"/>
    </row>
    <row r="720" spans="6:6" ht="12.75" customHeight="1" x14ac:dyDescent="0.15">
      <c r="F720" s="65"/>
    </row>
    <row r="721" spans="6:6" ht="12.75" customHeight="1" x14ac:dyDescent="0.15">
      <c r="F721" s="65"/>
    </row>
    <row r="722" spans="6:6" ht="12.75" customHeight="1" x14ac:dyDescent="0.15">
      <c r="F722" s="65"/>
    </row>
    <row r="723" spans="6:6" ht="12.75" customHeight="1" x14ac:dyDescent="0.15">
      <c r="F723" s="65"/>
    </row>
    <row r="724" spans="6:6" ht="12.75" customHeight="1" x14ac:dyDescent="0.15">
      <c r="F724" s="65"/>
    </row>
    <row r="725" spans="6:6" ht="12.75" customHeight="1" x14ac:dyDescent="0.15">
      <c r="F725" s="65"/>
    </row>
    <row r="726" spans="6:6" ht="12.75" customHeight="1" x14ac:dyDescent="0.15">
      <c r="F726" s="65"/>
    </row>
    <row r="727" spans="6:6" ht="12.75" customHeight="1" x14ac:dyDescent="0.15">
      <c r="F727" s="65"/>
    </row>
    <row r="728" spans="6:6" ht="12.75" customHeight="1" x14ac:dyDescent="0.15">
      <c r="F728" s="65"/>
    </row>
    <row r="729" spans="6:6" ht="12.75" customHeight="1" x14ac:dyDescent="0.15">
      <c r="F729" s="65"/>
    </row>
    <row r="730" spans="6:6" ht="12.75" customHeight="1" x14ac:dyDescent="0.15">
      <c r="F730" s="65"/>
    </row>
    <row r="731" spans="6:6" ht="12.75" customHeight="1" x14ac:dyDescent="0.15">
      <c r="F731" s="65"/>
    </row>
    <row r="732" spans="6:6" ht="12.75" customHeight="1" x14ac:dyDescent="0.15">
      <c r="F732" s="65"/>
    </row>
    <row r="733" spans="6:6" ht="12.75" customHeight="1" x14ac:dyDescent="0.15">
      <c r="F733" s="65"/>
    </row>
    <row r="734" spans="6:6" ht="12.75" customHeight="1" x14ac:dyDescent="0.15">
      <c r="F734" s="65"/>
    </row>
    <row r="735" spans="6:6" ht="12.75" customHeight="1" x14ac:dyDescent="0.15">
      <c r="F735" s="65"/>
    </row>
    <row r="736" spans="6:6" ht="12.75" customHeight="1" x14ac:dyDescent="0.15">
      <c r="F736" s="65"/>
    </row>
    <row r="737" spans="6:6" ht="12.75" customHeight="1" x14ac:dyDescent="0.15">
      <c r="F737" s="65"/>
    </row>
    <row r="738" spans="6:6" ht="12.75" customHeight="1" x14ac:dyDescent="0.15">
      <c r="F738" s="65"/>
    </row>
    <row r="739" spans="6:6" ht="12.75" customHeight="1" x14ac:dyDescent="0.15">
      <c r="F739" s="65"/>
    </row>
    <row r="740" spans="6:6" ht="12.75" customHeight="1" x14ac:dyDescent="0.15">
      <c r="F740" s="65"/>
    </row>
    <row r="741" spans="6:6" ht="12.75" customHeight="1" x14ac:dyDescent="0.15">
      <c r="F741" s="65"/>
    </row>
    <row r="742" spans="6:6" ht="12.75" customHeight="1" x14ac:dyDescent="0.15">
      <c r="F742" s="65"/>
    </row>
    <row r="743" spans="6:6" ht="12.75" customHeight="1" x14ac:dyDescent="0.15">
      <c r="F743" s="65"/>
    </row>
    <row r="744" spans="6:6" ht="12.75" customHeight="1" x14ac:dyDescent="0.15">
      <c r="F744" s="65"/>
    </row>
    <row r="745" spans="6:6" ht="12.75" customHeight="1" x14ac:dyDescent="0.15">
      <c r="F745" s="65"/>
    </row>
    <row r="746" spans="6:6" ht="12.75" customHeight="1" x14ac:dyDescent="0.15">
      <c r="F746" s="65"/>
    </row>
    <row r="747" spans="6:6" ht="12.75" customHeight="1" x14ac:dyDescent="0.15">
      <c r="F747" s="65"/>
    </row>
    <row r="748" spans="6:6" ht="12.75" customHeight="1" x14ac:dyDescent="0.15">
      <c r="F748" s="65"/>
    </row>
    <row r="749" spans="6:6" ht="12.75" customHeight="1" x14ac:dyDescent="0.15">
      <c r="F749" s="65"/>
    </row>
    <row r="750" spans="6:6" ht="12.75" customHeight="1" x14ac:dyDescent="0.15">
      <c r="F750" s="65"/>
    </row>
    <row r="751" spans="6:6" ht="12.75" customHeight="1" x14ac:dyDescent="0.15">
      <c r="F751" s="65"/>
    </row>
    <row r="752" spans="6:6" ht="12.75" customHeight="1" x14ac:dyDescent="0.15">
      <c r="F752" s="65"/>
    </row>
    <row r="753" spans="6:6" ht="12.75" customHeight="1" x14ac:dyDescent="0.15">
      <c r="F753" s="65"/>
    </row>
    <row r="754" spans="6:6" ht="12.75" customHeight="1" x14ac:dyDescent="0.15">
      <c r="F754" s="65"/>
    </row>
    <row r="755" spans="6:6" ht="12.75" customHeight="1" x14ac:dyDescent="0.15">
      <c r="F755" s="65"/>
    </row>
    <row r="756" spans="6:6" ht="12.75" customHeight="1" x14ac:dyDescent="0.15">
      <c r="F756" s="65"/>
    </row>
    <row r="757" spans="6:6" ht="12.75" customHeight="1" x14ac:dyDescent="0.15">
      <c r="F757" s="65"/>
    </row>
    <row r="758" spans="6:6" ht="12.75" customHeight="1" x14ac:dyDescent="0.15">
      <c r="F758" s="65"/>
    </row>
    <row r="759" spans="6:6" ht="12.75" customHeight="1" x14ac:dyDescent="0.15">
      <c r="F759" s="65"/>
    </row>
    <row r="760" spans="6:6" ht="12.75" customHeight="1" x14ac:dyDescent="0.15">
      <c r="F760" s="65"/>
    </row>
    <row r="761" spans="6:6" ht="12.75" customHeight="1" x14ac:dyDescent="0.15">
      <c r="F761" s="65"/>
    </row>
    <row r="762" spans="6:6" ht="12.75" customHeight="1" x14ac:dyDescent="0.15">
      <c r="F762" s="65"/>
    </row>
    <row r="763" spans="6:6" ht="12.75" customHeight="1" x14ac:dyDescent="0.15">
      <c r="F763" s="65"/>
    </row>
    <row r="764" spans="6:6" ht="12.75" customHeight="1" x14ac:dyDescent="0.15">
      <c r="F764" s="65"/>
    </row>
    <row r="765" spans="6:6" ht="12.75" customHeight="1" x14ac:dyDescent="0.15">
      <c r="F765" s="65"/>
    </row>
    <row r="766" spans="6:6" ht="12.75" customHeight="1" x14ac:dyDescent="0.15">
      <c r="F766" s="65"/>
    </row>
    <row r="767" spans="6:6" ht="12.75" customHeight="1" x14ac:dyDescent="0.15">
      <c r="F767" s="65"/>
    </row>
    <row r="768" spans="6:6" ht="12.75" customHeight="1" x14ac:dyDescent="0.15">
      <c r="F768" s="65"/>
    </row>
    <row r="769" spans="6:6" ht="12.75" customHeight="1" x14ac:dyDescent="0.15">
      <c r="F769" s="65"/>
    </row>
    <row r="770" spans="6:6" ht="12.75" customHeight="1" x14ac:dyDescent="0.15">
      <c r="F770" s="65"/>
    </row>
    <row r="771" spans="6:6" ht="12.75" customHeight="1" x14ac:dyDescent="0.15">
      <c r="F771" s="65"/>
    </row>
    <row r="772" spans="6:6" ht="12.75" customHeight="1" x14ac:dyDescent="0.15">
      <c r="F772" s="65"/>
    </row>
    <row r="773" spans="6:6" ht="12.75" customHeight="1" x14ac:dyDescent="0.15">
      <c r="F773" s="65"/>
    </row>
    <row r="774" spans="6:6" ht="12.75" customHeight="1" x14ac:dyDescent="0.15">
      <c r="F774" s="65"/>
    </row>
    <row r="775" spans="6:6" ht="12.75" customHeight="1" x14ac:dyDescent="0.15">
      <c r="F775" s="65"/>
    </row>
    <row r="776" spans="6:6" ht="12.75" customHeight="1" x14ac:dyDescent="0.15">
      <c r="F776" s="65"/>
    </row>
    <row r="777" spans="6:6" ht="12.75" customHeight="1" x14ac:dyDescent="0.15">
      <c r="F777" s="65"/>
    </row>
    <row r="778" spans="6:6" ht="12.75" customHeight="1" x14ac:dyDescent="0.15">
      <c r="F778" s="65"/>
    </row>
    <row r="779" spans="6:6" ht="12.75" customHeight="1" x14ac:dyDescent="0.15">
      <c r="F779" s="65"/>
    </row>
    <row r="780" spans="6:6" ht="12.75" customHeight="1" x14ac:dyDescent="0.15">
      <c r="F780" s="65"/>
    </row>
    <row r="781" spans="6:6" ht="12.75" customHeight="1" x14ac:dyDescent="0.15">
      <c r="F781" s="65"/>
    </row>
    <row r="782" spans="6:6" ht="12.75" customHeight="1" x14ac:dyDescent="0.15">
      <c r="F782" s="65"/>
    </row>
    <row r="783" spans="6:6" ht="12.75" customHeight="1" x14ac:dyDescent="0.15">
      <c r="F783" s="65"/>
    </row>
    <row r="784" spans="6:6" ht="12.75" customHeight="1" x14ac:dyDescent="0.15">
      <c r="F784" s="65"/>
    </row>
    <row r="785" spans="6:6" ht="12.75" customHeight="1" x14ac:dyDescent="0.15">
      <c r="F785" s="65"/>
    </row>
    <row r="786" spans="6:6" ht="12.75" customHeight="1" x14ac:dyDescent="0.15">
      <c r="F786" s="65"/>
    </row>
    <row r="787" spans="6:6" ht="12.75" customHeight="1" x14ac:dyDescent="0.15">
      <c r="F787" s="65"/>
    </row>
    <row r="788" spans="6:6" ht="12.75" customHeight="1" x14ac:dyDescent="0.15">
      <c r="F788" s="65"/>
    </row>
    <row r="789" spans="6:6" ht="12.75" customHeight="1" x14ac:dyDescent="0.15">
      <c r="F789" s="65"/>
    </row>
    <row r="790" spans="6:6" ht="12.75" customHeight="1" x14ac:dyDescent="0.15">
      <c r="F790" s="65"/>
    </row>
    <row r="791" spans="6:6" ht="12.75" customHeight="1" x14ac:dyDescent="0.15">
      <c r="F791" s="65"/>
    </row>
    <row r="792" spans="6:6" ht="12.75" customHeight="1" x14ac:dyDescent="0.15">
      <c r="F792" s="65"/>
    </row>
    <row r="793" spans="6:6" ht="12.75" customHeight="1" x14ac:dyDescent="0.15">
      <c r="F793" s="65"/>
    </row>
    <row r="794" spans="6:6" ht="12.75" customHeight="1" x14ac:dyDescent="0.15">
      <c r="F794" s="65"/>
    </row>
    <row r="795" spans="6:6" ht="12.75" customHeight="1" x14ac:dyDescent="0.15">
      <c r="F795" s="65"/>
    </row>
    <row r="796" spans="6:6" ht="12.75" customHeight="1" x14ac:dyDescent="0.15">
      <c r="F796" s="65"/>
    </row>
    <row r="797" spans="6:6" ht="12.75" customHeight="1" x14ac:dyDescent="0.15">
      <c r="F797" s="65"/>
    </row>
    <row r="798" spans="6:6" ht="12.75" customHeight="1" x14ac:dyDescent="0.15">
      <c r="F798" s="65"/>
    </row>
    <row r="799" spans="6:6" ht="12.75" customHeight="1" x14ac:dyDescent="0.15">
      <c r="F799" s="65"/>
    </row>
    <row r="800" spans="6:6" ht="12.75" customHeight="1" x14ac:dyDescent="0.15">
      <c r="F800" s="65"/>
    </row>
    <row r="801" spans="6:6" ht="12.75" customHeight="1" x14ac:dyDescent="0.15">
      <c r="F801" s="65"/>
    </row>
    <row r="802" spans="6:6" ht="12.75" customHeight="1" x14ac:dyDescent="0.15">
      <c r="F802" s="65"/>
    </row>
    <row r="803" spans="6:6" ht="12.75" customHeight="1" x14ac:dyDescent="0.15">
      <c r="F803" s="65"/>
    </row>
    <row r="804" spans="6:6" ht="12.75" customHeight="1" x14ac:dyDescent="0.15">
      <c r="F804" s="65"/>
    </row>
    <row r="805" spans="6:6" ht="12.75" customHeight="1" x14ac:dyDescent="0.15">
      <c r="F805" s="65"/>
    </row>
    <row r="806" spans="6:6" ht="12.75" customHeight="1" x14ac:dyDescent="0.15">
      <c r="F806" s="65"/>
    </row>
    <row r="807" spans="6:6" ht="12.75" customHeight="1" x14ac:dyDescent="0.15">
      <c r="F807" s="65"/>
    </row>
    <row r="808" spans="6:6" ht="12.75" customHeight="1" x14ac:dyDescent="0.15">
      <c r="F808" s="65"/>
    </row>
    <row r="809" spans="6:6" ht="12.75" customHeight="1" x14ac:dyDescent="0.15">
      <c r="F809" s="65"/>
    </row>
    <row r="810" spans="6:6" ht="12.75" customHeight="1" x14ac:dyDescent="0.15">
      <c r="F810" s="65"/>
    </row>
    <row r="811" spans="6:6" ht="12.75" customHeight="1" x14ac:dyDescent="0.15">
      <c r="F811" s="65"/>
    </row>
    <row r="812" spans="6:6" ht="12.75" customHeight="1" x14ac:dyDescent="0.15">
      <c r="F812" s="65"/>
    </row>
    <row r="813" spans="6:6" ht="12.75" customHeight="1" x14ac:dyDescent="0.15">
      <c r="F813" s="65"/>
    </row>
    <row r="814" spans="6:6" ht="12.75" customHeight="1" x14ac:dyDescent="0.15">
      <c r="F814" s="65"/>
    </row>
    <row r="815" spans="6:6" ht="12.75" customHeight="1" x14ac:dyDescent="0.15">
      <c r="F815" s="65"/>
    </row>
    <row r="816" spans="6:6" ht="12.75" customHeight="1" x14ac:dyDescent="0.15">
      <c r="F816" s="65"/>
    </row>
    <row r="817" spans="6:6" ht="12.75" customHeight="1" x14ac:dyDescent="0.15">
      <c r="F817" s="65"/>
    </row>
    <row r="818" spans="6:6" ht="12.75" customHeight="1" x14ac:dyDescent="0.15">
      <c r="F818" s="65"/>
    </row>
    <row r="819" spans="6:6" ht="12.75" customHeight="1" x14ac:dyDescent="0.15">
      <c r="F819" s="65"/>
    </row>
    <row r="820" spans="6:6" ht="12.75" customHeight="1" x14ac:dyDescent="0.15">
      <c r="F820" s="65"/>
    </row>
    <row r="821" spans="6:6" ht="12.75" customHeight="1" x14ac:dyDescent="0.15">
      <c r="F821" s="65"/>
    </row>
    <row r="822" spans="6:6" ht="12.75" customHeight="1" x14ac:dyDescent="0.15">
      <c r="F822" s="65"/>
    </row>
    <row r="823" spans="6:6" ht="12.75" customHeight="1" x14ac:dyDescent="0.15">
      <c r="F823" s="65"/>
    </row>
    <row r="824" spans="6:6" ht="12.75" customHeight="1" x14ac:dyDescent="0.15">
      <c r="F824" s="65"/>
    </row>
    <row r="825" spans="6:6" ht="12.75" customHeight="1" x14ac:dyDescent="0.15">
      <c r="F825" s="65"/>
    </row>
    <row r="826" spans="6:6" ht="12.75" customHeight="1" x14ac:dyDescent="0.15">
      <c r="F826" s="65"/>
    </row>
    <row r="827" spans="6:6" ht="12.75" customHeight="1" x14ac:dyDescent="0.15">
      <c r="F827" s="65"/>
    </row>
    <row r="828" spans="6:6" ht="12.75" customHeight="1" x14ac:dyDescent="0.15">
      <c r="F828" s="65"/>
    </row>
    <row r="829" spans="6:6" ht="12.75" customHeight="1" x14ac:dyDescent="0.15">
      <c r="F829" s="65"/>
    </row>
    <row r="830" spans="6:6" ht="12.75" customHeight="1" x14ac:dyDescent="0.15">
      <c r="F830" s="65"/>
    </row>
    <row r="831" spans="6:6" ht="12.75" customHeight="1" x14ac:dyDescent="0.15">
      <c r="F831" s="65"/>
    </row>
    <row r="832" spans="6:6" ht="12.75" customHeight="1" x14ac:dyDescent="0.15">
      <c r="F832" s="65"/>
    </row>
    <row r="833" spans="6:6" ht="12.75" customHeight="1" x14ac:dyDescent="0.15">
      <c r="F833" s="65"/>
    </row>
    <row r="834" spans="6:6" ht="12.75" customHeight="1" x14ac:dyDescent="0.15">
      <c r="F834" s="65"/>
    </row>
    <row r="835" spans="6:6" ht="12.75" customHeight="1" x14ac:dyDescent="0.15">
      <c r="F835" s="65"/>
    </row>
    <row r="836" spans="6:6" ht="12.75" customHeight="1" x14ac:dyDescent="0.15">
      <c r="F836" s="65"/>
    </row>
    <row r="837" spans="6:6" ht="12.75" customHeight="1" x14ac:dyDescent="0.15">
      <c r="F837" s="65"/>
    </row>
    <row r="838" spans="6:6" ht="12.75" customHeight="1" x14ac:dyDescent="0.15">
      <c r="F838" s="65"/>
    </row>
    <row r="839" spans="6:6" ht="12.75" customHeight="1" x14ac:dyDescent="0.15">
      <c r="F839" s="65"/>
    </row>
    <row r="840" spans="6:6" ht="12.75" customHeight="1" x14ac:dyDescent="0.15">
      <c r="F840" s="65"/>
    </row>
    <row r="841" spans="6:6" ht="12.75" customHeight="1" x14ac:dyDescent="0.15">
      <c r="F841" s="65"/>
    </row>
    <row r="842" spans="6:6" ht="12.75" customHeight="1" x14ac:dyDescent="0.15">
      <c r="F842" s="65"/>
    </row>
    <row r="843" spans="6:6" ht="12.75" customHeight="1" x14ac:dyDescent="0.15">
      <c r="F843" s="65"/>
    </row>
    <row r="844" spans="6:6" ht="12.75" customHeight="1" x14ac:dyDescent="0.15">
      <c r="F844" s="65"/>
    </row>
    <row r="845" spans="6:6" ht="12.75" customHeight="1" x14ac:dyDescent="0.15">
      <c r="F845" s="65"/>
    </row>
    <row r="846" spans="6:6" ht="12.75" customHeight="1" x14ac:dyDescent="0.15">
      <c r="F846" s="65"/>
    </row>
    <row r="847" spans="6:6" ht="12.75" customHeight="1" x14ac:dyDescent="0.15">
      <c r="F847" s="65"/>
    </row>
    <row r="848" spans="6:6" ht="12.75" customHeight="1" x14ac:dyDescent="0.15">
      <c r="F848" s="65"/>
    </row>
    <row r="849" spans="6:6" ht="12.75" customHeight="1" x14ac:dyDescent="0.15">
      <c r="F849" s="65"/>
    </row>
    <row r="850" spans="6:6" ht="12.75" customHeight="1" x14ac:dyDescent="0.15">
      <c r="F850" s="65"/>
    </row>
    <row r="851" spans="6:6" ht="12.75" customHeight="1" x14ac:dyDescent="0.15">
      <c r="F851" s="65"/>
    </row>
    <row r="852" spans="6:6" ht="12.75" customHeight="1" x14ac:dyDescent="0.15">
      <c r="F852" s="65"/>
    </row>
    <row r="853" spans="6:6" ht="12.75" customHeight="1" x14ac:dyDescent="0.15">
      <c r="F853" s="65"/>
    </row>
    <row r="854" spans="6:6" ht="12.75" customHeight="1" x14ac:dyDescent="0.15">
      <c r="F854" s="65"/>
    </row>
    <row r="855" spans="6:6" ht="12.75" customHeight="1" x14ac:dyDescent="0.15">
      <c r="F855" s="65"/>
    </row>
    <row r="856" spans="6:6" ht="12.75" customHeight="1" x14ac:dyDescent="0.15">
      <c r="F856" s="65"/>
    </row>
    <row r="857" spans="6:6" ht="12.75" customHeight="1" x14ac:dyDescent="0.15">
      <c r="F857" s="65"/>
    </row>
    <row r="858" spans="6:6" ht="12.75" customHeight="1" x14ac:dyDescent="0.15">
      <c r="F858" s="65"/>
    </row>
    <row r="859" spans="6:6" ht="12.75" customHeight="1" x14ac:dyDescent="0.15">
      <c r="F859" s="65"/>
    </row>
    <row r="860" spans="6:6" ht="12.75" customHeight="1" x14ac:dyDescent="0.15">
      <c r="F860" s="65"/>
    </row>
    <row r="861" spans="6:6" ht="12.75" customHeight="1" x14ac:dyDescent="0.15">
      <c r="F861" s="65"/>
    </row>
    <row r="862" spans="6:6" ht="12.75" customHeight="1" x14ac:dyDescent="0.15">
      <c r="F862" s="65"/>
    </row>
    <row r="863" spans="6:6" ht="12.75" customHeight="1" x14ac:dyDescent="0.15">
      <c r="F863" s="65"/>
    </row>
    <row r="864" spans="6:6" ht="12.75" customHeight="1" x14ac:dyDescent="0.15">
      <c r="F864" s="65"/>
    </row>
    <row r="865" spans="6:6" ht="12.75" customHeight="1" x14ac:dyDescent="0.15">
      <c r="F865" s="65"/>
    </row>
    <row r="866" spans="6:6" ht="12.75" customHeight="1" x14ac:dyDescent="0.15">
      <c r="F866" s="65"/>
    </row>
    <row r="867" spans="6:6" ht="12.75" customHeight="1" x14ac:dyDescent="0.15">
      <c r="F867" s="65"/>
    </row>
    <row r="868" spans="6:6" ht="12.75" customHeight="1" x14ac:dyDescent="0.15">
      <c r="F868" s="65"/>
    </row>
    <row r="869" spans="6:6" ht="12.75" customHeight="1" x14ac:dyDescent="0.15">
      <c r="F869" s="65"/>
    </row>
    <row r="870" spans="6:6" ht="12.75" customHeight="1" x14ac:dyDescent="0.15">
      <c r="F870" s="65"/>
    </row>
    <row r="871" spans="6:6" ht="12.75" customHeight="1" x14ac:dyDescent="0.15">
      <c r="F871" s="65"/>
    </row>
    <row r="872" spans="6:6" ht="12.75" customHeight="1" x14ac:dyDescent="0.15">
      <c r="F872" s="65"/>
    </row>
    <row r="873" spans="6:6" ht="12.75" customHeight="1" x14ac:dyDescent="0.15">
      <c r="F873" s="65"/>
    </row>
    <row r="874" spans="6:6" ht="12.75" customHeight="1" x14ac:dyDescent="0.15">
      <c r="F874" s="65"/>
    </row>
    <row r="875" spans="6:6" ht="12.75" customHeight="1" x14ac:dyDescent="0.15">
      <c r="F875" s="65"/>
    </row>
    <row r="876" spans="6:6" ht="12.75" customHeight="1" x14ac:dyDescent="0.15">
      <c r="F876" s="65"/>
    </row>
    <row r="877" spans="6:6" ht="12.75" customHeight="1" x14ac:dyDescent="0.15">
      <c r="F877" s="65"/>
    </row>
    <row r="878" spans="6:6" ht="12.75" customHeight="1" x14ac:dyDescent="0.15">
      <c r="F878" s="65"/>
    </row>
    <row r="879" spans="6:6" ht="12.75" customHeight="1" x14ac:dyDescent="0.15">
      <c r="F879" s="65"/>
    </row>
    <row r="880" spans="6:6" ht="12.75" customHeight="1" x14ac:dyDescent="0.15">
      <c r="F880" s="65"/>
    </row>
    <row r="881" spans="6:6" ht="12.75" customHeight="1" x14ac:dyDescent="0.15">
      <c r="F881" s="65"/>
    </row>
    <row r="882" spans="6:6" ht="12.75" customHeight="1" x14ac:dyDescent="0.15">
      <c r="F882" s="65"/>
    </row>
    <row r="883" spans="6:6" ht="12.75" customHeight="1" x14ac:dyDescent="0.15">
      <c r="F883" s="65"/>
    </row>
    <row r="884" spans="6:6" ht="12.75" customHeight="1" x14ac:dyDescent="0.15">
      <c r="F884" s="65"/>
    </row>
    <row r="885" spans="6:6" ht="12.75" customHeight="1" x14ac:dyDescent="0.15">
      <c r="F885" s="65"/>
    </row>
    <row r="886" spans="6:6" ht="12.75" customHeight="1" x14ac:dyDescent="0.15">
      <c r="F886" s="65"/>
    </row>
    <row r="887" spans="6:6" ht="12.75" customHeight="1" x14ac:dyDescent="0.15">
      <c r="F887" s="65"/>
    </row>
    <row r="888" spans="6:6" ht="12.75" customHeight="1" x14ac:dyDescent="0.15">
      <c r="F888" s="65"/>
    </row>
    <row r="889" spans="6:6" ht="12.75" customHeight="1" x14ac:dyDescent="0.15">
      <c r="F889" s="65"/>
    </row>
    <row r="890" spans="6:6" ht="12.75" customHeight="1" x14ac:dyDescent="0.15">
      <c r="F890" s="65"/>
    </row>
    <row r="891" spans="6:6" ht="12.75" customHeight="1" x14ac:dyDescent="0.15">
      <c r="F891" s="65"/>
    </row>
    <row r="892" spans="6:6" ht="12.75" customHeight="1" x14ac:dyDescent="0.15">
      <c r="F892" s="65"/>
    </row>
    <row r="893" spans="6:6" ht="12.75" customHeight="1" x14ac:dyDescent="0.15">
      <c r="F893" s="65"/>
    </row>
    <row r="894" spans="6:6" ht="12.75" customHeight="1" x14ac:dyDescent="0.15">
      <c r="F894" s="65"/>
    </row>
    <row r="895" spans="6:6" ht="12.75" customHeight="1" x14ac:dyDescent="0.15">
      <c r="F895" s="65"/>
    </row>
    <row r="896" spans="6:6" ht="12.75" customHeight="1" x14ac:dyDescent="0.15">
      <c r="F896" s="65"/>
    </row>
    <row r="897" spans="6:6" ht="12.75" customHeight="1" x14ac:dyDescent="0.15">
      <c r="F897" s="65"/>
    </row>
    <row r="898" spans="6:6" ht="12.75" customHeight="1" x14ac:dyDescent="0.15">
      <c r="F898" s="65"/>
    </row>
    <row r="899" spans="6:6" ht="12.75" customHeight="1" x14ac:dyDescent="0.15">
      <c r="F899" s="65"/>
    </row>
    <row r="900" spans="6:6" ht="12.75" customHeight="1" x14ac:dyDescent="0.15">
      <c r="F900" s="65"/>
    </row>
    <row r="901" spans="6:6" ht="12.75" customHeight="1" x14ac:dyDescent="0.15">
      <c r="F901" s="65"/>
    </row>
    <row r="902" spans="6:6" ht="12.75" customHeight="1" x14ac:dyDescent="0.15">
      <c r="F902" s="65"/>
    </row>
    <row r="903" spans="6:6" ht="12.75" customHeight="1" x14ac:dyDescent="0.15">
      <c r="F903" s="65"/>
    </row>
    <row r="904" spans="6:6" ht="12.75" customHeight="1" x14ac:dyDescent="0.15">
      <c r="F904" s="65"/>
    </row>
    <row r="905" spans="6:6" ht="12.75" customHeight="1" x14ac:dyDescent="0.15">
      <c r="F905" s="65"/>
    </row>
    <row r="906" spans="6:6" ht="12.75" customHeight="1" x14ac:dyDescent="0.15">
      <c r="F906" s="65"/>
    </row>
    <row r="907" spans="6:6" ht="12.75" customHeight="1" x14ac:dyDescent="0.15">
      <c r="F907" s="65"/>
    </row>
    <row r="908" spans="6:6" ht="12.75" customHeight="1" x14ac:dyDescent="0.15">
      <c r="F908" s="65"/>
    </row>
    <row r="909" spans="6:6" ht="12.75" customHeight="1" x14ac:dyDescent="0.15">
      <c r="F909" s="65"/>
    </row>
    <row r="910" spans="6:6" ht="12.75" customHeight="1" x14ac:dyDescent="0.15">
      <c r="F910" s="65"/>
    </row>
    <row r="911" spans="6:6" ht="12.75" customHeight="1" x14ac:dyDescent="0.15">
      <c r="F911" s="65"/>
    </row>
    <row r="912" spans="6:6" ht="12.75" customHeight="1" x14ac:dyDescent="0.15">
      <c r="F912" s="65"/>
    </row>
    <row r="913" spans="6:6" ht="12.75" customHeight="1" x14ac:dyDescent="0.15">
      <c r="F913" s="65"/>
    </row>
    <row r="914" spans="6:6" ht="12.75" customHeight="1" x14ac:dyDescent="0.15">
      <c r="F914" s="65"/>
    </row>
    <row r="915" spans="6:6" ht="12.75" customHeight="1" x14ac:dyDescent="0.15">
      <c r="F915" s="65"/>
    </row>
    <row r="916" spans="6:6" ht="12.75" customHeight="1" x14ac:dyDescent="0.15">
      <c r="F916" s="65"/>
    </row>
    <row r="917" spans="6:6" ht="12.75" customHeight="1" x14ac:dyDescent="0.15">
      <c r="F917" s="65"/>
    </row>
    <row r="918" spans="6:6" ht="12.75" customHeight="1" x14ac:dyDescent="0.15">
      <c r="F918" s="65"/>
    </row>
    <row r="919" spans="6:6" ht="12.75" customHeight="1" x14ac:dyDescent="0.15">
      <c r="F919" s="65"/>
    </row>
    <row r="920" spans="6:6" ht="12.75" customHeight="1" x14ac:dyDescent="0.15">
      <c r="F920" s="65"/>
    </row>
    <row r="921" spans="6:6" ht="12.75" customHeight="1" x14ac:dyDescent="0.15">
      <c r="F921" s="65"/>
    </row>
    <row r="922" spans="6:6" ht="12.75" customHeight="1" x14ac:dyDescent="0.15">
      <c r="F922" s="65"/>
    </row>
    <row r="923" spans="6:6" ht="12.75" customHeight="1" x14ac:dyDescent="0.15">
      <c r="F923" s="65"/>
    </row>
    <row r="924" spans="6:6" ht="12.75" customHeight="1" x14ac:dyDescent="0.15">
      <c r="F924" s="65"/>
    </row>
    <row r="925" spans="6:6" ht="12.75" customHeight="1" x14ac:dyDescent="0.15">
      <c r="F925" s="65"/>
    </row>
    <row r="926" spans="6:6" ht="12.75" customHeight="1" x14ac:dyDescent="0.15">
      <c r="F926" s="65"/>
    </row>
    <row r="927" spans="6:6" ht="12.75" customHeight="1" x14ac:dyDescent="0.15">
      <c r="F927" s="65"/>
    </row>
    <row r="928" spans="6:6" ht="12.75" customHeight="1" x14ac:dyDescent="0.15">
      <c r="F928" s="65"/>
    </row>
    <row r="929" spans="6:6" ht="12.75" customHeight="1" x14ac:dyDescent="0.15">
      <c r="F929" s="65"/>
    </row>
    <row r="930" spans="6:6" ht="12.75" customHeight="1" x14ac:dyDescent="0.15">
      <c r="F930" s="65"/>
    </row>
    <row r="931" spans="6:6" ht="12.75" customHeight="1" x14ac:dyDescent="0.15">
      <c r="F931" s="65"/>
    </row>
    <row r="932" spans="6:6" ht="12.75" customHeight="1" x14ac:dyDescent="0.15">
      <c r="F932" s="65"/>
    </row>
    <row r="933" spans="6:6" ht="12.75" customHeight="1" x14ac:dyDescent="0.15">
      <c r="F933" s="65"/>
    </row>
    <row r="934" spans="6:6" ht="12.75" customHeight="1" x14ac:dyDescent="0.15">
      <c r="F934" s="65"/>
    </row>
    <row r="935" spans="6:6" ht="12.75" customHeight="1" x14ac:dyDescent="0.15">
      <c r="F935" s="65"/>
    </row>
    <row r="936" spans="6:6" ht="12.75" customHeight="1" x14ac:dyDescent="0.15">
      <c r="F936" s="65"/>
    </row>
  </sheetData>
  <autoFilter ref="A1:H23" xr:uid="{00000000-0009-0000-0000-000000000000}">
    <sortState xmlns:xlrd2="http://schemas.microsoft.com/office/spreadsheetml/2017/richdata2" ref="A2:H20">
      <sortCondition ref="C1"/>
    </sortState>
  </autoFilter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K1046"/>
  <sheetViews>
    <sheetView workbookViewId="0">
      <selection activeCell="R74" sqref="R74"/>
    </sheetView>
  </sheetViews>
  <sheetFormatPr baseColWidth="10" defaultColWidth="12.5" defaultRowHeight="15" customHeight="1" x14ac:dyDescent="0.15"/>
  <cols>
    <col min="1" max="1" width="19.1640625" customWidth="1"/>
    <col min="2" max="2" width="25.6640625" customWidth="1"/>
    <col min="3" max="3" width="16.1640625" customWidth="1"/>
    <col min="4" max="4" width="9.1640625"/>
    <col min="5" max="5" width="11.83203125" customWidth="1"/>
    <col min="6" max="6" width="9.1640625"/>
    <col min="7" max="7" width="11.83203125" customWidth="1"/>
    <col min="8" max="8" width="12.1640625" customWidth="1"/>
    <col min="9" max="9" width="12.6640625" customWidth="1"/>
    <col min="10" max="13" width="9.1640625"/>
    <col min="14" max="14" width="14.1640625" customWidth="1"/>
    <col min="15" max="15" width="13.33203125" customWidth="1"/>
    <col min="16" max="16" width="12.6640625" customWidth="1"/>
    <col min="17" max="17" width="14.1640625" customWidth="1"/>
    <col min="18" max="18" width="14.5" customWidth="1"/>
    <col min="19" max="19" width="11.1640625" customWidth="1"/>
    <col min="20" max="20" width="10.1640625" customWidth="1"/>
    <col min="21" max="21" width="9.1640625"/>
    <col min="22" max="22" width="13.33203125" customWidth="1"/>
    <col min="23" max="23" width="14.5" customWidth="1"/>
    <col min="24" max="24" width="9.1640625"/>
    <col min="25" max="25" width="9.1640625" bestFit="1" customWidth="1"/>
    <col min="26" max="37" width="12.5" hidden="1" customWidth="1"/>
    <col min="38" max="38" width="12.5" bestFit="1" customWidth="1"/>
  </cols>
  <sheetData>
    <row r="1" spans="1:37" ht="63" customHeight="1" x14ac:dyDescent="0.15">
      <c r="A1" s="5" t="s">
        <v>8</v>
      </c>
      <c r="B1" s="37" t="s">
        <v>9</v>
      </c>
      <c r="C1" s="37" t="s">
        <v>10</v>
      </c>
      <c r="D1" s="37" t="s">
        <v>3</v>
      </c>
      <c r="E1" s="37" t="s">
        <v>11</v>
      </c>
      <c r="F1" s="37" t="s">
        <v>12</v>
      </c>
      <c r="G1" s="37" t="s">
        <v>13</v>
      </c>
      <c r="H1" s="37" t="s">
        <v>14</v>
      </c>
      <c r="I1" s="37" t="s">
        <v>15</v>
      </c>
      <c r="J1" s="37" t="s">
        <v>16</v>
      </c>
      <c r="K1" s="37" t="s">
        <v>17</v>
      </c>
      <c r="L1" s="37" t="s">
        <v>18</v>
      </c>
      <c r="M1" s="37" t="s">
        <v>19</v>
      </c>
      <c r="N1" s="37" t="s">
        <v>20</v>
      </c>
      <c r="O1" s="37" t="s">
        <v>21</v>
      </c>
      <c r="P1" s="37" t="s">
        <v>22</v>
      </c>
      <c r="Q1" s="37" t="s">
        <v>23</v>
      </c>
      <c r="R1" s="37" t="s">
        <v>24</v>
      </c>
      <c r="S1" s="6" t="s">
        <v>25</v>
      </c>
      <c r="T1" s="6" t="s">
        <v>26</v>
      </c>
      <c r="U1" s="38" t="s">
        <v>27</v>
      </c>
      <c r="V1" s="6" t="s">
        <v>28</v>
      </c>
      <c r="W1" s="6" t="s">
        <v>29</v>
      </c>
      <c r="X1" s="63" t="s">
        <v>30</v>
      </c>
      <c r="Y1" s="63" t="s">
        <v>31</v>
      </c>
      <c r="Z1" s="61">
        <v>1</v>
      </c>
      <c r="AA1" s="39">
        <v>1</v>
      </c>
      <c r="AB1" s="39">
        <v>1</v>
      </c>
      <c r="AC1" s="39">
        <v>0.8</v>
      </c>
      <c r="AD1" s="39">
        <v>0.8</v>
      </c>
      <c r="AE1" s="39">
        <v>1</v>
      </c>
      <c r="AF1" s="39">
        <v>0.9</v>
      </c>
      <c r="AG1" s="39">
        <v>1</v>
      </c>
      <c r="AH1" s="39">
        <v>0.9</v>
      </c>
      <c r="AI1" s="39">
        <v>1</v>
      </c>
      <c r="AJ1" s="39">
        <v>0.9</v>
      </c>
      <c r="AK1" s="39">
        <v>1</v>
      </c>
    </row>
    <row r="2" spans="1:37" ht="14" x14ac:dyDescent="0.15">
      <c r="A2" s="60" t="s">
        <v>32</v>
      </c>
      <c r="B2" s="60" t="s">
        <v>33</v>
      </c>
      <c r="C2" s="60" t="s">
        <v>34</v>
      </c>
      <c r="D2" s="60">
        <v>29</v>
      </c>
      <c r="E2" s="60">
        <v>15</v>
      </c>
      <c r="F2" s="60">
        <v>1186</v>
      </c>
      <c r="G2" s="60">
        <v>10.95</v>
      </c>
      <c r="H2" s="60">
        <v>7.33</v>
      </c>
      <c r="I2" s="60">
        <v>64.84</v>
      </c>
      <c r="J2" s="60">
        <v>3.62</v>
      </c>
      <c r="K2" s="60">
        <v>62.22</v>
      </c>
      <c r="L2" s="60">
        <v>5.8</v>
      </c>
      <c r="M2" s="60">
        <v>3.14</v>
      </c>
      <c r="N2" s="60">
        <v>35.9</v>
      </c>
      <c r="O2" s="60">
        <v>49.79</v>
      </c>
      <c r="P2" s="60">
        <v>42.73</v>
      </c>
      <c r="Q2" s="60">
        <v>8.3699999999999992</v>
      </c>
      <c r="R2" s="60">
        <v>44.23</v>
      </c>
      <c r="S2" s="7">
        <v>9</v>
      </c>
      <c r="T2" s="7">
        <v>12</v>
      </c>
      <c r="U2" s="101">
        <f t="shared" ref="U2:U3" si="0">S2/T2</f>
        <v>0.75</v>
      </c>
      <c r="V2" s="10"/>
      <c r="W2" s="53"/>
      <c r="X2" s="56">
        <f t="shared" ref="X2:X3" si="1">Y2/T2</f>
        <v>0.63333333333333341</v>
      </c>
      <c r="Y2" s="82">
        <f t="shared" ref="Y2:Y3" si="2">SUM(Z2:AK2)</f>
        <v>7.6000000000000005</v>
      </c>
      <c r="Z2" s="73">
        <f t="shared" ref="Z2:Z33" si="3">IF(G2&gt;=G$62,Z$1,"0")</f>
        <v>1</v>
      </c>
      <c r="AA2" s="64" t="str">
        <f t="shared" ref="AA2:AA33" si="4">IF(H2&gt;=H$62,AA$1,"0")</f>
        <v>0</v>
      </c>
      <c r="AB2" s="64">
        <f t="shared" ref="AB2:AB33" si="5">IF(I2&gt;=I$62,AB$1,"0")</f>
        <v>1</v>
      </c>
      <c r="AC2" s="64" t="str">
        <f t="shared" ref="AC2:AC33" si="6">IF(J2&gt;=J$62,AC$1,"0")</f>
        <v>0</v>
      </c>
      <c r="AD2" s="64">
        <f t="shared" ref="AD2:AD33" si="7">IF(K2&gt;=K$62,AD$1,"0")</f>
        <v>0.8</v>
      </c>
      <c r="AE2" s="64">
        <f t="shared" ref="AE2:AE33" si="8">IF(L2&gt;=L$62,AE$1,"0")</f>
        <v>1</v>
      </c>
      <c r="AF2" s="64">
        <f t="shared" ref="AF2:AF33" si="9">IF(M2&gt;=M$62,AF$1,"0")</f>
        <v>0.9</v>
      </c>
      <c r="AG2" s="64">
        <f t="shared" ref="AG2:AG33" si="10">IF(N2&gt;=N$62,AG$1,"0")</f>
        <v>1</v>
      </c>
      <c r="AH2" s="64" t="str">
        <f t="shared" ref="AH2:AH33" si="11">IF(O2&gt;=O$62,AH$1,"0")</f>
        <v>0</v>
      </c>
      <c r="AI2" s="64">
        <f t="shared" ref="AI2:AI33" si="12">IF(P2&gt;=P$62,AI$1,"0")</f>
        <v>1</v>
      </c>
      <c r="AJ2" s="64">
        <f t="shared" ref="AJ2:AJ33" si="13">IF(Q2&gt;=Q$62,AJ$1,"0")</f>
        <v>0.9</v>
      </c>
      <c r="AK2" s="64" t="str">
        <f t="shared" ref="AK2:AK33" si="14">IF(R2&gt;=R$62,AK$1,"0")</f>
        <v>0</v>
      </c>
    </row>
    <row r="3" spans="1:37" ht="14" x14ac:dyDescent="0.15">
      <c r="A3" s="60" t="s">
        <v>35</v>
      </c>
      <c r="B3" s="60" t="s">
        <v>33</v>
      </c>
      <c r="C3" s="60" t="s">
        <v>34</v>
      </c>
      <c r="D3" s="60">
        <v>25</v>
      </c>
      <c r="E3" s="60">
        <v>26</v>
      </c>
      <c r="F3" s="60">
        <v>1655</v>
      </c>
      <c r="G3" s="60">
        <v>11.33</v>
      </c>
      <c r="H3" s="60">
        <v>9.5500000000000007</v>
      </c>
      <c r="I3" s="60">
        <v>68.069999999999993</v>
      </c>
      <c r="J3" s="60">
        <v>5.75</v>
      </c>
      <c r="K3" s="60">
        <v>51</v>
      </c>
      <c r="L3" s="60">
        <v>4.72</v>
      </c>
      <c r="M3" s="60">
        <v>3.39</v>
      </c>
      <c r="N3" s="60">
        <v>25.42</v>
      </c>
      <c r="O3" s="60">
        <v>58.72</v>
      </c>
      <c r="P3" s="60">
        <v>42.19</v>
      </c>
      <c r="Q3" s="60">
        <v>5.52</v>
      </c>
      <c r="R3" s="60">
        <v>56.25</v>
      </c>
      <c r="S3" s="7">
        <v>8</v>
      </c>
      <c r="T3" s="7">
        <v>12</v>
      </c>
      <c r="U3" s="101">
        <f t="shared" si="0"/>
        <v>0.66666666666666663</v>
      </c>
      <c r="V3" s="10"/>
      <c r="W3" s="53"/>
      <c r="X3" s="56">
        <f t="shared" si="1"/>
        <v>0.63333333333333341</v>
      </c>
      <c r="Y3" s="82">
        <f t="shared" si="2"/>
        <v>7.6000000000000005</v>
      </c>
      <c r="Z3" s="73">
        <f t="shared" si="3"/>
        <v>1</v>
      </c>
      <c r="AA3" s="64">
        <f t="shared" si="4"/>
        <v>1</v>
      </c>
      <c r="AB3" s="64">
        <f t="shared" si="5"/>
        <v>1</v>
      </c>
      <c r="AC3" s="64">
        <f t="shared" si="6"/>
        <v>0.8</v>
      </c>
      <c r="AD3" s="64" t="str">
        <f t="shared" si="7"/>
        <v>0</v>
      </c>
      <c r="AE3" s="64" t="str">
        <f t="shared" si="8"/>
        <v>0</v>
      </c>
      <c r="AF3" s="64">
        <f t="shared" si="9"/>
        <v>0.9</v>
      </c>
      <c r="AG3" s="64" t="str">
        <f t="shared" si="10"/>
        <v>0</v>
      </c>
      <c r="AH3" s="64">
        <f t="shared" si="11"/>
        <v>0.9</v>
      </c>
      <c r="AI3" s="64">
        <f t="shared" si="12"/>
        <v>1</v>
      </c>
      <c r="AJ3" s="64" t="str">
        <f t="shared" si="13"/>
        <v>0</v>
      </c>
      <c r="AK3" s="64">
        <f t="shared" si="14"/>
        <v>1</v>
      </c>
    </row>
    <row r="4" spans="1:37" ht="15.75" customHeight="1" x14ac:dyDescent="0.15">
      <c r="A4" s="60" t="s">
        <v>36</v>
      </c>
      <c r="B4" s="60" t="s">
        <v>33</v>
      </c>
      <c r="C4" s="60" t="s">
        <v>34</v>
      </c>
      <c r="D4" s="60">
        <v>21</v>
      </c>
      <c r="E4" s="60">
        <v>16</v>
      </c>
      <c r="F4" s="60">
        <v>1434</v>
      </c>
      <c r="G4" s="60">
        <v>14.5</v>
      </c>
      <c r="H4" s="60">
        <v>11.36</v>
      </c>
      <c r="I4" s="60">
        <v>64.64</v>
      </c>
      <c r="J4" s="60">
        <v>6.28</v>
      </c>
      <c r="K4" s="60">
        <v>59</v>
      </c>
      <c r="L4" s="60">
        <v>6.65</v>
      </c>
      <c r="M4" s="60">
        <v>1.38</v>
      </c>
      <c r="N4" s="60">
        <v>22.73</v>
      </c>
      <c r="O4" s="60">
        <v>59.69</v>
      </c>
      <c r="P4" s="60">
        <v>38.96</v>
      </c>
      <c r="Q4" s="60">
        <v>4.5199999999999996</v>
      </c>
      <c r="R4" s="60">
        <v>59.72</v>
      </c>
      <c r="S4" s="7">
        <v>7</v>
      </c>
      <c r="T4" s="7">
        <v>12</v>
      </c>
      <c r="U4" s="101">
        <f>S4/T4</f>
        <v>0.58333333333333337</v>
      </c>
      <c r="V4" s="10"/>
      <c r="W4" s="53"/>
      <c r="X4" s="56">
        <f>Y4/T4</f>
        <v>0.54166666666666663</v>
      </c>
      <c r="Y4" s="82">
        <f>SUM(Z4:AK4)</f>
        <v>6.5</v>
      </c>
      <c r="Z4" s="73">
        <f t="shared" si="3"/>
        <v>1</v>
      </c>
      <c r="AA4" s="64">
        <f t="shared" si="4"/>
        <v>1</v>
      </c>
      <c r="AB4" s="64" t="str">
        <f t="shared" si="5"/>
        <v>0</v>
      </c>
      <c r="AC4" s="64">
        <f t="shared" si="6"/>
        <v>0.8</v>
      </c>
      <c r="AD4" s="64">
        <f t="shared" si="7"/>
        <v>0.8</v>
      </c>
      <c r="AE4" s="64">
        <f t="shared" si="8"/>
        <v>1</v>
      </c>
      <c r="AF4" s="64" t="str">
        <f t="shared" si="9"/>
        <v>0</v>
      </c>
      <c r="AG4" s="64" t="str">
        <f t="shared" si="10"/>
        <v>0</v>
      </c>
      <c r="AH4" s="64">
        <f t="shared" si="11"/>
        <v>0.9</v>
      </c>
      <c r="AI4" s="64" t="str">
        <f t="shared" si="12"/>
        <v>0</v>
      </c>
      <c r="AJ4" s="64" t="str">
        <f t="shared" si="13"/>
        <v>0</v>
      </c>
      <c r="AK4" s="64">
        <f t="shared" si="14"/>
        <v>1</v>
      </c>
    </row>
    <row r="5" spans="1:37" ht="15.75" customHeight="1" x14ac:dyDescent="0.1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7"/>
      <c r="T5" s="7"/>
      <c r="U5" s="101"/>
      <c r="V5" s="10"/>
      <c r="W5" s="53"/>
      <c r="X5" s="56"/>
      <c r="Y5" s="82"/>
      <c r="Z5" s="73" t="str">
        <f t="shared" si="3"/>
        <v>0</v>
      </c>
      <c r="AA5" s="64" t="str">
        <f t="shared" si="4"/>
        <v>0</v>
      </c>
      <c r="AB5" s="64" t="str">
        <f t="shared" si="5"/>
        <v>0</v>
      </c>
      <c r="AC5" s="64" t="str">
        <f t="shared" si="6"/>
        <v>0</v>
      </c>
      <c r="AD5" s="64" t="str">
        <f t="shared" si="7"/>
        <v>0</v>
      </c>
      <c r="AE5" s="64" t="str">
        <f t="shared" si="8"/>
        <v>0</v>
      </c>
      <c r="AF5" s="64" t="str">
        <f t="shared" si="9"/>
        <v>0</v>
      </c>
      <c r="AG5" s="64" t="str">
        <f t="shared" si="10"/>
        <v>0</v>
      </c>
      <c r="AH5" s="64" t="str">
        <f t="shared" si="11"/>
        <v>0</v>
      </c>
      <c r="AI5" s="64" t="str">
        <f t="shared" si="12"/>
        <v>0</v>
      </c>
      <c r="AJ5" s="64" t="str">
        <f t="shared" si="13"/>
        <v>0</v>
      </c>
      <c r="AK5" s="64" t="str">
        <f t="shared" si="14"/>
        <v>0</v>
      </c>
    </row>
    <row r="6" spans="1:37" ht="15.75" customHeight="1" x14ac:dyDescent="0.1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68"/>
      <c r="X6" s="68"/>
      <c r="Y6" s="68"/>
      <c r="Z6" s="73" t="str">
        <f t="shared" si="3"/>
        <v>0</v>
      </c>
      <c r="AA6" s="64" t="str">
        <f t="shared" si="4"/>
        <v>0</v>
      </c>
      <c r="AB6" s="64" t="str">
        <f t="shared" si="5"/>
        <v>0</v>
      </c>
      <c r="AC6" s="64" t="str">
        <f t="shared" si="6"/>
        <v>0</v>
      </c>
      <c r="AD6" s="64" t="str">
        <f t="shared" si="7"/>
        <v>0</v>
      </c>
      <c r="AE6" s="64" t="str">
        <f t="shared" si="8"/>
        <v>0</v>
      </c>
      <c r="AF6" s="64" t="str">
        <f t="shared" si="9"/>
        <v>0</v>
      </c>
      <c r="AG6" s="64" t="str">
        <f t="shared" si="10"/>
        <v>0</v>
      </c>
      <c r="AH6" s="64" t="str">
        <f t="shared" si="11"/>
        <v>0</v>
      </c>
      <c r="AI6" s="64" t="str">
        <f t="shared" si="12"/>
        <v>0</v>
      </c>
      <c r="AJ6" s="64" t="str">
        <f t="shared" si="13"/>
        <v>0</v>
      </c>
      <c r="AK6" s="64" t="str">
        <f t="shared" si="14"/>
        <v>0</v>
      </c>
    </row>
    <row r="7" spans="1:37" ht="15.75" customHeight="1" x14ac:dyDescent="0.15">
      <c r="A7" s="60" t="s">
        <v>37</v>
      </c>
      <c r="B7" s="60" t="s">
        <v>38</v>
      </c>
      <c r="C7" s="60"/>
      <c r="D7" s="60">
        <v>28</v>
      </c>
      <c r="E7" s="60">
        <v>30</v>
      </c>
      <c r="F7" s="60">
        <v>2593</v>
      </c>
      <c r="G7" s="60">
        <v>8.64</v>
      </c>
      <c r="H7" s="60">
        <v>6.73</v>
      </c>
      <c r="I7" s="60">
        <v>60.82</v>
      </c>
      <c r="J7" s="60">
        <v>3.12</v>
      </c>
      <c r="K7" s="60">
        <v>67.78</v>
      </c>
      <c r="L7" s="60">
        <v>4.4400000000000004</v>
      </c>
      <c r="M7" s="60">
        <v>0.73</v>
      </c>
      <c r="N7" s="60">
        <v>38.1</v>
      </c>
      <c r="O7" s="60">
        <v>58.22</v>
      </c>
      <c r="P7" s="60">
        <v>47.59</v>
      </c>
      <c r="Q7" s="60">
        <v>7.43</v>
      </c>
      <c r="R7" s="60">
        <v>54.21</v>
      </c>
      <c r="S7" s="7"/>
      <c r="T7" s="7">
        <v>12</v>
      </c>
      <c r="U7" s="101">
        <f t="shared" ref="U7:U51" si="15">S7/T7</f>
        <v>0</v>
      </c>
      <c r="V7" s="10"/>
      <c r="W7" s="53"/>
      <c r="X7" s="56">
        <f t="shared" ref="X7:X51" si="16">Y7/T7</f>
        <v>0.46666666666666673</v>
      </c>
      <c r="Y7" s="82">
        <f t="shared" ref="Y7:Y51" si="17">SUM(Z7:AK7)</f>
        <v>5.6000000000000005</v>
      </c>
      <c r="Z7" s="73" t="str">
        <f t="shared" si="3"/>
        <v>0</v>
      </c>
      <c r="AA7" s="64" t="str">
        <f t="shared" si="4"/>
        <v>0</v>
      </c>
      <c r="AB7" s="64" t="str">
        <f t="shared" si="5"/>
        <v>0</v>
      </c>
      <c r="AC7" s="64" t="str">
        <f t="shared" si="6"/>
        <v>0</v>
      </c>
      <c r="AD7" s="64">
        <f t="shared" si="7"/>
        <v>0.8</v>
      </c>
      <c r="AE7" s="64" t="str">
        <f t="shared" si="8"/>
        <v>0</v>
      </c>
      <c r="AF7" s="64" t="str">
        <f t="shared" si="9"/>
        <v>0</v>
      </c>
      <c r="AG7" s="64">
        <f t="shared" si="10"/>
        <v>1</v>
      </c>
      <c r="AH7" s="64">
        <f t="shared" si="11"/>
        <v>0.9</v>
      </c>
      <c r="AI7" s="64">
        <f t="shared" si="12"/>
        <v>1</v>
      </c>
      <c r="AJ7" s="64">
        <f t="shared" si="13"/>
        <v>0.9</v>
      </c>
      <c r="AK7" s="64">
        <f t="shared" si="14"/>
        <v>1</v>
      </c>
    </row>
    <row r="8" spans="1:37" ht="15.75" customHeight="1" x14ac:dyDescent="0.15">
      <c r="A8" s="60" t="s">
        <v>39</v>
      </c>
      <c r="B8" s="60" t="s">
        <v>40</v>
      </c>
      <c r="C8" s="60"/>
      <c r="D8" s="60">
        <v>23</v>
      </c>
      <c r="E8" s="60">
        <v>30</v>
      </c>
      <c r="F8" s="60">
        <v>1819</v>
      </c>
      <c r="G8" s="60">
        <v>8.32</v>
      </c>
      <c r="H8" s="60">
        <v>6.59</v>
      </c>
      <c r="I8" s="60">
        <v>65.38</v>
      </c>
      <c r="J8" s="60">
        <v>5.78</v>
      </c>
      <c r="K8" s="60">
        <v>53.51</v>
      </c>
      <c r="L8" s="60">
        <v>3.65</v>
      </c>
      <c r="M8" s="60">
        <v>0.46</v>
      </c>
      <c r="N8" s="60">
        <v>0</v>
      </c>
      <c r="O8" s="60">
        <v>56.31</v>
      </c>
      <c r="P8" s="60">
        <v>33.72</v>
      </c>
      <c r="Q8" s="60">
        <v>3.85</v>
      </c>
      <c r="R8" s="60">
        <v>52.63</v>
      </c>
      <c r="S8" s="7"/>
      <c r="T8" s="7">
        <v>12</v>
      </c>
      <c r="U8" s="101">
        <f t="shared" si="15"/>
        <v>0</v>
      </c>
      <c r="V8" s="10"/>
      <c r="W8" s="53"/>
      <c r="X8" s="56">
        <f t="shared" si="16"/>
        <v>0.3</v>
      </c>
      <c r="Y8" s="82">
        <f t="shared" si="17"/>
        <v>3.6</v>
      </c>
      <c r="Z8" s="73" t="str">
        <f t="shared" si="3"/>
        <v>0</v>
      </c>
      <c r="AA8" s="64" t="str">
        <f t="shared" si="4"/>
        <v>0</v>
      </c>
      <c r="AB8" s="64">
        <f t="shared" si="5"/>
        <v>1</v>
      </c>
      <c r="AC8" s="64">
        <f t="shared" si="6"/>
        <v>0.8</v>
      </c>
      <c r="AD8" s="64">
        <f t="shared" si="7"/>
        <v>0.8</v>
      </c>
      <c r="AE8" s="64" t="str">
        <f t="shared" si="8"/>
        <v>0</v>
      </c>
      <c r="AF8" s="64" t="str">
        <f t="shared" si="9"/>
        <v>0</v>
      </c>
      <c r="AG8" s="64" t="str">
        <f t="shared" si="10"/>
        <v>0</v>
      </c>
      <c r="AH8" s="64" t="str">
        <f t="shared" si="11"/>
        <v>0</v>
      </c>
      <c r="AI8" s="64" t="str">
        <f t="shared" si="12"/>
        <v>0</v>
      </c>
      <c r="AJ8" s="64" t="str">
        <f t="shared" si="13"/>
        <v>0</v>
      </c>
      <c r="AK8" s="64">
        <f t="shared" si="14"/>
        <v>1</v>
      </c>
    </row>
    <row r="9" spans="1:37" ht="15.75" customHeight="1" x14ac:dyDescent="0.15">
      <c r="A9" s="60" t="s">
        <v>41</v>
      </c>
      <c r="B9" s="60" t="s">
        <v>42</v>
      </c>
      <c r="C9" s="60"/>
      <c r="D9" s="60">
        <v>22</v>
      </c>
      <c r="E9" s="60">
        <v>30</v>
      </c>
      <c r="F9" s="60">
        <v>2091</v>
      </c>
      <c r="G9" s="60">
        <v>9.5</v>
      </c>
      <c r="H9" s="60">
        <v>7.16</v>
      </c>
      <c r="I9" s="60">
        <v>53.94</v>
      </c>
      <c r="J9" s="60">
        <v>1.87</v>
      </c>
      <c r="K9" s="60">
        <v>51.16</v>
      </c>
      <c r="L9" s="60">
        <v>5.29</v>
      </c>
      <c r="M9" s="60">
        <v>3.78</v>
      </c>
      <c r="N9" s="60">
        <v>35.630000000000003</v>
      </c>
      <c r="O9" s="60">
        <v>49.45</v>
      </c>
      <c r="P9" s="60">
        <v>40.29</v>
      </c>
      <c r="Q9" s="60">
        <v>5.73</v>
      </c>
      <c r="R9" s="60">
        <v>41.67</v>
      </c>
      <c r="S9" s="7">
        <v>5</v>
      </c>
      <c r="T9" s="7">
        <v>12</v>
      </c>
      <c r="U9" s="101">
        <f t="shared" si="15"/>
        <v>0.41666666666666669</v>
      </c>
      <c r="V9" s="10"/>
      <c r="W9" s="53"/>
      <c r="X9" s="56">
        <f t="shared" si="16"/>
        <v>0.24166666666666667</v>
      </c>
      <c r="Y9" s="82">
        <f t="shared" si="17"/>
        <v>2.9</v>
      </c>
      <c r="Z9" s="73" t="str">
        <f t="shared" si="3"/>
        <v>0</v>
      </c>
      <c r="AA9" s="64" t="str">
        <f t="shared" si="4"/>
        <v>0</v>
      </c>
      <c r="AB9" s="64" t="str">
        <f t="shared" si="5"/>
        <v>0</v>
      </c>
      <c r="AC9" s="64" t="str">
        <f t="shared" si="6"/>
        <v>0</v>
      </c>
      <c r="AD9" s="64" t="str">
        <f t="shared" si="7"/>
        <v>0</v>
      </c>
      <c r="AE9" s="64">
        <f t="shared" si="8"/>
        <v>1</v>
      </c>
      <c r="AF9" s="64">
        <f t="shared" si="9"/>
        <v>0.9</v>
      </c>
      <c r="AG9" s="64">
        <f t="shared" si="10"/>
        <v>1</v>
      </c>
      <c r="AH9" s="64" t="str">
        <f t="shared" si="11"/>
        <v>0</v>
      </c>
      <c r="AI9" s="64" t="str">
        <f t="shared" si="12"/>
        <v>0</v>
      </c>
      <c r="AJ9" s="64" t="str">
        <f t="shared" si="13"/>
        <v>0</v>
      </c>
      <c r="AK9" s="64" t="str">
        <f t="shared" si="14"/>
        <v>0</v>
      </c>
    </row>
    <row r="10" spans="1:37" ht="15.75" customHeight="1" x14ac:dyDescent="0.15">
      <c r="A10" s="60" t="s">
        <v>43</v>
      </c>
      <c r="B10" s="60" t="s">
        <v>44</v>
      </c>
      <c r="C10" s="60"/>
      <c r="D10" s="60">
        <v>19</v>
      </c>
      <c r="E10" s="60">
        <v>30</v>
      </c>
      <c r="F10" s="60">
        <v>2256</v>
      </c>
      <c r="G10" s="60">
        <v>9.34</v>
      </c>
      <c r="H10" s="60">
        <v>6.46</v>
      </c>
      <c r="I10" s="60">
        <v>61.11</v>
      </c>
      <c r="J10" s="60">
        <v>3.71</v>
      </c>
      <c r="K10" s="60">
        <v>53.76</v>
      </c>
      <c r="L10" s="60">
        <v>4.99</v>
      </c>
      <c r="M10" s="60">
        <v>1.48</v>
      </c>
      <c r="N10" s="60">
        <v>21.62</v>
      </c>
      <c r="O10" s="60">
        <v>65.989999999999995</v>
      </c>
      <c r="P10" s="60">
        <v>47.66</v>
      </c>
      <c r="Q10" s="60">
        <v>5.47</v>
      </c>
      <c r="R10" s="60">
        <v>57.66</v>
      </c>
      <c r="S10" s="7"/>
      <c r="T10" s="7">
        <v>12</v>
      </c>
      <c r="U10" s="101">
        <f t="shared" si="15"/>
        <v>0</v>
      </c>
      <c r="V10" s="10"/>
      <c r="W10" s="53"/>
      <c r="X10" s="56">
        <f t="shared" si="16"/>
        <v>0.30833333333333335</v>
      </c>
      <c r="Y10" s="82">
        <f t="shared" si="17"/>
        <v>3.7</v>
      </c>
      <c r="Z10" s="73" t="str">
        <f t="shared" si="3"/>
        <v>0</v>
      </c>
      <c r="AA10" s="64" t="str">
        <f t="shared" si="4"/>
        <v>0</v>
      </c>
      <c r="AB10" s="64" t="str">
        <f t="shared" si="5"/>
        <v>0</v>
      </c>
      <c r="AC10" s="64" t="str">
        <f t="shared" si="6"/>
        <v>0</v>
      </c>
      <c r="AD10" s="64">
        <f t="shared" si="7"/>
        <v>0.8</v>
      </c>
      <c r="AE10" s="64" t="str">
        <f t="shared" si="8"/>
        <v>0</v>
      </c>
      <c r="AF10" s="64" t="str">
        <f t="shared" si="9"/>
        <v>0</v>
      </c>
      <c r="AG10" s="64" t="str">
        <f t="shared" si="10"/>
        <v>0</v>
      </c>
      <c r="AH10" s="64">
        <f t="shared" si="11"/>
        <v>0.9</v>
      </c>
      <c r="AI10" s="64">
        <f t="shared" si="12"/>
        <v>1</v>
      </c>
      <c r="AJ10" s="64" t="str">
        <f t="shared" si="13"/>
        <v>0</v>
      </c>
      <c r="AK10" s="64">
        <f t="shared" si="14"/>
        <v>1</v>
      </c>
    </row>
    <row r="11" spans="1:37" ht="15.75" customHeight="1" x14ac:dyDescent="0.15">
      <c r="A11" s="60" t="s">
        <v>45</v>
      </c>
      <c r="B11" s="60" t="s">
        <v>46</v>
      </c>
      <c r="C11" s="60"/>
      <c r="D11" s="60">
        <v>28</v>
      </c>
      <c r="E11" s="60">
        <v>29</v>
      </c>
      <c r="F11" s="60">
        <v>1822</v>
      </c>
      <c r="G11" s="60">
        <v>9.43</v>
      </c>
      <c r="H11" s="60">
        <v>5.88</v>
      </c>
      <c r="I11" s="60">
        <v>58.82</v>
      </c>
      <c r="J11" s="60">
        <v>5.09</v>
      </c>
      <c r="K11" s="60">
        <v>58.25</v>
      </c>
      <c r="L11" s="60">
        <v>5.63</v>
      </c>
      <c r="M11" s="60">
        <v>1.88</v>
      </c>
      <c r="N11" s="60">
        <v>42.11</v>
      </c>
      <c r="O11" s="60">
        <v>54.5</v>
      </c>
      <c r="P11" s="60">
        <v>43.2</v>
      </c>
      <c r="Q11" s="60">
        <v>9.7799999999999994</v>
      </c>
      <c r="R11" s="60">
        <v>51.52</v>
      </c>
      <c r="S11" s="7"/>
      <c r="T11" s="7">
        <v>12</v>
      </c>
      <c r="U11" s="101">
        <f t="shared" si="15"/>
        <v>0</v>
      </c>
      <c r="V11" s="10"/>
      <c r="W11" s="53"/>
      <c r="X11" s="56">
        <f t="shared" si="16"/>
        <v>0.55000000000000004</v>
      </c>
      <c r="Y11" s="82">
        <f t="shared" si="17"/>
        <v>6.6000000000000005</v>
      </c>
      <c r="Z11" s="73" t="str">
        <f t="shared" si="3"/>
        <v>0</v>
      </c>
      <c r="AA11" s="64" t="str">
        <f t="shared" si="4"/>
        <v>0</v>
      </c>
      <c r="AB11" s="64" t="str">
        <f t="shared" si="5"/>
        <v>0</v>
      </c>
      <c r="AC11" s="64" t="str">
        <f t="shared" si="6"/>
        <v>0</v>
      </c>
      <c r="AD11" s="64">
        <f t="shared" si="7"/>
        <v>0.8</v>
      </c>
      <c r="AE11" s="64">
        <f t="shared" si="8"/>
        <v>1</v>
      </c>
      <c r="AF11" s="64">
        <f t="shared" si="9"/>
        <v>0.9</v>
      </c>
      <c r="AG11" s="64">
        <f t="shared" si="10"/>
        <v>1</v>
      </c>
      <c r="AH11" s="64" t="str">
        <f t="shared" si="11"/>
        <v>0</v>
      </c>
      <c r="AI11" s="64">
        <f t="shared" si="12"/>
        <v>1</v>
      </c>
      <c r="AJ11" s="64">
        <f t="shared" si="13"/>
        <v>0.9</v>
      </c>
      <c r="AK11" s="64">
        <f t="shared" si="14"/>
        <v>1</v>
      </c>
    </row>
    <row r="12" spans="1:37" ht="15.75" customHeight="1" x14ac:dyDescent="0.15">
      <c r="A12" s="60" t="s">
        <v>47</v>
      </c>
      <c r="B12" s="60" t="s">
        <v>42</v>
      </c>
      <c r="C12" s="60"/>
      <c r="D12" s="60">
        <v>20</v>
      </c>
      <c r="E12" s="60">
        <v>29</v>
      </c>
      <c r="F12" s="60">
        <v>2458</v>
      </c>
      <c r="G12" s="60">
        <v>10.29</v>
      </c>
      <c r="H12" s="60">
        <v>7.15</v>
      </c>
      <c r="I12" s="60">
        <v>61.67</v>
      </c>
      <c r="J12" s="60">
        <v>4.45</v>
      </c>
      <c r="K12" s="60">
        <v>51.79</v>
      </c>
      <c r="L12" s="60">
        <v>5.2</v>
      </c>
      <c r="M12" s="60">
        <v>1.59</v>
      </c>
      <c r="N12" s="60">
        <v>37.5</v>
      </c>
      <c r="O12" s="60">
        <v>69.61</v>
      </c>
      <c r="P12" s="60">
        <v>48.84</v>
      </c>
      <c r="Q12" s="60">
        <v>7.15</v>
      </c>
      <c r="R12" s="60">
        <v>66.11</v>
      </c>
      <c r="S12" s="7">
        <v>8</v>
      </c>
      <c r="T12" s="7">
        <v>12</v>
      </c>
      <c r="U12" s="101">
        <f t="shared" si="15"/>
        <v>0.66666666666666663</v>
      </c>
      <c r="V12" s="10"/>
      <c r="W12" s="53"/>
      <c r="X12" s="56">
        <f t="shared" si="16"/>
        <v>0.46666666666666673</v>
      </c>
      <c r="Y12" s="82">
        <f t="shared" si="17"/>
        <v>5.6000000000000005</v>
      </c>
      <c r="Z12" s="73" t="str">
        <f t="shared" si="3"/>
        <v>0</v>
      </c>
      <c r="AA12" s="64" t="str">
        <f t="shared" si="4"/>
        <v>0</v>
      </c>
      <c r="AB12" s="64" t="str">
        <f t="shared" si="5"/>
        <v>0</v>
      </c>
      <c r="AC12" s="64" t="str">
        <f t="shared" si="6"/>
        <v>0</v>
      </c>
      <c r="AD12" s="64">
        <f t="shared" si="7"/>
        <v>0.8</v>
      </c>
      <c r="AE12" s="64" t="str">
        <f t="shared" si="8"/>
        <v>0</v>
      </c>
      <c r="AF12" s="64" t="str">
        <f t="shared" si="9"/>
        <v>0</v>
      </c>
      <c r="AG12" s="64">
        <f t="shared" si="10"/>
        <v>1</v>
      </c>
      <c r="AH12" s="64">
        <f t="shared" si="11"/>
        <v>0.9</v>
      </c>
      <c r="AI12" s="64">
        <f t="shared" si="12"/>
        <v>1</v>
      </c>
      <c r="AJ12" s="64">
        <f t="shared" si="13"/>
        <v>0.9</v>
      </c>
      <c r="AK12" s="64">
        <f t="shared" si="14"/>
        <v>1</v>
      </c>
    </row>
    <row r="13" spans="1:37" ht="15.75" customHeight="1" x14ac:dyDescent="0.15">
      <c r="A13" s="60" t="s">
        <v>48</v>
      </c>
      <c r="B13" s="60" t="s">
        <v>49</v>
      </c>
      <c r="C13" s="60"/>
      <c r="D13" s="60">
        <v>19</v>
      </c>
      <c r="E13" s="60">
        <v>29</v>
      </c>
      <c r="F13" s="60">
        <v>2346</v>
      </c>
      <c r="G13" s="60">
        <v>8.32</v>
      </c>
      <c r="H13" s="60">
        <v>7.52</v>
      </c>
      <c r="I13" s="60">
        <v>59.18</v>
      </c>
      <c r="J13" s="60">
        <v>3.8</v>
      </c>
      <c r="K13" s="60">
        <v>54.55</v>
      </c>
      <c r="L13" s="60">
        <v>3.57</v>
      </c>
      <c r="M13" s="60">
        <v>2.0699999999999998</v>
      </c>
      <c r="N13" s="60">
        <v>31.48</v>
      </c>
      <c r="O13" s="60">
        <v>50.25</v>
      </c>
      <c r="P13" s="60">
        <v>39.39</v>
      </c>
      <c r="Q13" s="60">
        <v>7.48</v>
      </c>
      <c r="R13" s="60">
        <v>50.77</v>
      </c>
      <c r="S13" s="7"/>
      <c r="T13" s="7">
        <v>12</v>
      </c>
      <c r="U13" s="101">
        <f t="shared" si="15"/>
        <v>0</v>
      </c>
      <c r="V13" s="10"/>
      <c r="W13" s="53"/>
      <c r="X13" s="56">
        <f t="shared" si="16"/>
        <v>0.3</v>
      </c>
      <c r="Y13" s="82">
        <f t="shared" si="17"/>
        <v>3.6</v>
      </c>
      <c r="Z13" s="73" t="str">
        <f t="shared" si="3"/>
        <v>0</v>
      </c>
      <c r="AA13" s="64" t="str">
        <f t="shared" si="4"/>
        <v>0</v>
      </c>
      <c r="AB13" s="64" t="str">
        <f t="shared" si="5"/>
        <v>0</v>
      </c>
      <c r="AC13" s="64" t="str">
        <f t="shared" si="6"/>
        <v>0</v>
      </c>
      <c r="AD13" s="64">
        <f t="shared" si="7"/>
        <v>0.8</v>
      </c>
      <c r="AE13" s="64" t="str">
        <f t="shared" si="8"/>
        <v>0</v>
      </c>
      <c r="AF13" s="64">
        <f t="shared" si="9"/>
        <v>0.9</v>
      </c>
      <c r="AG13" s="64">
        <f t="shared" si="10"/>
        <v>1</v>
      </c>
      <c r="AH13" s="64" t="str">
        <f t="shared" si="11"/>
        <v>0</v>
      </c>
      <c r="AI13" s="64" t="str">
        <f t="shared" si="12"/>
        <v>0</v>
      </c>
      <c r="AJ13" s="64">
        <f t="shared" si="13"/>
        <v>0.9</v>
      </c>
      <c r="AK13" s="64" t="str">
        <f t="shared" si="14"/>
        <v>0</v>
      </c>
    </row>
    <row r="14" spans="1:37" ht="15.75" customHeight="1" x14ac:dyDescent="0.15">
      <c r="A14" s="60" t="s">
        <v>50</v>
      </c>
      <c r="B14" s="60" t="s">
        <v>51</v>
      </c>
      <c r="C14" s="60"/>
      <c r="D14" s="60">
        <v>25</v>
      </c>
      <c r="E14" s="60">
        <v>28</v>
      </c>
      <c r="F14" s="60">
        <v>2400</v>
      </c>
      <c r="G14" s="60">
        <v>11.51</v>
      </c>
      <c r="H14" s="60">
        <v>7.05</v>
      </c>
      <c r="I14" s="60">
        <v>68.62</v>
      </c>
      <c r="J14" s="60">
        <v>6.08</v>
      </c>
      <c r="K14" s="60">
        <v>57.41</v>
      </c>
      <c r="L14" s="60">
        <v>6.19</v>
      </c>
      <c r="M14" s="60">
        <v>0.64</v>
      </c>
      <c r="N14" s="60">
        <v>58.82</v>
      </c>
      <c r="O14" s="60">
        <v>61.14</v>
      </c>
      <c r="P14" s="60">
        <v>45.83</v>
      </c>
      <c r="Q14" s="60">
        <v>6.83</v>
      </c>
      <c r="R14" s="60">
        <v>55.49</v>
      </c>
      <c r="S14" s="7"/>
      <c r="T14" s="7">
        <v>12</v>
      </c>
      <c r="U14" s="101">
        <f t="shared" si="15"/>
        <v>0</v>
      </c>
      <c r="V14" s="10"/>
      <c r="W14" s="53"/>
      <c r="X14" s="56">
        <f t="shared" si="16"/>
        <v>0.78333333333333333</v>
      </c>
      <c r="Y14" s="82">
        <f t="shared" si="17"/>
        <v>9.4</v>
      </c>
      <c r="Z14" s="73">
        <f t="shared" si="3"/>
        <v>1</v>
      </c>
      <c r="AA14" s="64" t="str">
        <f t="shared" si="4"/>
        <v>0</v>
      </c>
      <c r="AB14" s="64">
        <f t="shared" si="5"/>
        <v>1</v>
      </c>
      <c r="AC14" s="64">
        <f t="shared" si="6"/>
        <v>0.8</v>
      </c>
      <c r="AD14" s="64">
        <f t="shared" si="7"/>
        <v>0.8</v>
      </c>
      <c r="AE14" s="64">
        <f t="shared" si="8"/>
        <v>1</v>
      </c>
      <c r="AF14" s="64" t="str">
        <f t="shared" si="9"/>
        <v>0</v>
      </c>
      <c r="AG14" s="64">
        <f t="shared" si="10"/>
        <v>1</v>
      </c>
      <c r="AH14" s="64">
        <f t="shared" si="11"/>
        <v>0.9</v>
      </c>
      <c r="AI14" s="64">
        <f t="shared" si="12"/>
        <v>1</v>
      </c>
      <c r="AJ14" s="64">
        <f t="shared" si="13"/>
        <v>0.9</v>
      </c>
      <c r="AK14" s="64">
        <f t="shared" si="14"/>
        <v>1</v>
      </c>
    </row>
    <row r="15" spans="1:37" ht="15.75" customHeight="1" x14ac:dyDescent="0.15">
      <c r="A15" s="60" t="s">
        <v>52</v>
      </c>
      <c r="B15" s="60" t="s">
        <v>53</v>
      </c>
      <c r="C15" s="60"/>
      <c r="D15" s="60">
        <v>23</v>
      </c>
      <c r="E15" s="60">
        <v>28</v>
      </c>
      <c r="F15" s="60">
        <v>2033</v>
      </c>
      <c r="G15" s="60">
        <v>12.13</v>
      </c>
      <c r="H15" s="60">
        <v>9.65</v>
      </c>
      <c r="I15" s="60">
        <v>62.39</v>
      </c>
      <c r="J15" s="60">
        <v>3.23</v>
      </c>
      <c r="K15" s="60">
        <v>57.53</v>
      </c>
      <c r="L15" s="60">
        <v>5.84</v>
      </c>
      <c r="M15" s="60">
        <v>1.33</v>
      </c>
      <c r="N15" s="60">
        <v>20</v>
      </c>
      <c r="O15" s="60">
        <v>65.81</v>
      </c>
      <c r="P15" s="60">
        <v>42.4</v>
      </c>
      <c r="Q15" s="60">
        <v>8.4600000000000009</v>
      </c>
      <c r="R15" s="60">
        <v>67.02</v>
      </c>
      <c r="S15" s="7"/>
      <c r="T15" s="7">
        <v>12</v>
      </c>
      <c r="U15" s="101">
        <f t="shared" si="15"/>
        <v>0</v>
      </c>
      <c r="V15" s="10"/>
      <c r="W15" s="53"/>
      <c r="X15" s="56">
        <f t="shared" si="16"/>
        <v>0.63333333333333341</v>
      </c>
      <c r="Y15" s="82">
        <f t="shared" si="17"/>
        <v>7.6000000000000005</v>
      </c>
      <c r="Z15" s="73">
        <f t="shared" si="3"/>
        <v>1</v>
      </c>
      <c r="AA15" s="64">
        <f t="shared" si="4"/>
        <v>1</v>
      </c>
      <c r="AB15" s="64" t="str">
        <f t="shared" si="5"/>
        <v>0</v>
      </c>
      <c r="AC15" s="64" t="str">
        <f t="shared" si="6"/>
        <v>0</v>
      </c>
      <c r="AD15" s="64">
        <f t="shared" si="7"/>
        <v>0.8</v>
      </c>
      <c r="AE15" s="64">
        <f t="shared" si="8"/>
        <v>1</v>
      </c>
      <c r="AF15" s="64" t="str">
        <f t="shared" si="9"/>
        <v>0</v>
      </c>
      <c r="AG15" s="64" t="str">
        <f t="shared" si="10"/>
        <v>0</v>
      </c>
      <c r="AH15" s="64">
        <f t="shared" si="11"/>
        <v>0.9</v>
      </c>
      <c r="AI15" s="64">
        <f t="shared" si="12"/>
        <v>1</v>
      </c>
      <c r="AJ15" s="64">
        <f t="shared" si="13"/>
        <v>0.9</v>
      </c>
      <c r="AK15" s="64">
        <f t="shared" si="14"/>
        <v>1</v>
      </c>
    </row>
    <row r="16" spans="1:37" ht="15.75" customHeight="1" x14ac:dyDescent="0.15">
      <c r="A16" s="60" t="s">
        <v>54</v>
      </c>
      <c r="B16" s="60" t="s">
        <v>46</v>
      </c>
      <c r="C16" s="60"/>
      <c r="D16" s="60">
        <v>28</v>
      </c>
      <c r="E16" s="60">
        <v>26</v>
      </c>
      <c r="F16" s="60">
        <v>2012</v>
      </c>
      <c r="G16" s="60">
        <v>14</v>
      </c>
      <c r="H16" s="60">
        <v>10.199999999999999</v>
      </c>
      <c r="I16" s="60">
        <v>63.6</v>
      </c>
      <c r="J16" s="60">
        <v>8.36</v>
      </c>
      <c r="K16" s="60">
        <v>54.55</v>
      </c>
      <c r="L16" s="60">
        <v>7.02</v>
      </c>
      <c r="M16" s="60">
        <v>0.76</v>
      </c>
      <c r="N16" s="60">
        <v>17.649999999999999</v>
      </c>
      <c r="O16" s="60">
        <v>52.13</v>
      </c>
      <c r="P16" s="60">
        <v>35.21</v>
      </c>
      <c r="Q16" s="60">
        <v>9.35</v>
      </c>
      <c r="R16" s="60">
        <v>45.93</v>
      </c>
      <c r="S16" s="7"/>
      <c r="T16" s="7">
        <v>12</v>
      </c>
      <c r="U16" s="101">
        <f t="shared" si="15"/>
        <v>0</v>
      </c>
      <c r="V16" s="10"/>
      <c r="W16" s="53"/>
      <c r="X16" s="56">
        <f t="shared" si="16"/>
        <v>0.45833333333333331</v>
      </c>
      <c r="Y16" s="82">
        <f t="shared" si="17"/>
        <v>5.5</v>
      </c>
      <c r="Z16" s="73">
        <f t="shared" si="3"/>
        <v>1</v>
      </c>
      <c r="AA16" s="64">
        <f t="shared" si="4"/>
        <v>1</v>
      </c>
      <c r="AB16" s="64" t="str">
        <f t="shared" si="5"/>
        <v>0</v>
      </c>
      <c r="AC16" s="64">
        <f t="shared" si="6"/>
        <v>0.8</v>
      </c>
      <c r="AD16" s="64">
        <f t="shared" si="7"/>
        <v>0.8</v>
      </c>
      <c r="AE16" s="64">
        <f t="shared" si="8"/>
        <v>1</v>
      </c>
      <c r="AF16" s="64" t="str">
        <f t="shared" si="9"/>
        <v>0</v>
      </c>
      <c r="AG16" s="64" t="str">
        <f t="shared" si="10"/>
        <v>0</v>
      </c>
      <c r="AH16" s="64" t="str">
        <f t="shared" si="11"/>
        <v>0</v>
      </c>
      <c r="AI16" s="64" t="str">
        <f t="shared" si="12"/>
        <v>0</v>
      </c>
      <c r="AJ16" s="64">
        <f t="shared" si="13"/>
        <v>0.9</v>
      </c>
      <c r="AK16" s="64" t="str">
        <f t="shared" si="14"/>
        <v>0</v>
      </c>
    </row>
    <row r="17" spans="1:37" ht="15.75" customHeight="1" x14ac:dyDescent="0.15">
      <c r="A17" s="60" t="s">
        <v>55</v>
      </c>
      <c r="B17" s="60" t="s">
        <v>56</v>
      </c>
      <c r="C17" s="60"/>
      <c r="D17" s="60">
        <v>28</v>
      </c>
      <c r="E17" s="60">
        <v>26</v>
      </c>
      <c r="F17" s="60">
        <v>1892</v>
      </c>
      <c r="G17" s="60">
        <v>9.09</v>
      </c>
      <c r="H17" s="60">
        <v>6.79</v>
      </c>
      <c r="I17" s="60">
        <v>64.709999999999994</v>
      </c>
      <c r="J17" s="60">
        <v>2.2000000000000002</v>
      </c>
      <c r="K17" s="60">
        <v>59.09</v>
      </c>
      <c r="L17" s="60">
        <v>4.25</v>
      </c>
      <c r="M17" s="60">
        <v>0.95</v>
      </c>
      <c r="N17" s="60">
        <v>31.58</v>
      </c>
      <c r="O17" s="60">
        <v>65.37</v>
      </c>
      <c r="P17" s="60">
        <v>44.74</v>
      </c>
      <c r="Q17" s="60">
        <v>4.8899999999999997</v>
      </c>
      <c r="R17" s="60">
        <v>50</v>
      </c>
      <c r="S17" s="7"/>
      <c r="T17" s="7">
        <v>12</v>
      </c>
      <c r="U17" s="101">
        <f t="shared" si="15"/>
        <v>0</v>
      </c>
      <c r="V17" s="10"/>
      <c r="W17" s="53"/>
      <c r="X17" s="56">
        <f t="shared" si="16"/>
        <v>0.39166666666666661</v>
      </c>
      <c r="Y17" s="82">
        <f t="shared" si="17"/>
        <v>4.6999999999999993</v>
      </c>
      <c r="Z17" s="73" t="str">
        <f t="shared" si="3"/>
        <v>0</v>
      </c>
      <c r="AA17" s="64" t="str">
        <f t="shared" si="4"/>
        <v>0</v>
      </c>
      <c r="AB17" s="64">
        <f t="shared" si="5"/>
        <v>1</v>
      </c>
      <c r="AC17" s="64" t="str">
        <f t="shared" si="6"/>
        <v>0</v>
      </c>
      <c r="AD17" s="64">
        <f t="shared" si="7"/>
        <v>0.8</v>
      </c>
      <c r="AE17" s="64" t="str">
        <f t="shared" si="8"/>
        <v>0</v>
      </c>
      <c r="AF17" s="64" t="str">
        <f t="shared" si="9"/>
        <v>0</v>
      </c>
      <c r="AG17" s="64">
        <f t="shared" si="10"/>
        <v>1</v>
      </c>
      <c r="AH17" s="64">
        <f t="shared" si="11"/>
        <v>0.9</v>
      </c>
      <c r="AI17" s="64">
        <f t="shared" si="12"/>
        <v>1</v>
      </c>
      <c r="AJ17" s="64" t="str">
        <f t="shared" si="13"/>
        <v>0</v>
      </c>
      <c r="AK17" s="64" t="str">
        <f t="shared" si="14"/>
        <v>0</v>
      </c>
    </row>
    <row r="18" spans="1:37" ht="15.75" customHeight="1" x14ac:dyDescent="0.15">
      <c r="A18" s="60" t="s">
        <v>57</v>
      </c>
      <c r="B18" s="60" t="s">
        <v>58</v>
      </c>
      <c r="C18" s="60"/>
      <c r="D18" s="60">
        <v>23</v>
      </c>
      <c r="E18" s="60">
        <v>26</v>
      </c>
      <c r="F18" s="60">
        <v>2248</v>
      </c>
      <c r="G18" s="60">
        <v>9.85</v>
      </c>
      <c r="H18" s="60">
        <v>6.09</v>
      </c>
      <c r="I18" s="60">
        <v>55.26</v>
      </c>
      <c r="J18" s="60">
        <v>5.77</v>
      </c>
      <c r="K18" s="60">
        <v>58.33</v>
      </c>
      <c r="L18" s="60">
        <v>6.09</v>
      </c>
      <c r="M18" s="60">
        <v>2.92</v>
      </c>
      <c r="N18" s="60">
        <v>34.25</v>
      </c>
      <c r="O18" s="60">
        <v>61.23</v>
      </c>
      <c r="P18" s="60">
        <v>48.2</v>
      </c>
      <c r="Q18" s="60">
        <v>5.36</v>
      </c>
      <c r="R18" s="60">
        <v>55.22</v>
      </c>
      <c r="S18" s="7"/>
      <c r="T18" s="7">
        <v>12</v>
      </c>
      <c r="U18" s="101">
        <f t="shared" si="15"/>
        <v>0</v>
      </c>
      <c r="V18" s="10"/>
      <c r="W18" s="53"/>
      <c r="X18" s="56">
        <f t="shared" si="16"/>
        <v>0.6166666666666667</v>
      </c>
      <c r="Y18" s="82">
        <f t="shared" si="17"/>
        <v>7.4</v>
      </c>
      <c r="Z18" s="73" t="str">
        <f t="shared" si="3"/>
        <v>0</v>
      </c>
      <c r="AA18" s="64" t="str">
        <f t="shared" si="4"/>
        <v>0</v>
      </c>
      <c r="AB18" s="64" t="str">
        <f t="shared" si="5"/>
        <v>0</v>
      </c>
      <c r="AC18" s="64">
        <f t="shared" si="6"/>
        <v>0.8</v>
      </c>
      <c r="AD18" s="64">
        <f t="shared" si="7"/>
        <v>0.8</v>
      </c>
      <c r="AE18" s="64">
        <f t="shared" si="8"/>
        <v>1</v>
      </c>
      <c r="AF18" s="64">
        <f t="shared" si="9"/>
        <v>0.9</v>
      </c>
      <c r="AG18" s="64">
        <f t="shared" si="10"/>
        <v>1</v>
      </c>
      <c r="AH18" s="64">
        <f t="shared" si="11"/>
        <v>0.9</v>
      </c>
      <c r="AI18" s="64">
        <f t="shared" si="12"/>
        <v>1</v>
      </c>
      <c r="AJ18" s="64" t="str">
        <f t="shared" si="13"/>
        <v>0</v>
      </c>
      <c r="AK18" s="64">
        <f t="shared" si="14"/>
        <v>1</v>
      </c>
    </row>
    <row r="19" spans="1:37" ht="15.75" customHeight="1" x14ac:dyDescent="0.15">
      <c r="A19" s="60" t="s">
        <v>59</v>
      </c>
      <c r="B19" s="60" t="s">
        <v>58</v>
      </c>
      <c r="C19" s="60"/>
      <c r="D19" s="60">
        <v>22</v>
      </c>
      <c r="E19" s="60">
        <v>26</v>
      </c>
      <c r="F19" s="60">
        <v>2230</v>
      </c>
      <c r="G19" s="60">
        <v>7.38</v>
      </c>
      <c r="H19" s="60">
        <v>5.75</v>
      </c>
      <c r="I19" s="60">
        <v>58.78</v>
      </c>
      <c r="J19" s="60">
        <v>3.03</v>
      </c>
      <c r="K19" s="60">
        <v>46.38</v>
      </c>
      <c r="L19" s="60">
        <v>3.78</v>
      </c>
      <c r="M19" s="60">
        <v>3.56</v>
      </c>
      <c r="N19" s="60">
        <v>16.05</v>
      </c>
      <c r="O19" s="60">
        <v>65.900000000000006</v>
      </c>
      <c r="P19" s="60">
        <v>46.27</v>
      </c>
      <c r="Q19" s="60">
        <v>6.01</v>
      </c>
      <c r="R19" s="60">
        <v>62.77</v>
      </c>
      <c r="S19" s="7"/>
      <c r="T19" s="7">
        <v>12</v>
      </c>
      <c r="U19" s="101">
        <f t="shared" si="15"/>
        <v>0</v>
      </c>
      <c r="V19" s="10"/>
      <c r="W19" s="53"/>
      <c r="X19" s="56">
        <f t="shared" si="16"/>
        <v>0.31666666666666665</v>
      </c>
      <c r="Y19" s="82">
        <f t="shared" si="17"/>
        <v>3.8</v>
      </c>
      <c r="Z19" s="73" t="str">
        <f t="shared" si="3"/>
        <v>0</v>
      </c>
      <c r="AA19" s="64" t="str">
        <f t="shared" si="4"/>
        <v>0</v>
      </c>
      <c r="AB19" s="64" t="str">
        <f t="shared" si="5"/>
        <v>0</v>
      </c>
      <c r="AC19" s="64" t="str">
        <f t="shared" si="6"/>
        <v>0</v>
      </c>
      <c r="AD19" s="64" t="str">
        <f t="shared" si="7"/>
        <v>0</v>
      </c>
      <c r="AE19" s="64" t="str">
        <f t="shared" si="8"/>
        <v>0</v>
      </c>
      <c r="AF19" s="64">
        <f t="shared" si="9"/>
        <v>0.9</v>
      </c>
      <c r="AG19" s="64" t="str">
        <f t="shared" si="10"/>
        <v>0</v>
      </c>
      <c r="AH19" s="64">
        <f t="shared" si="11"/>
        <v>0.9</v>
      </c>
      <c r="AI19" s="64">
        <f t="shared" si="12"/>
        <v>1</v>
      </c>
      <c r="AJ19" s="64" t="str">
        <f t="shared" si="13"/>
        <v>0</v>
      </c>
      <c r="AK19" s="64">
        <f t="shared" si="14"/>
        <v>1</v>
      </c>
    </row>
    <row r="20" spans="1:37" ht="15.75" customHeight="1" x14ac:dyDescent="0.15">
      <c r="A20" s="60" t="s">
        <v>60</v>
      </c>
      <c r="B20" s="60" t="s">
        <v>38</v>
      </c>
      <c r="C20" s="60"/>
      <c r="D20" s="60">
        <v>30</v>
      </c>
      <c r="E20" s="60">
        <v>25</v>
      </c>
      <c r="F20" s="60">
        <v>1843</v>
      </c>
      <c r="G20" s="60">
        <v>11.72</v>
      </c>
      <c r="H20" s="60">
        <v>9.42</v>
      </c>
      <c r="I20" s="60">
        <v>70.98</v>
      </c>
      <c r="J20" s="60">
        <v>5.86</v>
      </c>
      <c r="K20" s="60">
        <v>60.83</v>
      </c>
      <c r="L20" s="60">
        <v>4.49</v>
      </c>
      <c r="M20" s="60">
        <v>0.88</v>
      </c>
      <c r="N20" s="60">
        <v>55.56</v>
      </c>
      <c r="O20" s="60">
        <v>62.03</v>
      </c>
      <c r="P20" s="60">
        <v>43.2</v>
      </c>
      <c r="Q20" s="60">
        <v>5.62</v>
      </c>
      <c r="R20" s="60">
        <v>54.78</v>
      </c>
      <c r="S20" s="7"/>
      <c r="T20" s="7">
        <v>12</v>
      </c>
      <c r="U20" s="101">
        <f t="shared" si="15"/>
        <v>0</v>
      </c>
      <c r="V20" s="10"/>
      <c r="W20" s="53"/>
      <c r="X20" s="56">
        <f t="shared" si="16"/>
        <v>0.70833333333333337</v>
      </c>
      <c r="Y20" s="82">
        <f t="shared" si="17"/>
        <v>8.5</v>
      </c>
      <c r="Z20" s="73">
        <f t="shared" si="3"/>
        <v>1</v>
      </c>
      <c r="AA20" s="64">
        <f t="shared" si="4"/>
        <v>1</v>
      </c>
      <c r="AB20" s="64">
        <f t="shared" si="5"/>
        <v>1</v>
      </c>
      <c r="AC20" s="64">
        <f t="shared" si="6"/>
        <v>0.8</v>
      </c>
      <c r="AD20" s="64">
        <f t="shared" si="7"/>
        <v>0.8</v>
      </c>
      <c r="AE20" s="64" t="str">
        <f t="shared" si="8"/>
        <v>0</v>
      </c>
      <c r="AF20" s="64" t="str">
        <f t="shared" si="9"/>
        <v>0</v>
      </c>
      <c r="AG20" s="64">
        <f t="shared" si="10"/>
        <v>1</v>
      </c>
      <c r="AH20" s="64">
        <f t="shared" si="11"/>
        <v>0.9</v>
      </c>
      <c r="AI20" s="64">
        <f t="shared" si="12"/>
        <v>1</v>
      </c>
      <c r="AJ20" s="64" t="str">
        <f t="shared" si="13"/>
        <v>0</v>
      </c>
      <c r="AK20" s="64">
        <f t="shared" si="14"/>
        <v>1</v>
      </c>
    </row>
    <row r="21" spans="1:37" ht="15.75" customHeight="1" x14ac:dyDescent="0.15">
      <c r="A21" s="60" t="s">
        <v>61</v>
      </c>
      <c r="B21" s="60" t="s">
        <v>58</v>
      </c>
      <c r="C21" s="60"/>
      <c r="D21" s="60">
        <v>21</v>
      </c>
      <c r="E21" s="60">
        <v>25</v>
      </c>
      <c r="F21" s="60">
        <v>1682</v>
      </c>
      <c r="G21" s="60">
        <v>13.26</v>
      </c>
      <c r="H21" s="60">
        <v>10.08</v>
      </c>
      <c r="I21" s="60">
        <v>65.239999999999995</v>
      </c>
      <c r="J21" s="60">
        <v>2.8</v>
      </c>
      <c r="K21" s="60">
        <v>53.85</v>
      </c>
      <c r="L21" s="60">
        <v>5.77</v>
      </c>
      <c r="M21" s="60">
        <v>1.35</v>
      </c>
      <c r="N21" s="60">
        <v>24</v>
      </c>
      <c r="O21" s="60">
        <v>66.760000000000005</v>
      </c>
      <c r="P21" s="60">
        <v>52.68</v>
      </c>
      <c r="Q21" s="60">
        <v>8.08</v>
      </c>
      <c r="R21" s="60">
        <v>64.67</v>
      </c>
      <c r="S21" s="7"/>
      <c r="T21" s="7">
        <v>12</v>
      </c>
      <c r="U21" s="101">
        <f t="shared" si="15"/>
        <v>0</v>
      </c>
      <c r="V21" s="10"/>
      <c r="W21" s="53"/>
      <c r="X21" s="56">
        <f t="shared" si="16"/>
        <v>0.71666666666666679</v>
      </c>
      <c r="Y21" s="82">
        <f t="shared" si="17"/>
        <v>8.6000000000000014</v>
      </c>
      <c r="Z21" s="73">
        <f t="shared" si="3"/>
        <v>1</v>
      </c>
      <c r="AA21" s="64">
        <f t="shared" si="4"/>
        <v>1</v>
      </c>
      <c r="AB21" s="64">
        <f t="shared" si="5"/>
        <v>1</v>
      </c>
      <c r="AC21" s="64" t="str">
        <f t="shared" si="6"/>
        <v>0</v>
      </c>
      <c r="AD21" s="64">
        <f t="shared" si="7"/>
        <v>0.8</v>
      </c>
      <c r="AE21" s="64">
        <f t="shared" si="8"/>
        <v>1</v>
      </c>
      <c r="AF21" s="64" t="str">
        <f t="shared" si="9"/>
        <v>0</v>
      </c>
      <c r="AG21" s="64" t="str">
        <f t="shared" si="10"/>
        <v>0</v>
      </c>
      <c r="AH21" s="64">
        <f t="shared" si="11"/>
        <v>0.9</v>
      </c>
      <c r="AI21" s="64">
        <f t="shared" si="12"/>
        <v>1</v>
      </c>
      <c r="AJ21" s="64">
        <f t="shared" si="13"/>
        <v>0.9</v>
      </c>
      <c r="AK21" s="64">
        <f t="shared" si="14"/>
        <v>1</v>
      </c>
    </row>
    <row r="22" spans="1:37" ht="15.75" customHeight="1" x14ac:dyDescent="0.15">
      <c r="A22" s="60" t="s">
        <v>62</v>
      </c>
      <c r="B22" s="60" t="s">
        <v>63</v>
      </c>
      <c r="C22" s="60"/>
      <c r="D22" s="60">
        <v>26</v>
      </c>
      <c r="E22" s="60">
        <v>24</v>
      </c>
      <c r="F22" s="60">
        <v>2153</v>
      </c>
      <c r="G22" s="60">
        <v>10.58</v>
      </c>
      <c r="H22" s="60">
        <v>7.61</v>
      </c>
      <c r="I22" s="60">
        <v>63.74</v>
      </c>
      <c r="J22" s="60">
        <v>7.11</v>
      </c>
      <c r="K22" s="60">
        <v>57.65</v>
      </c>
      <c r="L22" s="60">
        <v>5.23</v>
      </c>
      <c r="M22" s="60">
        <v>0.92</v>
      </c>
      <c r="N22" s="60">
        <v>27.27</v>
      </c>
      <c r="O22" s="60">
        <v>48.72</v>
      </c>
      <c r="P22" s="60">
        <v>37.21</v>
      </c>
      <c r="Q22" s="60">
        <v>5.52</v>
      </c>
      <c r="R22" s="60">
        <v>46.97</v>
      </c>
      <c r="S22" s="7"/>
      <c r="T22" s="7">
        <v>12</v>
      </c>
      <c r="U22" s="101">
        <f t="shared" si="15"/>
        <v>0</v>
      </c>
      <c r="V22" s="10"/>
      <c r="W22" s="53"/>
      <c r="X22" s="56">
        <f t="shared" si="16"/>
        <v>0.13333333333333333</v>
      </c>
      <c r="Y22" s="82">
        <f t="shared" si="17"/>
        <v>1.6</v>
      </c>
      <c r="Z22" s="73" t="str">
        <f t="shared" si="3"/>
        <v>0</v>
      </c>
      <c r="AA22" s="64" t="str">
        <f t="shared" si="4"/>
        <v>0</v>
      </c>
      <c r="AB22" s="64" t="str">
        <f t="shared" si="5"/>
        <v>0</v>
      </c>
      <c r="AC22" s="64">
        <f t="shared" si="6"/>
        <v>0.8</v>
      </c>
      <c r="AD22" s="64">
        <f t="shared" si="7"/>
        <v>0.8</v>
      </c>
      <c r="AE22" s="64" t="str">
        <f t="shared" si="8"/>
        <v>0</v>
      </c>
      <c r="AF22" s="64" t="str">
        <f t="shared" si="9"/>
        <v>0</v>
      </c>
      <c r="AG22" s="64" t="str">
        <f t="shared" si="10"/>
        <v>0</v>
      </c>
      <c r="AH22" s="64" t="str">
        <f t="shared" si="11"/>
        <v>0</v>
      </c>
      <c r="AI22" s="64" t="str">
        <f t="shared" si="12"/>
        <v>0</v>
      </c>
      <c r="AJ22" s="64" t="str">
        <f t="shared" si="13"/>
        <v>0</v>
      </c>
      <c r="AK22" s="64" t="str">
        <f t="shared" si="14"/>
        <v>0</v>
      </c>
    </row>
    <row r="23" spans="1:37" ht="15.75" customHeight="1" x14ac:dyDescent="0.15">
      <c r="A23" s="60" t="s">
        <v>64</v>
      </c>
      <c r="B23" s="60" t="s">
        <v>38</v>
      </c>
      <c r="C23" s="60"/>
      <c r="D23" s="60">
        <v>23</v>
      </c>
      <c r="E23" s="60">
        <v>24</v>
      </c>
      <c r="F23" s="60">
        <v>2061</v>
      </c>
      <c r="G23" s="60">
        <v>11.22</v>
      </c>
      <c r="H23" s="60">
        <v>10.039999999999999</v>
      </c>
      <c r="I23" s="60">
        <v>65.22</v>
      </c>
      <c r="J23" s="60">
        <v>5.1100000000000003</v>
      </c>
      <c r="K23" s="60">
        <v>70.09</v>
      </c>
      <c r="L23" s="60">
        <v>4.54</v>
      </c>
      <c r="M23" s="60">
        <v>1.92</v>
      </c>
      <c r="N23" s="60">
        <v>38.64</v>
      </c>
      <c r="O23" s="60">
        <v>60.04</v>
      </c>
      <c r="P23" s="60">
        <v>36.28</v>
      </c>
      <c r="Q23" s="60">
        <v>10</v>
      </c>
      <c r="R23" s="60">
        <v>50.66</v>
      </c>
      <c r="S23" s="7"/>
      <c r="T23" s="7">
        <v>12</v>
      </c>
      <c r="U23" s="101">
        <f t="shared" si="15"/>
        <v>0</v>
      </c>
      <c r="V23" s="10"/>
      <c r="W23" s="53"/>
      <c r="X23" s="56">
        <f t="shared" si="16"/>
        <v>0.62500000000000011</v>
      </c>
      <c r="Y23" s="82">
        <f t="shared" si="17"/>
        <v>7.5000000000000009</v>
      </c>
      <c r="Z23" s="73">
        <f t="shared" si="3"/>
        <v>1</v>
      </c>
      <c r="AA23" s="64">
        <f t="shared" si="4"/>
        <v>1</v>
      </c>
      <c r="AB23" s="64">
        <f t="shared" si="5"/>
        <v>1</v>
      </c>
      <c r="AC23" s="64" t="str">
        <f t="shared" si="6"/>
        <v>0</v>
      </c>
      <c r="AD23" s="64">
        <f t="shared" si="7"/>
        <v>0.8</v>
      </c>
      <c r="AE23" s="64" t="str">
        <f t="shared" si="8"/>
        <v>0</v>
      </c>
      <c r="AF23" s="64">
        <f t="shared" si="9"/>
        <v>0.9</v>
      </c>
      <c r="AG23" s="64">
        <f t="shared" si="10"/>
        <v>1</v>
      </c>
      <c r="AH23" s="64">
        <f t="shared" si="11"/>
        <v>0.9</v>
      </c>
      <c r="AI23" s="64" t="str">
        <f t="shared" si="12"/>
        <v>0</v>
      </c>
      <c r="AJ23" s="64">
        <f t="shared" si="13"/>
        <v>0.9</v>
      </c>
      <c r="AK23" s="64" t="str">
        <f t="shared" si="14"/>
        <v>0</v>
      </c>
    </row>
    <row r="24" spans="1:37" ht="15.75" customHeight="1" x14ac:dyDescent="0.15">
      <c r="A24" s="60" t="s">
        <v>65</v>
      </c>
      <c r="B24" s="60" t="s">
        <v>66</v>
      </c>
      <c r="C24" s="60"/>
      <c r="D24" s="60">
        <v>22</v>
      </c>
      <c r="E24" s="60">
        <v>24</v>
      </c>
      <c r="F24" s="60">
        <v>1579</v>
      </c>
      <c r="G24" s="60">
        <v>9.52</v>
      </c>
      <c r="H24" s="60">
        <v>9.07</v>
      </c>
      <c r="I24" s="60">
        <v>48.94</v>
      </c>
      <c r="J24" s="60">
        <v>5.21</v>
      </c>
      <c r="K24" s="60">
        <v>61.73</v>
      </c>
      <c r="L24" s="60">
        <v>4.4400000000000004</v>
      </c>
      <c r="M24" s="60">
        <v>2.77</v>
      </c>
      <c r="N24" s="60">
        <v>27.91</v>
      </c>
      <c r="O24" s="60">
        <v>62.65</v>
      </c>
      <c r="P24" s="60">
        <v>34.44</v>
      </c>
      <c r="Q24" s="60">
        <v>5.15</v>
      </c>
      <c r="R24" s="60">
        <v>53.75</v>
      </c>
      <c r="S24" s="7">
        <v>6</v>
      </c>
      <c r="T24" s="7">
        <v>12</v>
      </c>
      <c r="U24" s="101">
        <f t="shared" si="15"/>
        <v>0.5</v>
      </c>
      <c r="V24" s="10"/>
      <c r="W24" s="53"/>
      <c r="X24" s="56">
        <f t="shared" si="16"/>
        <v>0.3833333333333333</v>
      </c>
      <c r="Y24" s="82">
        <f t="shared" si="17"/>
        <v>4.5999999999999996</v>
      </c>
      <c r="Z24" s="73" t="str">
        <f t="shared" si="3"/>
        <v>0</v>
      </c>
      <c r="AA24" s="64">
        <f t="shared" si="4"/>
        <v>1</v>
      </c>
      <c r="AB24" s="64" t="str">
        <f t="shared" si="5"/>
        <v>0</v>
      </c>
      <c r="AC24" s="64" t="str">
        <f t="shared" si="6"/>
        <v>0</v>
      </c>
      <c r="AD24" s="64">
        <f t="shared" si="7"/>
        <v>0.8</v>
      </c>
      <c r="AE24" s="64" t="str">
        <f t="shared" si="8"/>
        <v>0</v>
      </c>
      <c r="AF24" s="64">
        <f t="shared" si="9"/>
        <v>0.9</v>
      </c>
      <c r="AG24" s="64" t="str">
        <f t="shared" si="10"/>
        <v>0</v>
      </c>
      <c r="AH24" s="64">
        <f t="shared" si="11"/>
        <v>0.9</v>
      </c>
      <c r="AI24" s="64" t="str">
        <f t="shared" si="12"/>
        <v>0</v>
      </c>
      <c r="AJ24" s="64" t="str">
        <f t="shared" si="13"/>
        <v>0</v>
      </c>
      <c r="AK24" s="64">
        <f t="shared" si="14"/>
        <v>1</v>
      </c>
    </row>
    <row r="25" spans="1:37" ht="15.75" customHeight="1" x14ac:dyDescent="0.15">
      <c r="A25" s="60" t="s">
        <v>67</v>
      </c>
      <c r="B25" s="60" t="s">
        <v>68</v>
      </c>
      <c r="C25" s="60"/>
      <c r="D25" s="60">
        <v>20</v>
      </c>
      <c r="E25" s="60">
        <v>24</v>
      </c>
      <c r="F25" s="60">
        <v>1604</v>
      </c>
      <c r="G25" s="60">
        <v>9.93</v>
      </c>
      <c r="H25" s="60">
        <v>9.93</v>
      </c>
      <c r="I25" s="60">
        <v>62.87</v>
      </c>
      <c r="J25" s="60">
        <v>1.96</v>
      </c>
      <c r="K25" s="60">
        <v>48.48</v>
      </c>
      <c r="L25" s="60">
        <v>3.21</v>
      </c>
      <c r="M25" s="60">
        <v>1.25</v>
      </c>
      <c r="N25" s="60">
        <v>47.62</v>
      </c>
      <c r="O25" s="60">
        <v>61.82</v>
      </c>
      <c r="P25" s="60">
        <v>46.32</v>
      </c>
      <c r="Q25" s="60">
        <v>6.48</v>
      </c>
      <c r="R25" s="60">
        <v>60.55</v>
      </c>
      <c r="S25" s="7"/>
      <c r="T25" s="7">
        <v>12</v>
      </c>
      <c r="U25" s="101">
        <f t="shared" si="15"/>
        <v>0</v>
      </c>
      <c r="V25" s="10"/>
      <c r="W25" s="53"/>
      <c r="X25" s="56">
        <f t="shared" si="16"/>
        <v>0.40833333333333338</v>
      </c>
      <c r="Y25" s="82">
        <f t="shared" si="17"/>
        <v>4.9000000000000004</v>
      </c>
      <c r="Z25" s="73" t="str">
        <f t="shared" si="3"/>
        <v>0</v>
      </c>
      <c r="AA25" s="64">
        <f t="shared" si="4"/>
        <v>1</v>
      </c>
      <c r="AB25" s="64" t="str">
        <f t="shared" si="5"/>
        <v>0</v>
      </c>
      <c r="AC25" s="64" t="str">
        <f t="shared" si="6"/>
        <v>0</v>
      </c>
      <c r="AD25" s="64" t="str">
        <f t="shared" si="7"/>
        <v>0</v>
      </c>
      <c r="AE25" s="64" t="str">
        <f t="shared" si="8"/>
        <v>0</v>
      </c>
      <c r="AF25" s="64" t="str">
        <f t="shared" si="9"/>
        <v>0</v>
      </c>
      <c r="AG25" s="64">
        <f t="shared" si="10"/>
        <v>1</v>
      </c>
      <c r="AH25" s="64">
        <f t="shared" si="11"/>
        <v>0.9</v>
      </c>
      <c r="AI25" s="64">
        <f t="shared" si="12"/>
        <v>1</v>
      </c>
      <c r="AJ25" s="64" t="str">
        <f t="shared" si="13"/>
        <v>0</v>
      </c>
      <c r="AK25" s="64">
        <f t="shared" si="14"/>
        <v>1</v>
      </c>
    </row>
    <row r="26" spans="1:37" ht="15.75" customHeight="1" x14ac:dyDescent="0.15">
      <c r="A26" s="60" t="s">
        <v>69</v>
      </c>
      <c r="B26" s="60" t="s">
        <v>42</v>
      </c>
      <c r="C26" s="60"/>
      <c r="D26" s="60">
        <v>19</v>
      </c>
      <c r="E26" s="60">
        <v>24</v>
      </c>
      <c r="F26" s="60">
        <v>1896</v>
      </c>
      <c r="G26" s="60">
        <v>12.96</v>
      </c>
      <c r="H26" s="60">
        <v>7.59</v>
      </c>
      <c r="I26" s="60">
        <v>58.13</v>
      </c>
      <c r="J26" s="60">
        <v>3.7</v>
      </c>
      <c r="K26" s="60">
        <v>61.54</v>
      </c>
      <c r="L26" s="60">
        <v>7.69</v>
      </c>
      <c r="M26" s="60">
        <v>1.19</v>
      </c>
      <c r="N26" s="60">
        <v>36</v>
      </c>
      <c r="O26" s="60">
        <v>65.459999999999994</v>
      </c>
      <c r="P26" s="60">
        <v>44.34</v>
      </c>
      <c r="Q26" s="60">
        <v>5.84</v>
      </c>
      <c r="R26" s="60">
        <v>55.28</v>
      </c>
      <c r="S26" s="7">
        <v>8</v>
      </c>
      <c r="T26" s="7">
        <v>12</v>
      </c>
      <c r="U26" s="101">
        <f t="shared" si="15"/>
        <v>0.66666666666666663</v>
      </c>
      <c r="V26" s="10"/>
      <c r="W26" s="53"/>
      <c r="X26" s="56">
        <f t="shared" si="16"/>
        <v>0.55833333333333335</v>
      </c>
      <c r="Y26" s="82">
        <f t="shared" si="17"/>
        <v>6.7</v>
      </c>
      <c r="Z26" s="73">
        <f t="shared" si="3"/>
        <v>1</v>
      </c>
      <c r="AA26" s="64" t="str">
        <f t="shared" si="4"/>
        <v>0</v>
      </c>
      <c r="AB26" s="64" t="str">
        <f t="shared" si="5"/>
        <v>0</v>
      </c>
      <c r="AC26" s="64" t="str">
        <f t="shared" si="6"/>
        <v>0</v>
      </c>
      <c r="AD26" s="64">
        <f t="shared" si="7"/>
        <v>0.8</v>
      </c>
      <c r="AE26" s="64">
        <f t="shared" si="8"/>
        <v>1</v>
      </c>
      <c r="AF26" s="64" t="str">
        <f t="shared" si="9"/>
        <v>0</v>
      </c>
      <c r="AG26" s="64">
        <f t="shared" si="10"/>
        <v>1</v>
      </c>
      <c r="AH26" s="64">
        <f t="shared" si="11"/>
        <v>0.9</v>
      </c>
      <c r="AI26" s="64">
        <f t="shared" si="12"/>
        <v>1</v>
      </c>
      <c r="AJ26" s="64" t="str">
        <f t="shared" si="13"/>
        <v>0</v>
      </c>
      <c r="AK26" s="64">
        <f t="shared" si="14"/>
        <v>1</v>
      </c>
    </row>
    <row r="27" spans="1:37" ht="15.75" customHeight="1" x14ac:dyDescent="0.15">
      <c r="A27" s="60" t="s">
        <v>70</v>
      </c>
      <c r="B27" s="60" t="s">
        <v>63</v>
      </c>
      <c r="C27" s="60"/>
      <c r="D27" s="60">
        <v>25</v>
      </c>
      <c r="E27" s="60">
        <v>23</v>
      </c>
      <c r="F27" s="60">
        <v>2174</v>
      </c>
      <c r="G27" s="60">
        <v>10.8</v>
      </c>
      <c r="H27" s="60">
        <v>7.12</v>
      </c>
      <c r="I27" s="60">
        <v>63.95</v>
      </c>
      <c r="J27" s="60">
        <v>4.3899999999999997</v>
      </c>
      <c r="K27" s="60">
        <v>62.26</v>
      </c>
      <c r="L27" s="60">
        <v>6.25</v>
      </c>
      <c r="M27" s="60">
        <v>1.78</v>
      </c>
      <c r="N27" s="60">
        <v>27.91</v>
      </c>
      <c r="O27" s="60">
        <v>53.87</v>
      </c>
      <c r="P27" s="60">
        <v>37.43</v>
      </c>
      <c r="Q27" s="60">
        <v>5.92</v>
      </c>
      <c r="R27" s="60">
        <v>46.85</v>
      </c>
      <c r="S27" s="7"/>
      <c r="T27" s="7">
        <v>12</v>
      </c>
      <c r="U27" s="101">
        <f t="shared" si="15"/>
        <v>0</v>
      </c>
      <c r="V27" s="10"/>
      <c r="W27" s="53"/>
      <c r="X27" s="56">
        <f t="shared" si="16"/>
        <v>0.23333333333333331</v>
      </c>
      <c r="Y27" s="82">
        <f t="shared" si="17"/>
        <v>2.8</v>
      </c>
      <c r="Z27" s="73">
        <f t="shared" si="3"/>
        <v>1</v>
      </c>
      <c r="AA27" s="64" t="str">
        <f t="shared" si="4"/>
        <v>0</v>
      </c>
      <c r="AB27" s="64" t="str">
        <f t="shared" si="5"/>
        <v>0</v>
      </c>
      <c r="AC27" s="64" t="str">
        <f t="shared" si="6"/>
        <v>0</v>
      </c>
      <c r="AD27" s="64">
        <f t="shared" si="7"/>
        <v>0.8</v>
      </c>
      <c r="AE27" s="64">
        <f t="shared" si="8"/>
        <v>1</v>
      </c>
      <c r="AF27" s="64" t="str">
        <f t="shared" si="9"/>
        <v>0</v>
      </c>
      <c r="AG27" s="64" t="str">
        <f t="shared" si="10"/>
        <v>0</v>
      </c>
      <c r="AH27" s="64" t="str">
        <f t="shared" si="11"/>
        <v>0</v>
      </c>
      <c r="AI27" s="64" t="str">
        <f t="shared" si="12"/>
        <v>0</v>
      </c>
      <c r="AJ27" s="64" t="str">
        <f t="shared" si="13"/>
        <v>0</v>
      </c>
      <c r="AK27" s="64" t="str">
        <f t="shared" si="14"/>
        <v>0</v>
      </c>
    </row>
    <row r="28" spans="1:37" ht="15.75" customHeight="1" x14ac:dyDescent="0.15">
      <c r="A28" s="60" t="s">
        <v>71</v>
      </c>
      <c r="B28" s="60" t="s">
        <v>72</v>
      </c>
      <c r="C28" s="60"/>
      <c r="D28" s="60">
        <v>23</v>
      </c>
      <c r="E28" s="60">
        <v>23</v>
      </c>
      <c r="F28" s="60">
        <v>1969</v>
      </c>
      <c r="G28" s="60">
        <v>10.33</v>
      </c>
      <c r="H28" s="60">
        <v>8.5500000000000007</v>
      </c>
      <c r="I28" s="60">
        <v>66.31</v>
      </c>
      <c r="J28" s="60">
        <v>6.08</v>
      </c>
      <c r="K28" s="60">
        <v>49.62</v>
      </c>
      <c r="L28" s="60">
        <v>4.3</v>
      </c>
      <c r="M28" s="60">
        <v>1.97</v>
      </c>
      <c r="N28" s="60">
        <v>23.26</v>
      </c>
      <c r="O28" s="60">
        <v>56.47</v>
      </c>
      <c r="P28" s="60">
        <v>34.880000000000003</v>
      </c>
      <c r="Q28" s="60">
        <v>4.9800000000000004</v>
      </c>
      <c r="R28" s="60">
        <v>49.54</v>
      </c>
      <c r="S28" s="7"/>
      <c r="T28" s="7">
        <v>12</v>
      </c>
      <c r="U28" s="101">
        <f t="shared" si="15"/>
        <v>0</v>
      </c>
      <c r="V28" s="10"/>
      <c r="W28" s="53"/>
      <c r="X28" s="56">
        <f t="shared" si="16"/>
        <v>0.3833333333333333</v>
      </c>
      <c r="Y28" s="82">
        <f t="shared" si="17"/>
        <v>4.5999999999999996</v>
      </c>
      <c r="Z28" s="73" t="str">
        <f t="shared" si="3"/>
        <v>0</v>
      </c>
      <c r="AA28" s="64">
        <f t="shared" si="4"/>
        <v>1</v>
      </c>
      <c r="AB28" s="64">
        <f t="shared" si="5"/>
        <v>1</v>
      </c>
      <c r="AC28" s="64">
        <f t="shared" si="6"/>
        <v>0.8</v>
      </c>
      <c r="AD28" s="64" t="str">
        <f t="shared" si="7"/>
        <v>0</v>
      </c>
      <c r="AE28" s="64" t="str">
        <f t="shared" si="8"/>
        <v>0</v>
      </c>
      <c r="AF28" s="64">
        <f t="shared" si="9"/>
        <v>0.9</v>
      </c>
      <c r="AG28" s="64" t="str">
        <f t="shared" si="10"/>
        <v>0</v>
      </c>
      <c r="AH28" s="64">
        <f t="shared" si="11"/>
        <v>0.9</v>
      </c>
      <c r="AI28" s="64" t="str">
        <f t="shared" si="12"/>
        <v>0</v>
      </c>
      <c r="AJ28" s="64" t="str">
        <f t="shared" si="13"/>
        <v>0</v>
      </c>
      <c r="AK28" s="64" t="str">
        <f t="shared" si="14"/>
        <v>0</v>
      </c>
    </row>
    <row r="29" spans="1:37" ht="15.75" customHeight="1" x14ac:dyDescent="0.15">
      <c r="A29" s="60" t="s">
        <v>73</v>
      </c>
      <c r="B29" s="60" t="s">
        <v>72</v>
      </c>
      <c r="C29" s="60"/>
      <c r="D29" s="60">
        <v>22</v>
      </c>
      <c r="E29" s="60">
        <v>23</v>
      </c>
      <c r="F29" s="60">
        <v>2031</v>
      </c>
      <c r="G29" s="60">
        <v>12.54</v>
      </c>
      <c r="H29" s="60">
        <v>9.35</v>
      </c>
      <c r="I29" s="60">
        <v>61.61</v>
      </c>
      <c r="J29" s="60">
        <v>7</v>
      </c>
      <c r="K29" s="60">
        <v>50.63</v>
      </c>
      <c r="L29" s="60">
        <v>6.34</v>
      </c>
      <c r="M29" s="60">
        <v>2.5299999999999998</v>
      </c>
      <c r="N29" s="60">
        <v>36.840000000000003</v>
      </c>
      <c r="O29" s="60">
        <v>54.92</v>
      </c>
      <c r="P29" s="60">
        <v>41.22</v>
      </c>
      <c r="Q29" s="60">
        <v>5.14</v>
      </c>
      <c r="R29" s="60">
        <v>53.45</v>
      </c>
      <c r="S29" s="7"/>
      <c r="T29" s="7">
        <v>12</v>
      </c>
      <c r="U29" s="101">
        <f t="shared" si="15"/>
        <v>0</v>
      </c>
      <c r="V29" s="10"/>
      <c r="W29" s="53"/>
      <c r="X29" s="56">
        <f t="shared" si="16"/>
        <v>0.55833333333333335</v>
      </c>
      <c r="Y29" s="82">
        <f t="shared" si="17"/>
        <v>6.7</v>
      </c>
      <c r="Z29" s="73">
        <f t="shared" si="3"/>
        <v>1</v>
      </c>
      <c r="AA29" s="64">
        <f t="shared" si="4"/>
        <v>1</v>
      </c>
      <c r="AB29" s="64" t="str">
        <f t="shared" si="5"/>
        <v>0</v>
      </c>
      <c r="AC29" s="64">
        <f t="shared" si="6"/>
        <v>0.8</v>
      </c>
      <c r="AD29" s="64" t="str">
        <f t="shared" si="7"/>
        <v>0</v>
      </c>
      <c r="AE29" s="64">
        <f t="shared" si="8"/>
        <v>1</v>
      </c>
      <c r="AF29" s="64">
        <f t="shared" si="9"/>
        <v>0.9</v>
      </c>
      <c r="AG29" s="64">
        <f t="shared" si="10"/>
        <v>1</v>
      </c>
      <c r="AH29" s="64" t="str">
        <f t="shared" si="11"/>
        <v>0</v>
      </c>
      <c r="AI29" s="64" t="str">
        <f t="shared" si="12"/>
        <v>0</v>
      </c>
      <c r="AJ29" s="64" t="str">
        <f t="shared" si="13"/>
        <v>0</v>
      </c>
      <c r="AK29" s="64">
        <f t="shared" si="14"/>
        <v>1</v>
      </c>
    </row>
    <row r="30" spans="1:37" ht="15.75" customHeight="1" x14ac:dyDescent="0.15">
      <c r="A30" s="60" t="s">
        <v>74</v>
      </c>
      <c r="B30" s="60" t="s">
        <v>75</v>
      </c>
      <c r="C30" s="60"/>
      <c r="D30" s="60">
        <v>20</v>
      </c>
      <c r="E30" s="60">
        <v>23</v>
      </c>
      <c r="F30" s="60">
        <v>1557</v>
      </c>
      <c r="G30" s="60">
        <v>15.94</v>
      </c>
      <c r="H30" s="60">
        <v>13.08</v>
      </c>
      <c r="I30" s="60">
        <v>60.93</v>
      </c>
      <c r="J30" s="60">
        <v>5.29</v>
      </c>
      <c r="K30" s="60">
        <v>43.68</v>
      </c>
      <c r="L30" s="60">
        <v>6.69</v>
      </c>
      <c r="M30" s="60">
        <v>2.13</v>
      </c>
      <c r="N30" s="60">
        <v>45.71</v>
      </c>
      <c r="O30" s="60">
        <v>59.02</v>
      </c>
      <c r="P30" s="60">
        <v>42.73</v>
      </c>
      <c r="Q30" s="60">
        <v>6.82</v>
      </c>
      <c r="R30" s="60">
        <v>57.14</v>
      </c>
      <c r="S30" s="7"/>
      <c r="T30" s="7">
        <v>12</v>
      </c>
      <c r="U30" s="101">
        <f t="shared" si="15"/>
        <v>0</v>
      </c>
      <c r="V30" s="10"/>
      <c r="W30" s="53"/>
      <c r="X30" s="56">
        <f t="shared" si="16"/>
        <v>0.72500000000000009</v>
      </c>
      <c r="Y30" s="82">
        <f t="shared" si="17"/>
        <v>8.7000000000000011</v>
      </c>
      <c r="Z30" s="73">
        <f t="shared" si="3"/>
        <v>1</v>
      </c>
      <c r="AA30" s="64">
        <f t="shared" si="4"/>
        <v>1</v>
      </c>
      <c r="AB30" s="64" t="str">
        <f t="shared" si="5"/>
        <v>0</v>
      </c>
      <c r="AC30" s="64" t="str">
        <f t="shared" si="6"/>
        <v>0</v>
      </c>
      <c r="AD30" s="64" t="str">
        <f t="shared" si="7"/>
        <v>0</v>
      </c>
      <c r="AE30" s="64">
        <f t="shared" si="8"/>
        <v>1</v>
      </c>
      <c r="AF30" s="64">
        <f t="shared" si="9"/>
        <v>0.9</v>
      </c>
      <c r="AG30" s="64">
        <f t="shared" si="10"/>
        <v>1</v>
      </c>
      <c r="AH30" s="64">
        <f t="shared" si="11"/>
        <v>0.9</v>
      </c>
      <c r="AI30" s="64">
        <f t="shared" si="12"/>
        <v>1</v>
      </c>
      <c r="AJ30" s="64">
        <f t="shared" si="13"/>
        <v>0.9</v>
      </c>
      <c r="AK30" s="64">
        <f t="shared" si="14"/>
        <v>1</v>
      </c>
    </row>
    <row r="31" spans="1:37" ht="15.75" customHeight="1" x14ac:dyDescent="0.15">
      <c r="A31" s="60" t="s">
        <v>76</v>
      </c>
      <c r="B31" s="60" t="s">
        <v>77</v>
      </c>
      <c r="C31" s="60"/>
      <c r="D31" s="60">
        <v>21</v>
      </c>
      <c r="E31" s="60">
        <v>22</v>
      </c>
      <c r="F31" s="60">
        <v>1794</v>
      </c>
      <c r="G31" s="60">
        <v>8.2799999999999994</v>
      </c>
      <c r="H31" s="60">
        <v>6.42</v>
      </c>
      <c r="I31" s="60">
        <v>58.59</v>
      </c>
      <c r="J31" s="60">
        <v>3.71</v>
      </c>
      <c r="K31" s="60">
        <v>43.24</v>
      </c>
      <c r="L31" s="60">
        <v>4.5199999999999996</v>
      </c>
      <c r="M31" s="60">
        <v>1.05</v>
      </c>
      <c r="N31" s="60">
        <v>38.1</v>
      </c>
      <c r="O31" s="60">
        <v>50.63</v>
      </c>
      <c r="P31" s="60">
        <v>36.47</v>
      </c>
      <c r="Q31" s="60">
        <v>6.97</v>
      </c>
      <c r="R31" s="60">
        <v>39.57</v>
      </c>
      <c r="S31" s="7"/>
      <c r="T31" s="7">
        <v>12</v>
      </c>
      <c r="U31" s="101">
        <f t="shared" si="15"/>
        <v>0</v>
      </c>
      <c r="V31" s="10"/>
      <c r="W31" s="53"/>
      <c r="X31" s="56">
        <f t="shared" si="16"/>
        <v>0.15833333333333333</v>
      </c>
      <c r="Y31" s="82">
        <f t="shared" si="17"/>
        <v>1.9</v>
      </c>
      <c r="Z31" s="73" t="str">
        <f t="shared" si="3"/>
        <v>0</v>
      </c>
      <c r="AA31" s="64" t="str">
        <f t="shared" si="4"/>
        <v>0</v>
      </c>
      <c r="AB31" s="64" t="str">
        <f t="shared" si="5"/>
        <v>0</v>
      </c>
      <c r="AC31" s="64" t="str">
        <f t="shared" si="6"/>
        <v>0</v>
      </c>
      <c r="AD31" s="64" t="str">
        <f t="shared" si="7"/>
        <v>0</v>
      </c>
      <c r="AE31" s="64" t="str">
        <f t="shared" si="8"/>
        <v>0</v>
      </c>
      <c r="AF31" s="64" t="str">
        <f t="shared" si="9"/>
        <v>0</v>
      </c>
      <c r="AG31" s="64">
        <f t="shared" si="10"/>
        <v>1</v>
      </c>
      <c r="AH31" s="64" t="str">
        <f t="shared" si="11"/>
        <v>0</v>
      </c>
      <c r="AI31" s="64" t="str">
        <f t="shared" si="12"/>
        <v>0</v>
      </c>
      <c r="AJ31" s="64">
        <f t="shared" si="13"/>
        <v>0.9</v>
      </c>
      <c r="AK31" s="64" t="str">
        <f t="shared" si="14"/>
        <v>0</v>
      </c>
    </row>
    <row r="32" spans="1:37" ht="15.75" customHeight="1" x14ac:dyDescent="0.15">
      <c r="A32" s="60" t="s">
        <v>78</v>
      </c>
      <c r="B32" s="60" t="s">
        <v>68</v>
      </c>
      <c r="C32" s="60"/>
      <c r="D32" s="60">
        <v>26</v>
      </c>
      <c r="E32" s="60">
        <v>21</v>
      </c>
      <c r="F32" s="60">
        <v>1665</v>
      </c>
      <c r="G32" s="60">
        <v>13.57</v>
      </c>
      <c r="H32" s="60">
        <v>11.03</v>
      </c>
      <c r="I32" s="60">
        <v>62.25</v>
      </c>
      <c r="J32" s="60">
        <v>5.73</v>
      </c>
      <c r="K32" s="60">
        <v>50</v>
      </c>
      <c r="L32" s="60">
        <v>6.54</v>
      </c>
      <c r="M32" s="60">
        <v>1.24</v>
      </c>
      <c r="N32" s="60">
        <v>26.09</v>
      </c>
      <c r="O32" s="60">
        <v>62.02</v>
      </c>
      <c r="P32" s="60">
        <v>41.67</v>
      </c>
      <c r="Q32" s="60">
        <v>7.68</v>
      </c>
      <c r="R32" s="60">
        <v>54.93</v>
      </c>
      <c r="S32" s="7"/>
      <c r="T32" s="7">
        <v>12</v>
      </c>
      <c r="U32" s="101">
        <f t="shared" si="15"/>
        <v>0</v>
      </c>
      <c r="V32" s="10"/>
      <c r="W32" s="53"/>
      <c r="X32" s="56">
        <f t="shared" si="16"/>
        <v>0.55000000000000004</v>
      </c>
      <c r="Y32" s="82">
        <f t="shared" si="17"/>
        <v>6.6000000000000005</v>
      </c>
      <c r="Z32" s="73">
        <f t="shared" si="3"/>
        <v>1</v>
      </c>
      <c r="AA32" s="64">
        <f t="shared" si="4"/>
        <v>1</v>
      </c>
      <c r="AB32" s="64" t="str">
        <f t="shared" si="5"/>
        <v>0</v>
      </c>
      <c r="AC32" s="64">
        <f t="shared" si="6"/>
        <v>0.8</v>
      </c>
      <c r="AD32" s="64" t="str">
        <f t="shared" si="7"/>
        <v>0</v>
      </c>
      <c r="AE32" s="64">
        <f t="shared" si="8"/>
        <v>1</v>
      </c>
      <c r="AF32" s="64" t="str">
        <f t="shared" si="9"/>
        <v>0</v>
      </c>
      <c r="AG32" s="64" t="str">
        <f t="shared" si="10"/>
        <v>0</v>
      </c>
      <c r="AH32" s="64">
        <f t="shared" si="11"/>
        <v>0.9</v>
      </c>
      <c r="AI32" s="64" t="str">
        <f t="shared" si="12"/>
        <v>0</v>
      </c>
      <c r="AJ32" s="64">
        <f t="shared" si="13"/>
        <v>0.9</v>
      </c>
      <c r="AK32" s="64">
        <f t="shared" si="14"/>
        <v>1</v>
      </c>
    </row>
    <row r="33" spans="1:37" ht="15.75" customHeight="1" x14ac:dyDescent="0.15">
      <c r="A33" s="60" t="s">
        <v>79</v>
      </c>
      <c r="B33" s="60" t="s">
        <v>68</v>
      </c>
      <c r="C33" s="60"/>
      <c r="D33" s="60">
        <v>23</v>
      </c>
      <c r="E33" s="60">
        <v>21</v>
      </c>
      <c r="F33" s="60">
        <v>1830</v>
      </c>
      <c r="G33" s="60">
        <v>10.55</v>
      </c>
      <c r="H33" s="60">
        <v>10.19</v>
      </c>
      <c r="I33" s="60">
        <v>61.93</v>
      </c>
      <c r="J33" s="60">
        <v>2.4300000000000002</v>
      </c>
      <c r="K33" s="60">
        <v>42.55</v>
      </c>
      <c r="L33" s="60">
        <v>3.98</v>
      </c>
      <c r="M33" s="60">
        <v>3</v>
      </c>
      <c r="N33" s="60">
        <v>46.55</v>
      </c>
      <c r="O33" s="60">
        <v>61.09</v>
      </c>
      <c r="P33" s="60">
        <v>46.34</v>
      </c>
      <c r="Q33" s="60">
        <v>4.8099999999999996</v>
      </c>
      <c r="R33" s="60">
        <v>49.46</v>
      </c>
      <c r="S33" s="7"/>
      <c r="T33" s="7">
        <v>12</v>
      </c>
      <c r="U33" s="101">
        <f t="shared" si="15"/>
        <v>0</v>
      </c>
      <c r="V33" s="10"/>
      <c r="W33" s="53"/>
      <c r="X33" s="56">
        <f t="shared" si="16"/>
        <v>0.39999999999999997</v>
      </c>
      <c r="Y33" s="82">
        <f t="shared" si="17"/>
        <v>4.8</v>
      </c>
      <c r="Z33" s="73" t="str">
        <f t="shared" si="3"/>
        <v>0</v>
      </c>
      <c r="AA33" s="64">
        <f t="shared" si="4"/>
        <v>1</v>
      </c>
      <c r="AB33" s="64" t="str">
        <f t="shared" si="5"/>
        <v>0</v>
      </c>
      <c r="AC33" s="64" t="str">
        <f t="shared" si="6"/>
        <v>0</v>
      </c>
      <c r="AD33" s="64" t="str">
        <f t="shared" si="7"/>
        <v>0</v>
      </c>
      <c r="AE33" s="64" t="str">
        <f t="shared" si="8"/>
        <v>0</v>
      </c>
      <c r="AF33" s="64">
        <f t="shared" si="9"/>
        <v>0.9</v>
      </c>
      <c r="AG33" s="64">
        <f t="shared" si="10"/>
        <v>1</v>
      </c>
      <c r="AH33" s="64">
        <f t="shared" si="11"/>
        <v>0.9</v>
      </c>
      <c r="AI33" s="64">
        <f t="shared" si="12"/>
        <v>1</v>
      </c>
      <c r="AJ33" s="64" t="str">
        <f t="shared" si="13"/>
        <v>0</v>
      </c>
      <c r="AK33" s="64" t="str">
        <f t="shared" si="14"/>
        <v>0</v>
      </c>
    </row>
    <row r="34" spans="1:37" ht="15.75" customHeight="1" x14ac:dyDescent="0.15">
      <c r="A34" s="60" t="s">
        <v>80</v>
      </c>
      <c r="B34" s="60" t="s">
        <v>75</v>
      </c>
      <c r="C34" s="60"/>
      <c r="D34" s="60">
        <v>22</v>
      </c>
      <c r="E34" s="60">
        <v>21</v>
      </c>
      <c r="F34" s="60">
        <v>1926</v>
      </c>
      <c r="G34" s="60">
        <v>13.88</v>
      </c>
      <c r="H34" s="60">
        <v>11.87</v>
      </c>
      <c r="I34" s="60">
        <v>69.290000000000006</v>
      </c>
      <c r="J34" s="60">
        <v>8.64</v>
      </c>
      <c r="K34" s="60">
        <v>56.76</v>
      </c>
      <c r="L34" s="60">
        <v>5.05</v>
      </c>
      <c r="M34" s="60">
        <v>1.45</v>
      </c>
      <c r="N34" s="60">
        <v>32.26</v>
      </c>
      <c r="O34" s="60">
        <v>57.21</v>
      </c>
      <c r="P34" s="60">
        <v>43.09</v>
      </c>
      <c r="Q34" s="60">
        <v>7.38</v>
      </c>
      <c r="R34" s="60">
        <v>53.8</v>
      </c>
      <c r="S34" s="7"/>
      <c r="T34" s="7">
        <v>12</v>
      </c>
      <c r="U34" s="101">
        <f t="shared" si="15"/>
        <v>0</v>
      </c>
      <c r="V34" s="10"/>
      <c r="W34" s="53"/>
      <c r="X34" s="56">
        <f t="shared" si="16"/>
        <v>0.78333333333333333</v>
      </c>
      <c r="Y34" s="82">
        <f t="shared" si="17"/>
        <v>9.4</v>
      </c>
      <c r="Z34" s="73">
        <f t="shared" ref="Z34:Z64" si="18">IF(G34&gt;=G$62,Z$1,"0")</f>
        <v>1</v>
      </c>
      <c r="AA34" s="64">
        <f t="shared" ref="AA34:AA64" si="19">IF(H34&gt;=H$62,AA$1,"0")</f>
        <v>1</v>
      </c>
      <c r="AB34" s="64">
        <f t="shared" ref="AB34:AB64" si="20">IF(I34&gt;=I$62,AB$1,"0")</f>
        <v>1</v>
      </c>
      <c r="AC34" s="64">
        <f t="shared" ref="AC34:AC64" si="21">IF(J34&gt;=J$62,AC$1,"0")</f>
        <v>0.8</v>
      </c>
      <c r="AD34" s="64">
        <f t="shared" ref="AD34:AD64" si="22">IF(K34&gt;=K$62,AD$1,"0")</f>
        <v>0.8</v>
      </c>
      <c r="AE34" s="64" t="str">
        <f t="shared" ref="AE34:AE64" si="23">IF(L34&gt;=L$62,AE$1,"0")</f>
        <v>0</v>
      </c>
      <c r="AF34" s="64" t="str">
        <f t="shared" ref="AF34:AF64" si="24">IF(M34&gt;=M$62,AF$1,"0")</f>
        <v>0</v>
      </c>
      <c r="AG34" s="64">
        <f t="shared" ref="AG34:AG64" si="25">IF(N34&gt;=N$62,AG$1,"0")</f>
        <v>1</v>
      </c>
      <c r="AH34" s="64">
        <f t="shared" ref="AH34:AH64" si="26">IF(O34&gt;=O$62,AH$1,"0")</f>
        <v>0.9</v>
      </c>
      <c r="AI34" s="64">
        <f t="shared" ref="AI34:AI64" si="27">IF(P34&gt;=P$62,AI$1,"0")</f>
        <v>1</v>
      </c>
      <c r="AJ34" s="64">
        <f t="shared" ref="AJ34:AJ64" si="28">IF(Q34&gt;=Q$62,AJ$1,"0")</f>
        <v>0.9</v>
      </c>
      <c r="AK34" s="64">
        <f t="shared" ref="AK34:AK64" si="29">IF(R34&gt;=R$62,AK$1,"0")</f>
        <v>1</v>
      </c>
    </row>
    <row r="35" spans="1:37" ht="15.75" customHeight="1" x14ac:dyDescent="0.15">
      <c r="A35" s="60" t="s">
        <v>81</v>
      </c>
      <c r="B35" s="60" t="s">
        <v>46</v>
      </c>
      <c r="C35" s="60"/>
      <c r="D35" s="60">
        <v>18</v>
      </c>
      <c r="E35" s="60">
        <v>21</v>
      </c>
      <c r="F35" s="60">
        <v>2009</v>
      </c>
      <c r="G35" s="60">
        <v>9.59</v>
      </c>
      <c r="H35" s="60">
        <v>7.3</v>
      </c>
      <c r="I35" s="60">
        <v>65.03</v>
      </c>
      <c r="J35" s="60">
        <v>6.23</v>
      </c>
      <c r="K35" s="60">
        <v>47.48</v>
      </c>
      <c r="L35" s="60">
        <v>4.75</v>
      </c>
      <c r="M35" s="60">
        <v>1.84</v>
      </c>
      <c r="N35" s="60">
        <v>29.27</v>
      </c>
      <c r="O35" s="60">
        <v>64.489999999999995</v>
      </c>
      <c r="P35" s="60">
        <v>49.72</v>
      </c>
      <c r="Q35" s="60">
        <v>6.09</v>
      </c>
      <c r="R35" s="60">
        <v>61.76</v>
      </c>
      <c r="S35" s="7"/>
      <c r="T35" s="7">
        <v>12</v>
      </c>
      <c r="U35" s="101">
        <f t="shared" si="15"/>
        <v>0</v>
      </c>
      <c r="V35" s="10"/>
      <c r="W35" s="53"/>
      <c r="X35" s="56">
        <f t="shared" si="16"/>
        <v>0.46666666666666662</v>
      </c>
      <c r="Y35" s="82">
        <f t="shared" si="17"/>
        <v>5.6</v>
      </c>
      <c r="Z35" s="73" t="str">
        <f t="shared" si="18"/>
        <v>0</v>
      </c>
      <c r="AA35" s="64" t="str">
        <f t="shared" si="19"/>
        <v>0</v>
      </c>
      <c r="AB35" s="64">
        <f t="shared" si="20"/>
        <v>1</v>
      </c>
      <c r="AC35" s="64">
        <f t="shared" si="21"/>
        <v>0.8</v>
      </c>
      <c r="AD35" s="64" t="str">
        <f t="shared" si="22"/>
        <v>0</v>
      </c>
      <c r="AE35" s="64" t="str">
        <f t="shared" si="23"/>
        <v>0</v>
      </c>
      <c r="AF35" s="64">
        <f t="shared" si="24"/>
        <v>0.9</v>
      </c>
      <c r="AG35" s="64" t="str">
        <f t="shared" si="25"/>
        <v>0</v>
      </c>
      <c r="AH35" s="64">
        <f t="shared" si="26"/>
        <v>0.9</v>
      </c>
      <c r="AI35" s="64">
        <f t="shared" si="27"/>
        <v>1</v>
      </c>
      <c r="AJ35" s="64" t="str">
        <f t="shared" si="28"/>
        <v>0</v>
      </c>
      <c r="AK35" s="64">
        <f t="shared" si="29"/>
        <v>1</v>
      </c>
    </row>
    <row r="36" spans="1:37" ht="15.75" customHeight="1" x14ac:dyDescent="0.15">
      <c r="A36" s="60" t="s">
        <v>82</v>
      </c>
      <c r="B36" s="60" t="s">
        <v>83</v>
      </c>
      <c r="C36" s="60"/>
      <c r="D36" s="60">
        <v>24</v>
      </c>
      <c r="E36" s="60">
        <v>20</v>
      </c>
      <c r="F36" s="60">
        <v>1834</v>
      </c>
      <c r="G36" s="60">
        <v>7.95</v>
      </c>
      <c r="H36" s="60">
        <v>4.8</v>
      </c>
      <c r="I36" s="60">
        <v>63.44</v>
      </c>
      <c r="J36" s="60">
        <v>2.17</v>
      </c>
      <c r="K36" s="60">
        <v>47.62</v>
      </c>
      <c r="L36" s="60">
        <v>4.3899999999999997</v>
      </c>
      <c r="M36" s="60">
        <v>4.9000000000000004</v>
      </c>
      <c r="N36" s="60">
        <v>35.79</v>
      </c>
      <c r="O36" s="60">
        <v>74.290000000000006</v>
      </c>
      <c r="P36" s="60">
        <v>48.65</v>
      </c>
      <c r="Q36" s="60">
        <v>8.51</v>
      </c>
      <c r="R36" s="60">
        <v>72.12</v>
      </c>
      <c r="S36" s="7"/>
      <c r="T36" s="7">
        <v>12</v>
      </c>
      <c r="U36" s="101">
        <f t="shared" si="15"/>
        <v>0</v>
      </c>
      <c r="V36" s="10"/>
      <c r="W36" s="53"/>
      <c r="X36" s="56">
        <f t="shared" si="16"/>
        <v>0.47500000000000003</v>
      </c>
      <c r="Y36" s="82">
        <f t="shared" si="17"/>
        <v>5.7</v>
      </c>
      <c r="Z36" s="73" t="str">
        <f t="shared" si="18"/>
        <v>0</v>
      </c>
      <c r="AA36" s="64" t="str">
        <f t="shared" si="19"/>
        <v>0</v>
      </c>
      <c r="AB36" s="64" t="str">
        <f t="shared" si="20"/>
        <v>0</v>
      </c>
      <c r="AC36" s="64" t="str">
        <f t="shared" si="21"/>
        <v>0</v>
      </c>
      <c r="AD36" s="64" t="str">
        <f t="shared" si="22"/>
        <v>0</v>
      </c>
      <c r="AE36" s="64" t="str">
        <f t="shared" si="23"/>
        <v>0</v>
      </c>
      <c r="AF36" s="64">
        <f t="shared" si="24"/>
        <v>0.9</v>
      </c>
      <c r="AG36" s="64">
        <f t="shared" si="25"/>
        <v>1</v>
      </c>
      <c r="AH36" s="64">
        <f t="shared" si="26"/>
        <v>0.9</v>
      </c>
      <c r="AI36" s="64">
        <f t="shared" si="27"/>
        <v>1</v>
      </c>
      <c r="AJ36" s="64">
        <f t="shared" si="28"/>
        <v>0.9</v>
      </c>
      <c r="AK36" s="64">
        <f t="shared" si="29"/>
        <v>1</v>
      </c>
    </row>
    <row r="37" spans="1:37" ht="15.75" customHeight="1" x14ac:dyDescent="0.15">
      <c r="A37" s="60" t="s">
        <v>84</v>
      </c>
      <c r="B37" s="60" t="s">
        <v>77</v>
      </c>
      <c r="C37" s="60"/>
      <c r="D37" s="60">
        <v>27</v>
      </c>
      <c r="E37" s="60">
        <v>19</v>
      </c>
      <c r="F37" s="60">
        <v>1676</v>
      </c>
      <c r="G37" s="60">
        <v>10.53</v>
      </c>
      <c r="H37" s="60">
        <v>7.68</v>
      </c>
      <c r="I37" s="60">
        <v>66.430000000000007</v>
      </c>
      <c r="J37" s="60">
        <v>4.99</v>
      </c>
      <c r="K37" s="60">
        <v>55.91</v>
      </c>
      <c r="L37" s="60">
        <v>4.9400000000000004</v>
      </c>
      <c r="M37" s="60">
        <v>2.2000000000000002</v>
      </c>
      <c r="N37" s="60">
        <v>26.83</v>
      </c>
      <c r="O37" s="60">
        <v>62.34</v>
      </c>
      <c r="P37" s="60">
        <v>54.2</v>
      </c>
      <c r="Q37" s="60">
        <v>6.77</v>
      </c>
      <c r="R37" s="60">
        <v>63.49</v>
      </c>
      <c r="S37" s="7"/>
      <c r="T37" s="7">
        <v>12</v>
      </c>
      <c r="U37" s="101">
        <f t="shared" si="15"/>
        <v>0</v>
      </c>
      <c r="V37" s="10"/>
      <c r="W37" s="53"/>
      <c r="X37" s="56">
        <f t="shared" si="16"/>
        <v>0.54166666666666663</v>
      </c>
      <c r="Y37" s="82">
        <f t="shared" si="17"/>
        <v>6.5</v>
      </c>
      <c r="Z37" s="73" t="str">
        <f t="shared" si="18"/>
        <v>0</v>
      </c>
      <c r="AA37" s="64" t="str">
        <f t="shared" si="19"/>
        <v>0</v>
      </c>
      <c r="AB37" s="64">
        <f t="shared" si="20"/>
        <v>1</v>
      </c>
      <c r="AC37" s="64" t="str">
        <f t="shared" si="21"/>
        <v>0</v>
      </c>
      <c r="AD37" s="64">
        <f t="shared" si="22"/>
        <v>0.8</v>
      </c>
      <c r="AE37" s="64" t="str">
        <f t="shared" si="23"/>
        <v>0</v>
      </c>
      <c r="AF37" s="64">
        <f t="shared" si="24"/>
        <v>0.9</v>
      </c>
      <c r="AG37" s="64" t="str">
        <f t="shared" si="25"/>
        <v>0</v>
      </c>
      <c r="AH37" s="64">
        <f t="shared" si="26"/>
        <v>0.9</v>
      </c>
      <c r="AI37" s="64">
        <f t="shared" si="27"/>
        <v>1</v>
      </c>
      <c r="AJ37" s="64">
        <f t="shared" si="28"/>
        <v>0.9</v>
      </c>
      <c r="AK37" s="64">
        <f t="shared" si="29"/>
        <v>1</v>
      </c>
    </row>
    <row r="38" spans="1:37" ht="15.75" customHeight="1" x14ac:dyDescent="0.15">
      <c r="A38" s="60" t="s">
        <v>85</v>
      </c>
      <c r="B38" s="60" t="s">
        <v>77</v>
      </c>
      <c r="C38" s="60"/>
      <c r="D38" s="60">
        <v>21</v>
      </c>
      <c r="E38" s="60">
        <v>19</v>
      </c>
      <c r="F38" s="60">
        <v>1425</v>
      </c>
      <c r="G38" s="60">
        <v>12.88</v>
      </c>
      <c r="H38" s="60">
        <v>8.4600000000000009</v>
      </c>
      <c r="I38" s="60">
        <v>66.42</v>
      </c>
      <c r="J38" s="60">
        <v>5.62</v>
      </c>
      <c r="K38" s="60">
        <v>53.93</v>
      </c>
      <c r="L38" s="60">
        <v>7.07</v>
      </c>
      <c r="M38" s="60">
        <v>2.78</v>
      </c>
      <c r="N38" s="60">
        <v>34.090000000000003</v>
      </c>
      <c r="O38" s="60">
        <v>51.46</v>
      </c>
      <c r="P38" s="60">
        <v>40.909999999999997</v>
      </c>
      <c r="Q38" s="60">
        <v>9.73</v>
      </c>
      <c r="R38" s="60">
        <v>48.7</v>
      </c>
      <c r="S38" s="7"/>
      <c r="T38" s="7">
        <v>12</v>
      </c>
      <c r="U38" s="101">
        <f t="shared" si="15"/>
        <v>0</v>
      </c>
      <c r="V38" s="10"/>
      <c r="W38" s="53"/>
      <c r="X38" s="56">
        <f t="shared" si="16"/>
        <v>0.70000000000000007</v>
      </c>
      <c r="Y38" s="82">
        <f t="shared" si="17"/>
        <v>8.4</v>
      </c>
      <c r="Z38" s="73">
        <f t="shared" si="18"/>
        <v>1</v>
      </c>
      <c r="AA38" s="64">
        <f t="shared" si="19"/>
        <v>1</v>
      </c>
      <c r="AB38" s="64">
        <f t="shared" si="20"/>
        <v>1</v>
      </c>
      <c r="AC38" s="64">
        <f t="shared" si="21"/>
        <v>0.8</v>
      </c>
      <c r="AD38" s="64">
        <f t="shared" si="22"/>
        <v>0.8</v>
      </c>
      <c r="AE38" s="64">
        <f t="shared" si="23"/>
        <v>1</v>
      </c>
      <c r="AF38" s="64">
        <f t="shared" si="24"/>
        <v>0.9</v>
      </c>
      <c r="AG38" s="64">
        <f t="shared" si="25"/>
        <v>1</v>
      </c>
      <c r="AH38" s="64" t="str">
        <f t="shared" si="26"/>
        <v>0</v>
      </c>
      <c r="AI38" s="64" t="str">
        <f t="shared" si="27"/>
        <v>0</v>
      </c>
      <c r="AJ38" s="64">
        <f t="shared" si="28"/>
        <v>0.9</v>
      </c>
      <c r="AK38" s="64" t="str">
        <f t="shared" si="29"/>
        <v>0</v>
      </c>
    </row>
    <row r="39" spans="1:37" ht="15.75" customHeight="1" x14ac:dyDescent="0.15">
      <c r="A39" s="60" t="s">
        <v>86</v>
      </c>
      <c r="B39" s="60" t="s">
        <v>63</v>
      </c>
      <c r="C39" s="60"/>
      <c r="D39" s="60">
        <v>29</v>
      </c>
      <c r="E39" s="60">
        <v>18</v>
      </c>
      <c r="F39" s="60">
        <v>1431</v>
      </c>
      <c r="G39" s="60">
        <v>8.68</v>
      </c>
      <c r="H39" s="60">
        <v>7.04</v>
      </c>
      <c r="I39" s="60">
        <v>60.71</v>
      </c>
      <c r="J39" s="60">
        <v>4.97</v>
      </c>
      <c r="K39" s="60">
        <v>58.23</v>
      </c>
      <c r="L39" s="60">
        <v>4.34</v>
      </c>
      <c r="M39" s="60">
        <v>0.38</v>
      </c>
      <c r="N39" s="60">
        <v>33.33</v>
      </c>
      <c r="O39" s="60">
        <v>54.27</v>
      </c>
      <c r="P39" s="60">
        <v>35.159999999999997</v>
      </c>
      <c r="Q39" s="60">
        <v>4.84</v>
      </c>
      <c r="R39" s="60">
        <v>38.96</v>
      </c>
      <c r="S39" s="7"/>
      <c r="T39" s="7">
        <v>12</v>
      </c>
      <c r="U39" s="101">
        <f t="shared" si="15"/>
        <v>0</v>
      </c>
      <c r="V39" s="10"/>
      <c r="W39" s="53"/>
      <c r="X39" s="56">
        <f t="shared" si="16"/>
        <v>0.15</v>
      </c>
      <c r="Y39" s="82">
        <f t="shared" si="17"/>
        <v>1.8</v>
      </c>
      <c r="Z39" s="73" t="str">
        <f t="shared" si="18"/>
        <v>0</v>
      </c>
      <c r="AA39" s="64" t="str">
        <f t="shared" si="19"/>
        <v>0</v>
      </c>
      <c r="AB39" s="64" t="str">
        <f t="shared" si="20"/>
        <v>0</v>
      </c>
      <c r="AC39" s="64" t="str">
        <f t="shared" si="21"/>
        <v>0</v>
      </c>
      <c r="AD39" s="64">
        <f t="shared" si="22"/>
        <v>0.8</v>
      </c>
      <c r="AE39" s="64" t="str">
        <f t="shared" si="23"/>
        <v>0</v>
      </c>
      <c r="AF39" s="64" t="str">
        <f t="shared" si="24"/>
        <v>0</v>
      </c>
      <c r="AG39" s="64">
        <f t="shared" si="25"/>
        <v>1</v>
      </c>
      <c r="AH39" s="64" t="str">
        <f t="shared" si="26"/>
        <v>0</v>
      </c>
      <c r="AI39" s="64" t="str">
        <f t="shared" si="27"/>
        <v>0</v>
      </c>
      <c r="AJ39" s="64" t="str">
        <f t="shared" si="28"/>
        <v>0</v>
      </c>
      <c r="AK39" s="64" t="str">
        <f t="shared" si="29"/>
        <v>0</v>
      </c>
    </row>
    <row r="40" spans="1:37" ht="15.75" customHeight="1" x14ac:dyDescent="0.15">
      <c r="A40" s="60" t="s">
        <v>87</v>
      </c>
      <c r="B40" s="60" t="s">
        <v>88</v>
      </c>
      <c r="C40" s="60"/>
      <c r="D40" s="60">
        <v>20</v>
      </c>
      <c r="E40" s="60">
        <v>18</v>
      </c>
      <c r="F40" s="60">
        <v>1504</v>
      </c>
      <c r="G40" s="60">
        <v>9.99</v>
      </c>
      <c r="H40" s="60">
        <v>6.4</v>
      </c>
      <c r="I40" s="60">
        <v>71.03</v>
      </c>
      <c r="J40" s="60">
        <v>3.47</v>
      </c>
      <c r="K40" s="60">
        <v>32.76</v>
      </c>
      <c r="L40" s="60">
        <v>5.33</v>
      </c>
      <c r="M40" s="60">
        <v>2.57</v>
      </c>
      <c r="N40" s="60">
        <v>25.58</v>
      </c>
      <c r="O40" s="60">
        <v>55.29</v>
      </c>
      <c r="P40" s="60">
        <v>36.36</v>
      </c>
      <c r="Q40" s="60">
        <v>4.1900000000000004</v>
      </c>
      <c r="R40" s="60">
        <v>50</v>
      </c>
      <c r="S40" s="7"/>
      <c r="T40" s="7">
        <v>12</v>
      </c>
      <c r="U40" s="101">
        <f t="shared" si="15"/>
        <v>0</v>
      </c>
      <c r="V40" s="10"/>
      <c r="W40" s="53"/>
      <c r="X40" s="56">
        <f t="shared" si="16"/>
        <v>0.24166666666666667</v>
      </c>
      <c r="Y40" s="82">
        <f t="shared" si="17"/>
        <v>2.9</v>
      </c>
      <c r="Z40" s="73" t="str">
        <f t="shared" si="18"/>
        <v>0</v>
      </c>
      <c r="AA40" s="64" t="str">
        <f t="shared" si="19"/>
        <v>0</v>
      </c>
      <c r="AB40" s="64">
        <f t="shared" si="20"/>
        <v>1</v>
      </c>
      <c r="AC40" s="64" t="str">
        <f t="shared" si="21"/>
        <v>0</v>
      </c>
      <c r="AD40" s="64" t="str">
        <f t="shared" si="22"/>
        <v>0</v>
      </c>
      <c r="AE40" s="64">
        <f t="shared" si="23"/>
        <v>1</v>
      </c>
      <c r="AF40" s="64">
        <f t="shared" si="24"/>
        <v>0.9</v>
      </c>
      <c r="AG40" s="64" t="str">
        <f t="shared" si="25"/>
        <v>0</v>
      </c>
      <c r="AH40" s="64" t="str">
        <f t="shared" si="26"/>
        <v>0</v>
      </c>
      <c r="AI40" s="64" t="str">
        <f t="shared" si="27"/>
        <v>0</v>
      </c>
      <c r="AJ40" s="64" t="str">
        <f t="shared" si="28"/>
        <v>0</v>
      </c>
      <c r="AK40" s="64" t="str">
        <f t="shared" si="29"/>
        <v>0</v>
      </c>
    </row>
    <row r="41" spans="1:37" ht="15.75" customHeight="1" x14ac:dyDescent="0.15">
      <c r="A41" s="60" t="s">
        <v>89</v>
      </c>
      <c r="B41" s="60" t="s">
        <v>66</v>
      </c>
      <c r="C41" s="60"/>
      <c r="D41" s="60">
        <v>18</v>
      </c>
      <c r="E41" s="60">
        <v>18</v>
      </c>
      <c r="F41" s="60">
        <v>1444</v>
      </c>
      <c r="G41" s="60">
        <v>10.72</v>
      </c>
      <c r="H41" s="60">
        <v>7.29</v>
      </c>
      <c r="I41" s="60">
        <v>61.54</v>
      </c>
      <c r="J41" s="60">
        <v>2.4900000000000002</v>
      </c>
      <c r="K41" s="60">
        <v>55</v>
      </c>
      <c r="L41" s="60">
        <v>6.23</v>
      </c>
      <c r="M41" s="60">
        <v>5.05</v>
      </c>
      <c r="N41" s="60">
        <v>30.86</v>
      </c>
      <c r="O41" s="60">
        <v>52.15</v>
      </c>
      <c r="P41" s="60">
        <v>43.02</v>
      </c>
      <c r="Q41" s="60">
        <v>5.48</v>
      </c>
      <c r="R41" s="60">
        <v>46.59</v>
      </c>
      <c r="S41" s="7">
        <v>7</v>
      </c>
      <c r="T41" s="7">
        <v>12</v>
      </c>
      <c r="U41" s="101">
        <f t="shared" si="15"/>
        <v>0.58333333333333337</v>
      </c>
      <c r="V41" s="10"/>
      <c r="W41" s="53"/>
      <c r="X41" s="56">
        <f t="shared" si="16"/>
        <v>0.47499999999999992</v>
      </c>
      <c r="Y41" s="82">
        <f t="shared" si="17"/>
        <v>5.6999999999999993</v>
      </c>
      <c r="Z41" s="73">
        <f t="shared" si="18"/>
        <v>1</v>
      </c>
      <c r="AA41" s="64" t="str">
        <f t="shared" si="19"/>
        <v>0</v>
      </c>
      <c r="AB41" s="64" t="str">
        <f t="shared" si="20"/>
        <v>0</v>
      </c>
      <c r="AC41" s="64" t="str">
        <f t="shared" si="21"/>
        <v>0</v>
      </c>
      <c r="AD41" s="64">
        <f t="shared" si="22"/>
        <v>0.8</v>
      </c>
      <c r="AE41" s="64">
        <f t="shared" si="23"/>
        <v>1</v>
      </c>
      <c r="AF41" s="64">
        <f t="shared" si="24"/>
        <v>0.9</v>
      </c>
      <c r="AG41" s="64">
        <f t="shared" si="25"/>
        <v>1</v>
      </c>
      <c r="AH41" s="64" t="str">
        <f t="shared" si="26"/>
        <v>0</v>
      </c>
      <c r="AI41" s="64">
        <f t="shared" si="27"/>
        <v>1</v>
      </c>
      <c r="AJ41" s="64" t="str">
        <f t="shared" si="28"/>
        <v>0</v>
      </c>
      <c r="AK41" s="64" t="str">
        <f t="shared" si="29"/>
        <v>0</v>
      </c>
    </row>
    <row r="42" spans="1:37" ht="15.75" customHeight="1" x14ac:dyDescent="0.15">
      <c r="A42" s="60" t="s">
        <v>90</v>
      </c>
      <c r="B42" s="60" t="s">
        <v>91</v>
      </c>
      <c r="C42" s="60"/>
      <c r="D42" s="60">
        <v>20</v>
      </c>
      <c r="E42" s="60">
        <v>17</v>
      </c>
      <c r="F42" s="60">
        <v>1474</v>
      </c>
      <c r="G42" s="60">
        <v>14.23</v>
      </c>
      <c r="H42" s="60">
        <v>10.07</v>
      </c>
      <c r="I42" s="60">
        <v>64.849999999999994</v>
      </c>
      <c r="J42" s="60">
        <v>2.44</v>
      </c>
      <c r="K42" s="60">
        <v>55</v>
      </c>
      <c r="L42" s="60">
        <v>7.2</v>
      </c>
      <c r="M42" s="60">
        <v>1.77</v>
      </c>
      <c r="N42" s="60">
        <v>34.479999999999997</v>
      </c>
      <c r="O42" s="60">
        <v>56.79</v>
      </c>
      <c r="P42" s="60">
        <v>38.94</v>
      </c>
      <c r="Q42" s="60">
        <v>5.43</v>
      </c>
      <c r="R42" s="60">
        <v>40.450000000000003</v>
      </c>
      <c r="S42" s="7"/>
      <c r="T42" s="7">
        <v>12</v>
      </c>
      <c r="U42" s="101">
        <f t="shared" si="15"/>
        <v>0</v>
      </c>
      <c r="V42" s="10"/>
      <c r="W42" s="53"/>
      <c r="X42" s="56">
        <f t="shared" si="16"/>
        <v>0.55833333333333335</v>
      </c>
      <c r="Y42" s="82">
        <f t="shared" si="17"/>
        <v>6.7</v>
      </c>
      <c r="Z42" s="73">
        <f t="shared" si="18"/>
        <v>1</v>
      </c>
      <c r="AA42" s="64">
        <f t="shared" si="19"/>
        <v>1</v>
      </c>
      <c r="AB42" s="64">
        <f t="shared" si="20"/>
        <v>1</v>
      </c>
      <c r="AC42" s="64" t="str">
        <f t="shared" si="21"/>
        <v>0</v>
      </c>
      <c r="AD42" s="64">
        <f t="shared" si="22"/>
        <v>0.8</v>
      </c>
      <c r="AE42" s="64">
        <f t="shared" si="23"/>
        <v>1</v>
      </c>
      <c r="AF42" s="64" t="str">
        <f t="shared" si="24"/>
        <v>0</v>
      </c>
      <c r="AG42" s="64">
        <f t="shared" si="25"/>
        <v>1</v>
      </c>
      <c r="AH42" s="64">
        <f t="shared" si="26"/>
        <v>0.9</v>
      </c>
      <c r="AI42" s="64" t="str">
        <f t="shared" si="27"/>
        <v>0</v>
      </c>
      <c r="AJ42" s="64" t="str">
        <f t="shared" si="28"/>
        <v>0</v>
      </c>
      <c r="AK42" s="64" t="str">
        <f t="shared" si="29"/>
        <v>0</v>
      </c>
    </row>
    <row r="43" spans="1:37" ht="15.75" customHeight="1" x14ac:dyDescent="0.15">
      <c r="A43" s="60" t="s">
        <v>92</v>
      </c>
      <c r="B43" s="60" t="s">
        <v>88</v>
      </c>
      <c r="C43" s="60"/>
      <c r="D43" s="60">
        <v>19</v>
      </c>
      <c r="E43" s="60">
        <v>17</v>
      </c>
      <c r="F43" s="60">
        <v>1312</v>
      </c>
      <c r="G43" s="60">
        <v>11.25</v>
      </c>
      <c r="H43" s="60">
        <v>8.51</v>
      </c>
      <c r="I43" s="60">
        <v>66.13</v>
      </c>
      <c r="J43" s="60">
        <v>3.36</v>
      </c>
      <c r="K43" s="60">
        <v>32.65</v>
      </c>
      <c r="L43" s="60">
        <v>5.01</v>
      </c>
      <c r="M43" s="60">
        <v>2.95</v>
      </c>
      <c r="N43" s="60">
        <v>25.58</v>
      </c>
      <c r="O43" s="60">
        <v>54.36</v>
      </c>
      <c r="P43" s="60">
        <v>36.07</v>
      </c>
      <c r="Q43" s="60">
        <v>4.32</v>
      </c>
      <c r="R43" s="60">
        <v>49.21</v>
      </c>
      <c r="S43" s="7"/>
      <c r="T43" s="7">
        <v>12</v>
      </c>
      <c r="U43" s="101">
        <f t="shared" si="15"/>
        <v>0</v>
      </c>
      <c r="V43" s="10"/>
      <c r="W43" s="53"/>
      <c r="X43" s="56">
        <f t="shared" si="16"/>
        <v>0.32500000000000001</v>
      </c>
      <c r="Y43" s="82">
        <f t="shared" si="17"/>
        <v>3.9</v>
      </c>
      <c r="Z43" s="73">
        <f t="shared" si="18"/>
        <v>1</v>
      </c>
      <c r="AA43" s="64">
        <f t="shared" si="19"/>
        <v>1</v>
      </c>
      <c r="AB43" s="64">
        <f t="shared" si="20"/>
        <v>1</v>
      </c>
      <c r="AC43" s="64" t="str">
        <f t="shared" si="21"/>
        <v>0</v>
      </c>
      <c r="AD43" s="64" t="str">
        <f t="shared" si="22"/>
        <v>0</v>
      </c>
      <c r="AE43" s="64" t="str">
        <f t="shared" si="23"/>
        <v>0</v>
      </c>
      <c r="AF43" s="64">
        <f t="shared" si="24"/>
        <v>0.9</v>
      </c>
      <c r="AG43" s="64" t="str">
        <f t="shared" si="25"/>
        <v>0</v>
      </c>
      <c r="AH43" s="64" t="str">
        <f t="shared" si="26"/>
        <v>0</v>
      </c>
      <c r="AI43" s="64" t="str">
        <f t="shared" si="27"/>
        <v>0</v>
      </c>
      <c r="AJ43" s="64" t="str">
        <f t="shared" si="28"/>
        <v>0</v>
      </c>
      <c r="AK43" s="64" t="str">
        <f t="shared" si="29"/>
        <v>0</v>
      </c>
    </row>
    <row r="44" spans="1:37" ht="15.75" customHeight="1" x14ac:dyDescent="0.15">
      <c r="A44" s="60" t="s">
        <v>93</v>
      </c>
      <c r="B44" s="60" t="s">
        <v>94</v>
      </c>
      <c r="C44" s="60" t="s">
        <v>95</v>
      </c>
      <c r="D44" s="60">
        <v>21</v>
      </c>
      <c r="E44" s="60">
        <v>21</v>
      </c>
      <c r="F44" s="60">
        <v>1896</v>
      </c>
      <c r="G44" s="60">
        <v>12.64</v>
      </c>
      <c r="H44" s="60">
        <v>8.43</v>
      </c>
      <c r="I44" s="60">
        <v>67.05</v>
      </c>
      <c r="J44" s="60">
        <v>6.8</v>
      </c>
      <c r="K44" s="60">
        <v>59.15</v>
      </c>
      <c r="L44" s="60">
        <v>5.84</v>
      </c>
      <c r="M44" s="60">
        <v>2.2000000000000002</v>
      </c>
      <c r="N44" s="60">
        <v>39.130000000000003</v>
      </c>
      <c r="O44" s="60">
        <v>51.31</v>
      </c>
      <c r="P44" s="60">
        <v>42.86</v>
      </c>
      <c r="Q44" s="60">
        <v>7.28</v>
      </c>
      <c r="R44" s="60">
        <v>43.42</v>
      </c>
      <c r="S44" s="7">
        <v>10</v>
      </c>
      <c r="T44" s="7">
        <v>12</v>
      </c>
      <c r="U44" s="101">
        <f t="shared" si="15"/>
        <v>0.83333333333333337</v>
      </c>
      <c r="V44" s="10"/>
      <c r="W44" s="53"/>
      <c r="X44" s="56">
        <f t="shared" si="16"/>
        <v>0.78333333333333333</v>
      </c>
      <c r="Y44" s="82">
        <f t="shared" si="17"/>
        <v>9.4</v>
      </c>
      <c r="Z44" s="73">
        <f t="shared" si="18"/>
        <v>1</v>
      </c>
      <c r="AA44" s="64">
        <f t="shared" si="19"/>
        <v>1</v>
      </c>
      <c r="AB44" s="64">
        <f t="shared" si="20"/>
        <v>1</v>
      </c>
      <c r="AC44" s="64">
        <f t="shared" si="21"/>
        <v>0.8</v>
      </c>
      <c r="AD44" s="64">
        <f t="shared" si="22"/>
        <v>0.8</v>
      </c>
      <c r="AE44" s="64">
        <f t="shared" si="23"/>
        <v>1</v>
      </c>
      <c r="AF44" s="64">
        <f t="shared" si="24"/>
        <v>0.9</v>
      </c>
      <c r="AG44" s="64">
        <f t="shared" si="25"/>
        <v>1</v>
      </c>
      <c r="AH44" s="64" t="str">
        <f t="shared" si="26"/>
        <v>0</v>
      </c>
      <c r="AI44" s="64">
        <f t="shared" si="27"/>
        <v>1</v>
      </c>
      <c r="AJ44" s="64">
        <f t="shared" si="28"/>
        <v>0.9</v>
      </c>
      <c r="AK44" s="64" t="str">
        <f t="shared" si="29"/>
        <v>0</v>
      </c>
    </row>
    <row r="45" spans="1:37" ht="15.75" customHeight="1" x14ac:dyDescent="0.15">
      <c r="A45" s="60" t="s">
        <v>96</v>
      </c>
      <c r="B45" s="60" t="s">
        <v>97</v>
      </c>
      <c r="C45" s="60" t="s">
        <v>98</v>
      </c>
      <c r="D45" s="60">
        <v>18</v>
      </c>
      <c r="E45" s="60">
        <v>1</v>
      </c>
      <c r="F45" s="60">
        <v>48</v>
      </c>
      <c r="G45" s="60">
        <v>9.3800000000000008</v>
      </c>
      <c r="H45" s="60">
        <v>9.3800000000000008</v>
      </c>
      <c r="I45" s="60">
        <v>40</v>
      </c>
      <c r="J45" s="60">
        <v>11.25</v>
      </c>
      <c r="K45" s="60">
        <v>33.33</v>
      </c>
      <c r="L45" s="60">
        <v>1.88</v>
      </c>
      <c r="M45" s="60">
        <v>1.88</v>
      </c>
      <c r="N45" s="60">
        <v>100</v>
      </c>
      <c r="O45" s="60">
        <v>63.64</v>
      </c>
      <c r="P45" s="60">
        <v>50</v>
      </c>
      <c r="Q45" s="60">
        <v>11.25</v>
      </c>
      <c r="R45" s="60">
        <v>66.67</v>
      </c>
      <c r="S45" s="7">
        <v>9</v>
      </c>
      <c r="T45" s="7">
        <v>12</v>
      </c>
      <c r="U45" s="101">
        <f t="shared" si="15"/>
        <v>0.75</v>
      </c>
      <c r="V45" s="10"/>
      <c r="W45" s="53"/>
      <c r="X45" s="56">
        <f t="shared" si="16"/>
        <v>0.62500000000000011</v>
      </c>
      <c r="Y45" s="82">
        <f t="shared" si="17"/>
        <v>7.5000000000000009</v>
      </c>
      <c r="Z45" s="73" t="str">
        <f t="shared" si="18"/>
        <v>0</v>
      </c>
      <c r="AA45" s="64">
        <f t="shared" si="19"/>
        <v>1</v>
      </c>
      <c r="AB45" s="64" t="str">
        <f t="shared" si="20"/>
        <v>0</v>
      </c>
      <c r="AC45" s="64">
        <f t="shared" si="21"/>
        <v>0.8</v>
      </c>
      <c r="AD45" s="64" t="str">
        <f t="shared" si="22"/>
        <v>0</v>
      </c>
      <c r="AE45" s="64" t="str">
        <f t="shared" si="23"/>
        <v>0</v>
      </c>
      <c r="AF45" s="64">
        <f t="shared" si="24"/>
        <v>0.9</v>
      </c>
      <c r="AG45" s="64">
        <f t="shared" si="25"/>
        <v>1</v>
      </c>
      <c r="AH45" s="64">
        <f t="shared" si="26"/>
        <v>0.9</v>
      </c>
      <c r="AI45" s="64">
        <f t="shared" si="27"/>
        <v>1</v>
      </c>
      <c r="AJ45" s="64">
        <f t="shared" si="28"/>
        <v>0.9</v>
      </c>
      <c r="AK45" s="64">
        <f t="shared" si="29"/>
        <v>1</v>
      </c>
    </row>
    <row r="46" spans="1:37" ht="15.75" customHeight="1" x14ac:dyDescent="0.15">
      <c r="A46" s="60" t="s">
        <v>99</v>
      </c>
      <c r="B46" s="60" t="s">
        <v>100</v>
      </c>
      <c r="C46" s="60" t="s">
        <v>101</v>
      </c>
      <c r="D46" s="60">
        <v>22</v>
      </c>
      <c r="E46" s="60">
        <v>13</v>
      </c>
      <c r="F46" s="60">
        <v>830</v>
      </c>
      <c r="G46" s="60">
        <v>9.73</v>
      </c>
      <c r="H46" s="60">
        <v>6.39</v>
      </c>
      <c r="I46" s="60">
        <v>54.55</v>
      </c>
      <c r="J46" s="60">
        <v>4.6500000000000004</v>
      </c>
      <c r="K46" s="60">
        <v>53.13</v>
      </c>
      <c r="L46" s="60">
        <v>6.1</v>
      </c>
      <c r="M46" s="60">
        <v>3.48</v>
      </c>
      <c r="N46" s="60">
        <v>25</v>
      </c>
      <c r="O46" s="60">
        <v>57.27</v>
      </c>
      <c r="P46" s="60">
        <v>34</v>
      </c>
      <c r="Q46" s="60">
        <v>6.1</v>
      </c>
      <c r="R46" s="60">
        <v>52.38</v>
      </c>
      <c r="S46" s="7">
        <v>9</v>
      </c>
      <c r="T46" s="7">
        <v>12</v>
      </c>
      <c r="U46" s="101">
        <f t="shared" si="15"/>
        <v>0.75</v>
      </c>
      <c r="V46" s="10"/>
      <c r="W46" s="53"/>
      <c r="X46" s="56">
        <f t="shared" si="16"/>
        <v>0.3833333333333333</v>
      </c>
      <c r="Y46" s="82">
        <f t="shared" si="17"/>
        <v>4.5999999999999996</v>
      </c>
      <c r="Z46" s="73" t="str">
        <f t="shared" si="18"/>
        <v>0</v>
      </c>
      <c r="AA46" s="64" t="str">
        <f t="shared" si="19"/>
        <v>0</v>
      </c>
      <c r="AB46" s="64" t="str">
        <f t="shared" si="20"/>
        <v>0</v>
      </c>
      <c r="AC46" s="64" t="str">
        <f t="shared" si="21"/>
        <v>0</v>
      </c>
      <c r="AD46" s="64">
        <f t="shared" si="22"/>
        <v>0.8</v>
      </c>
      <c r="AE46" s="64">
        <f t="shared" si="23"/>
        <v>1</v>
      </c>
      <c r="AF46" s="64">
        <f t="shared" si="24"/>
        <v>0.9</v>
      </c>
      <c r="AG46" s="64" t="str">
        <f t="shared" si="25"/>
        <v>0</v>
      </c>
      <c r="AH46" s="64">
        <f t="shared" si="26"/>
        <v>0.9</v>
      </c>
      <c r="AI46" s="64" t="str">
        <f t="shared" si="27"/>
        <v>0</v>
      </c>
      <c r="AJ46" s="64" t="str">
        <f t="shared" si="28"/>
        <v>0</v>
      </c>
      <c r="AK46" s="64">
        <f t="shared" si="29"/>
        <v>1</v>
      </c>
    </row>
    <row r="47" spans="1:37" ht="15.75" customHeight="1" x14ac:dyDescent="0.15">
      <c r="A47" s="60" t="s">
        <v>102</v>
      </c>
      <c r="B47" s="60" t="s">
        <v>103</v>
      </c>
      <c r="C47" s="60" t="s">
        <v>104</v>
      </c>
      <c r="D47" s="60">
        <v>21</v>
      </c>
      <c r="E47" s="60">
        <v>13</v>
      </c>
      <c r="F47" s="60">
        <v>720</v>
      </c>
      <c r="G47" s="60">
        <v>8.9</v>
      </c>
      <c r="H47" s="60">
        <v>8.31</v>
      </c>
      <c r="I47" s="60">
        <v>63.16</v>
      </c>
      <c r="J47" s="60">
        <v>3.06</v>
      </c>
      <c r="K47" s="60">
        <v>57.14</v>
      </c>
      <c r="L47" s="60">
        <v>3.35</v>
      </c>
      <c r="M47" s="60">
        <v>3.65</v>
      </c>
      <c r="N47" s="60">
        <v>16</v>
      </c>
      <c r="O47" s="60">
        <v>65.56</v>
      </c>
      <c r="P47" s="60">
        <v>42.42</v>
      </c>
      <c r="Q47" s="60">
        <v>6.56</v>
      </c>
      <c r="R47" s="60">
        <v>60</v>
      </c>
      <c r="S47" s="7">
        <v>8</v>
      </c>
      <c r="T47" s="7">
        <v>12</v>
      </c>
      <c r="U47" s="101">
        <f t="shared" si="15"/>
        <v>0.66666666666666663</v>
      </c>
      <c r="V47" s="10"/>
      <c r="W47" s="53"/>
      <c r="X47" s="56">
        <f t="shared" si="16"/>
        <v>0.54166666666666663</v>
      </c>
      <c r="Y47" s="82">
        <f t="shared" si="17"/>
        <v>6.5</v>
      </c>
      <c r="Z47" s="73" t="str">
        <f t="shared" si="18"/>
        <v>0</v>
      </c>
      <c r="AA47" s="64">
        <f t="shared" si="19"/>
        <v>1</v>
      </c>
      <c r="AB47" s="64" t="str">
        <f t="shared" si="20"/>
        <v>0</v>
      </c>
      <c r="AC47" s="64" t="str">
        <f t="shared" si="21"/>
        <v>0</v>
      </c>
      <c r="AD47" s="64">
        <f t="shared" si="22"/>
        <v>0.8</v>
      </c>
      <c r="AE47" s="64" t="str">
        <f t="shared" si="23"/>
        <v>0</v>
      </c>
      <c r="AF47" s="64">
        <f t="shared" si="24"/>
        <v>0.9</v>
      </c>
      <c r="AG47" s="64" t="str">
        <f t="shared" si="25"/>
        <v>0</v>
      </c>
      <c r="AH47" s="64">
        <f t="shared" si="26"/>
        <v>0.9</v>
      </c>
      <c r="AI47" s="64">
        <f t="shared" si="27"/>
        <v>1</v>
      </c>
      <c r="AJ47" s="64">
        <f t="shared" si="28"/>
        <v>0.9</v>
      </c>
      <c r="AK47" s="64">
        <f t="shared" si="29"/>
        <v>1</v>
      </c>
    </row>
    <row r="48" spans="1:37" ht="15.75" customHeight="1" x14ac:dyDescent="0.15">
      <c r="A48" s="60" t="s">
        <v>105</v>
      </c>
      <c r="B48" s="60" t="s">
        <v>94</v>
      </c>
      <c r="C48" s="60" t="s">
        <v>98</v>
      </c>
      <c r="D48" s="60">
        <v>19</v>
      </c>
      <c r="E48" s="60">
        <v>5</v>
      </c>
      <c r="F48" s="60">
        <v>86</v>
      </c>
      <c r="G48" s="60">
        <v>25.71</v>
      </c>
      <c r="H48" s="60">
        <v>17.68</v>
      </c>
      <c r="I48" s="60">
        <v>100</v>
      </c>
      <c r="J48" s="60">
        <v>6.43</v>
      </c>
      <c r="K48" s="60">
        <v>25</v>
      </c>
      <c r="L48" s="60">
        <v>6.43</v>
      </c>
      <c r="M48" s="60">
        <v>0</v>
      </c>
      <c r="N48" s="60">
        <v>0</v>
      </c>
      <c r="O48" s="60">
        <v>61.54</v>
      </c>
      <c r="P48" s="60">
        <v>50</v>
      </c>
      <c r="Q48" s="60">
        <v>6.43</v>
      </c>
      <c r="R48" s="60">
        <v>50</v>
      </c>
      <c r="S48" s="7">
        <v>7</v>
      </c>
      <c r="T48" s="7">
        <v>12</v>
      </c>
      <c r="U48" s="101">
        <f t="shared" si="15"/>
        <v>0.58333333333333337</v>
      </c>
      <c r="V48" s="10"/>
      <c r="W48" s="53"/>
      <c r="X48" s="56">
        <f t="shared" si="16"/>
        <v>0.55833333333333335</v>
      </c>
      <c r="Y48" s="82">
        <f t="shared" si="17"/>
        <v>6.7</v>
      </c>
      <c r="Z48" s="73">
        <f t="shared" si="18"/>
        <v>1</v>
      </c>
      <c r="AA48" s="64">
        <f t="shared" si="19"/>
        <v>1</v>
      </c>
      <c r="AB48" s="64">
        <f t="shared" si="20"/>
        <v>1</v>
      </c>
      <c r="AC48" s="64">
        <f t="shared" si="21"/>
        <v>0.8</v>
      </c>
      <c r="AD48" s="64" t="str">
        <f t="shared" si="22"/>
        <v>0</v>
      </c>
      <c r="AE48" s="64">
        <f t="shared" si="23"/>
        <v>1</v>
      </c>
      <c r="AF48" s="64" t="str">
        <f t="shared" si="24"/>
        <v>0</v>
      </c>
      <c r="AG48" s="64" t="str">
        <f t="shared" si="25"/>
        <v>0</v>
      </c>
      <c r="AH48" s="64">
        <f t="shared" si="26"/>
        <v>0.9</v>
      </c>
      <c r="AI48" s="64">
        <f t="shared" si="27"/>
        <v>1</v>
      </c>
      <c r="AJ48" s="64" t="str">
        <f t="shared" si="28"/>
        <v>0</v>
      </c>
      <c r="AK48" s="64" t="str">
        <f t="shared" si="29"/>
        <v>0</v>
      </c>
    </row>
    <row r="49" spans="1:37" ht="15.75" customHeight="1" x14ac:dyDescent="0.15">
      <c r="A49" s="60" t="s">
        <v>106</v>
      </c>
      <c r="B49" s="60" t="s">
        <v>107</v>
      </c>
      <c r="C49" s="60" t="s">
        <v>108</v>
      </c>
      <c r="D49" s="60">
        <v>21</v>
      </c>
      <c r="E49" s="60">
        <v>4</v>
      </c>
      <c r="F49" s="60">
        <v>127</v>
      </c>
      <c r="G49" s="60">
        <v>10.38</v>
      </c>
      <c r="H49" s="60">
        <v>9.23</v>
      </c>
      <c r="I49" s="60">
        <v>75</v>
      </c>
      <c r="J49" s="60">
        <v>4.62</v>
      </c>
      <c r="K49" s="60">
        <v>50</v>
      </c>
      <c r="L49" s="60">
        <v>2.31</v>
      </c>
      <c r="M49" s="60">
        <v>4.62</v>
      </c>
      <c r="N49" s="60">
        <v>25</v>
      </c>
      <c r="O49" s="60">
        <v>77.78</v>
      </c>
      <c r="P49" s="60">
        <v>33.33</v>
      </c>
      <c r="Q49" s="60">
        <v>6.92</v>
      </c>
      <c r="R49" s="60">
        <v>83.33</v>
      </c>
      <c r="S49" s="7">
        <v>7</v>
      </c>
      <c r="T49" s="7">
        <v>12</v>
      </c>
      <c r="U49" s="101">
        <f t="shared" si="15"/>
        <v>0.58333333333333337</v>
      </c>
      <c r="V49" s="10"/>
      <c r="W49" s="53"/>
      <c r="X49" s="56">
        <f t="shared" si="16"/>
        <v>0.47500000000000003</v>
      </c>
      <c r="Y49" s="82">
        <f t="shared" si="17"/>
        <v>5.7</v>
      </c>
      <c r="Z49" s="73" t="str">
        <f t="shared" si="18"/>
        <v>0</v>
      </c>
      <c r="AA49" s="64">
        <f t="shared" si="19"/>
        <v>1</v>
      </c>
      <c r="AB49" s="64">
        <f t="shared" si="20"/>
        <v>1</v>
      </c>
      <c r="AC49" s="64" t="str">
        <f t="shared" si="21"/>
        <v>0</v>
      </c>
      <c r="AD49" s="64" t="str">
        <f t="shared" si="22"/>
        <v>0</v>
      </c>
      <c r="AE49" s="64" t="str">
        <f t="shared" si="23"/>
        <v>0</v>
      </c>
      <c r="AF49" s="64">
        <f t="shared" si="24"/>
        <v>0.9</v>
      </c>
      <c r="AG49" s="64" t="str">
        <f t="shared" si="25"/>
        <v>0</v>
      </c>
      <c r="AH49" s="64">
        <f t="shared" si="26"/>
        <v>0.9</v>
      </c>
      <c r="AI49" s="64" t="str">
        <f t="shared" si="27"/>
        <v>0</v>
      </c>
      <c r="AJ49" s="64">
        <f t="shared" si="28"/>
        <v>0.9</v>
      </c>
      <c r="AK49" s="64">
        <f t="shared" si="29"/>
        <v>1</v>
      </c>
    </row>
    <row r="50" spans="1:37" ht="15.75" customHeight="1" x14ac:dyDescent="0.15">
      <c r="A50" s="60" t="s">
        <v>109</v>
      </c>
      <c r="B50" s="60" t="s">
        <v>56</v>
      </c>
      <c r="C50" s="60" t="s">
        <v>101</v>
      </c>
      <c r="D50" s="60">
        <v>17</v>
      </c>
      <c r="E50" s="60">
        <v>2</v>
      </c>
      <c r="F50" s="60">
        <v>57</v>
      </c>
      <c r="G50" s="60">
        <v>12.63</v>
      </c>
      <c r="H50" s="60">
        <v>14.21</v>
      </c>
      <c r="I50" s="60">
        <v>44.44</v>
      </c>
      <c r="J50" s="60">
        <v>6.32</v>
      </c>
      <c r="K50" s="60">
        <v>25</v>
      </c>
      <c r="L50" s="60">
        <v>3.16</v>
      </c>
      <c r="M50" s="60">
        <v>1.58</v>
      </c>
      <c r="N50" s="60">
        <v>100</v>
      </c>
      <c r="O50" s="60">
        <v>63.64</v>
      </c>
      <c r="P50" s="60">
        <v>33.33</v>
      </c>
      <c r="Q50" s="60">
        <v>6.32</v>
      </c>
      <c r="R50" s="60">
        <v>75</v>
      </c>
      <c r="S50" s="7">
        <v>6</v>
      </c>
      <c r="T50" s="7">
        <v>12</v>
      </c>
      <c r="U50" s="101">
        <f t="shared" si="15"/>
        <v>0.5</v>
      </c>
      <c r="V50" s="10"/>
      <c r="W50" s="53"/>
      <c r="X50" s="56">
        <f t="shared" si="16"/>
        <v>0.47500000000000003</v>
      </c>
      <c r="Y50" s="82">
        <f t="shared" si="17"/>
        <v>5.7</v>
      </c>
      <c r="Z50" s="73">
        <f t="shared" si="18"/>
        <v>1</v>
      </c>
      <c r="AA50" s="64">
        <f t="shared" si="19"/>
        <v>1</v>
      </c>
      <c r="AB50" s="64" t="str">
        <f t="shared" si="20"/>
        <v>0</v>
      </c>
      <c r="AC50" s="64">
        <f t="shared" si="21"/>
        <v>0.8</v>
      </c>
      <c r="AD50" s="64" t="str">
        <f t="shared" si="22"/>
        <v>0</v>
      </c>
      <c r="AE50" s="64" t="str">
        <f t="shared" si="23"/>
        <v>0</v>
      </c>
      <c r="AF50" s="64" t="str">
        <f t="shared" si="24"/>
        <v>0</v>
      </c>
      <c r="AG50" s="64">
        <f t="shared" si="25"/>
        <v>1</v>
      </c>
      <c r="AH50" s="64">
        <f t="shared" si="26"/>
        <v>0.9</v>
      </c>
      <c r="AI50" s="64" t="str">
        <f t="shared" si="27"/>
        <v>0</v>
      </c>
      <c r="AJ50" s="64" t="str">
        <f t="shared" si="28"/>
        <v>0</v>
      </c>
      <c r="AK50" s="64">
        <f t="shared" si="29"/>
        <v>1</v>
      </c>
    </row>
    <row r="51" spans="1:37" ht="15.75" customHeight="1" x14ac:dyDescent="0.15">
      <c r="A51" s="60" t="s">
        <v>110</v>
      </c>
      <c r="B51" s="60" t="s">
        <v>111</v>
      </c>
      <c r="C51" s="60" t="s">
        <v>98</v>
      </c>
      <c r="D51" s="60">
        <v>22</v>
      </c>
      <c r="E51" s="60">
        <v>8</v>
      </c>
      <c r="F51" s="60">
        <v>622</v>
      </c>
      <c r="G51" s="60">
        <v>9.5500000000000007</v>
      </c>
      <c r="H51" s="60">
        <v>9.41</v>
      </c>
      <c r="I51" s="60">
        <v>44.62</v>
      </c>
      <c r="J51" s="60">
        <v>2.89</v>
      </c>
      <c r="K51" s="60">
        <v>35</v>
      </c>
      <c r="L51" s="60">
        <v>5.35</v>
      </c>
      <c r="M51" s="60">
        <v>1.45</v>
      </c>
      <c r="N51" s="60">
        <v>30</v>
      </c>
      <c r="O51" s="60">
        <v>60.49</v>
      </c>
      <c r="P51" s="60">
        <v>59.26</v>
      </c>
      <c r="Q51" s="60">
        <v>3.18</v>
      </c>
      <c r="R51" s="60">
        <v>54.55</v>
      </c>
      <c r="S51" s="7">
        <v>6</v>
      </c>
      <c r="T51" s="7">
        <v>12</v>
      </c>
      <c r="U51" s="101">
        <f t="shared" si="15"/>
        <v>0.5</v>
      </c>
      <c r="V51" s="10"/>
      <c r="W51" s="53"/>
      <c r="X51" s="56">
        <f t="shared" si="16"/>
        <v>0.40833333333333338</v>
      </c>
      <c r="Y51" s="82">
        <f t="shared" si="17"/>
        <v>4.9000000000000004</v>
      </c>
      <c r="Z51" s="73" t="str">
        <f t="shared" si="18"/>
        <v>0</v>
      </c>
      <c r="AA51" s="64">
        <f t="shared" si="19"/>
        <v>1</v>
      </c>
      <c r="AB51" s="64" t="str">
        <f t="shared" si="20"/>
        <v>0</v>
      </c>
      <c r="AC51" s="64" t="str">
        <f t="shared" si="21"/>
        <v>0</v>
      </c>
      <c r="AD51" s="64" t="str">
        <f t="shared" si="22"/>
        <v>0</v>
      </c>
      <c r="AE51" s="64">
        <f t="shared" si="23"/>
        <v>1</v>
      </c>
      <c r="AF51" s="64" t="str">
        <f t="shared" si="24"/>
        <v>0</v>
      </c>
      <c r="AG51" s="64" t="str">
        <f t="shared" si="25"/>
        <v>0</v>
      </c>
      <c r="AH51" s="64">
        <f t="shared" si="26"/>
        <v>0.9</v>
      </c>
      <c r="AI51" s="64">
        <f t="shared" si="27"/>
        <v>1</v>
      </c>
      <c r="AJ51" s="64" t="str">
        <f t="shared" si="28"/>
        <v>0</v>
      </c>
      <c r="AK51" s="64">
        <f t="shared" si="29"/>
        <v>1</v>
      </c>
    </row>
    <row r="52" spans="1:37" ht="15.75" customHeight="1" x14ac:dyDescent="0.15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7"/>
      <c r="T52" s="7"/>
      <c r="U52" s="101"/>
      <c r="V52" s="10"/>
      <c r="W52" s="53"/>
      <c r="X52" s="56"/>
      <c r="Y52" s="82"/>
      <c r="Z52" s="73" t="str">
        <f t="shared" si="18"/>
        <v>0</v>
      </c>
      <c r="AA52" s="64" t="str">
        <f t="shared" si="19"/>
        <v>0</v>
      </c>
      <c r="AB52" s="64" t="str">
        <f t="shared" si="20"/>
        <v>0</v>
      </c>
      <c r="AC52" s="64" t="str">
        <f t="shared" si="21"/>
        <v>0</v>
      </c>
      <c r="AD52" s="64" t="str">
        <f t="shared" si="22"/>
        <v>0</v>
      </c>
      <c r="AE52" s="64" t="str">
        <f t="shared" si="23"/>
        <v>0</v>
      </c>
      <c r="AF52" s="64" t="str">
        <f t="shared" si="24"/>
        <v>0</v>
      </c>
      <c r="AG52" s="64" t="str">
        <f t="shared" si="25"/>
        <v>0</v>
      </c>
      <c r="AH52" s="64" t="str">
        <f t="shared" si="26"/>
        <v>0</v>
      </c>
      <c r="AI52" s="64" t="str">
        <f t="shared" si="27"/>
        <v>0</v>
      </c>
      <c r="AJ52" s="64" t="str">
        <f t="shared" si="28"/>
        <v>0</v>
      </c>
      <c r="AK52" s="64" t="str">
        <f t="shared" si="29"/>
        <v>0</v>
      </c>
    </row>
    <row r="53" spans="1:37" ht="15.75" customHeight="1" x14ac:dyDescent="0.15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7"/>
      <c r="T53" s="7"/>
      <c r="U53" s="101"/>
      <c r="V53" s="10"/>
      <c r="W53" s="53"/>
      <c r="X53" s="56"/>
      <c r="Y53" s="82"/>
      <c r="Z53" s="73" t="str">
        <f t="shared" si="18"/>
        <v>0</v>
      </c>
      <c r="AA53" s="64" t="str">
        <f t="shared" si="19"/>
        <v>0</v>
      </c>
      <c r="AB53" s="64" t="str">
        <f t="shared" si="20"/>
        <v>0</v>
      </c>
      <c r="AC53" s="64" t="str">
        <f t="shared" si="21"/>
        <v>0</v>
      </c>
      <c r="AD53" s="64" t="str">
        <f t="shared" si="22"/>
        <v>0</v>
      </c>
      <c r="AE53" s="64" t="str">
        <f t="shared" si="23"/>
        <v>0</v>
      </c>
      <c r="AF53" s="64" t="str">
        <f t="shared" si="24"/>
        <v>0</v>
      </c>
      <c r="AG53" s="64" t="str">
        <f t="shared" si="25"/>
        <v>0</v>
      </c>
      <c r="AH53" s="64" t="str">
        <f t="shared" si="26"/>
        <v>0</v>
      </c>
      <c r="AI53" s="64" t="str">
        <f t="shared" si="27"/>
        <v>0</v>
      </c>
      <c r="AJ53" s="64" t="str">
        <f t="shared" si="28"/>
        <v>0</v>
      </c>
      <c r="AK53" s="64" t="str">
        <f t="shared" si="29"/>
        <v>0</v>
      </c>
    </row>
    <row r="54" spans="1:37" ht="15.75" customHeight="1" x14ac:dyDescent="0.15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7"/>
      <c r="T54" s="7"/>
      <c r="U54" s="101"/>
      <c r="V54" s="10"/>
      <c r="W54" s="53"/>
      <c r="X54" s="56"/>
      <c r="Y54" s="82"/>
      <c r="Z54" s="73" t="str">
        <f t="shared" si="18"/>
        <v>0</v>
      </c>
      <c r="AA54" s="64" t="str">
        <f t="shared" si="19"/>
        <v>0</v>
      </c>
      <c r="AB54" s="64" t="str">
        <f t="shared" si="20"/>
        <v>0</v>
      </c>
      <c r="AC54" s="64" t="str">
        <f t="shared" si="21"/>
        <v>0</v>
      </c>
      <c r="AD54" s="64" t="str">
        <f t="shared" si="22"/>
        <v>0</v>
      </c>
      <c r="AE54" s="64" t="str">
        <f t="shared" si="23"/>
        <v>0</v>
      </c>
      <c r="AF54" s="64" t="str">
        <f t="shared" si="24"/>
        <v>0</v>
      </c>
      <c r="AG54" s="64" t="str">
        <f t="shared" si="25"/>
        <v>0</v>
      </c>
      <c r="AH54" s="64" t="str">
        <f t="shared" si="26"/>
        <v>0</v>
      </c>
      <c r="AI54" s="64" t="str">
        <f t="shared" si="27"/>
        <v>0</v>
      </c>
      <c r="AJ54" s="64" t="str">
        <f t="shared" si="28"/>
        <v>0</v>
      </c>
      <c r="AK54" s="64" t="str">
        <f t="shared" si="29"/>
        <v>0</v>
      </c>
    </row>
    <row r="55" spans="1:37" ht="15.75" customHeight="1" x14ac:dyDescent="0.15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7"/>
      <c r="T55" s="7"/>
      <c r="U55" s="101"/>
      <c r="V55" s="10"/>
      <c r="W55" s="53"/>
      <c r="X55" s="56"/>
      <c r="Y55" s="82"/>
      <c r="Z55" s="73" t="str">
        <f t="shared" si="18"/>
        <v>0</v>
      </c>
      <c r="AA55" s="64" t="str">
        <f t="shared" si="19"/>
        <v>0</v>
      </c>
      <c r="AB55" s="64" t="str">
        <f t="shared" si="20"/>
        <v>0</v>
      </c>
      <c r="AC55" s="64" t="str">
        <f t="shared" si="21"/>
        <v>0</v>
      </c>
      <c r="AD55" s="64" t="str">
        <f t="shared" si="22"/>
        <v>0</v>
      </c>
      <c r="AE55" s="64" t="str">
        <f t="shared" si="23"/>
        <v>0</v>
      </c>
      <c r="AF55" s="64" t="str">
        <f t="shared" si="24"/>
        <v>0</v>
      </c>
      <c r="AG55" s="64" t="str">
        <f t="shared" si="25"/>
        <v>0</v>
      </c>
      <c r="AH55" s="64" t="str">
        <f t="shared" si="26"/>
        <v>0</v>
      </c>
      <c r="AI55" s="64" t="str">
        <f t="shared" si="27"/>
        <v>0</v>
      </c>
      <c r="AJ55" s="64" t="str">
        <f t="shared" si="28"/>
        <v>0</v>
      </c>
      <c r="AK55" s="64" t="str">
        <f t="shared" si="29"/>
        <v>0</v>
      </c>
    </row>
    <row r="56" spans="1:37" ht="15.75" customHeight="1" x14ac:dyDescent="0.15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7"/>
      <c r="T56" s="7">
        <v>12</v>
      </c>
      <c r="U56" s="101">
        <f t="shared" ref="U56:U59" si="30">S56/T56</f>
        <v>0</v>
      </c>
      <c r="V56" s="10"/>
      <c r="W56" s="53"/>
      <c r="X56" s="56">
        <f t="shared" ref="X56:X59" si="31">Y56/T56</f>
        <v>0</v>
      </c>
      <c r="Y56" s="82">
        <f t="shared" ref="Y56:Y59" si="32">SUM(Z56:AK56)</f>
        <v>0</v>
      </c>
      <c r="Z56" s="73" t="str">
        <f t="shared" si="18"/>
        <v>0</v>
      </c>
      <c r="AA56" s="64" t="str">
        <f t="shared" si="19"/>
        <v>0</v>
      </c>
      <c r="AB56" s="64" t="str">
        <f t="shared" si="20"/>
        <v>0</v>
      </c>
      <c r="AC56" s="64" t="str">
        <f t="shared" si="21"/>
        <v>0</v>
      </c>
      <c r="AD56" s="64" t="str">
        <f t="shared" si="22"/>
        <v>0</v>
      </c>
      <c r="AE56" s="64" t="str">
        <f t="shared" si="23"/>
        <v>0</v>
      </c>
      <c r="AF56" s="64" t="str">
        <f t="shared" si="24"/>
        <v>0</v>
      </c>
      <c r="AG56" s="64" t="str">
        <f t="shared" si="25"/>
        <v>0</v>
      </c>
      <c r="AH56" s="64" t="str">
        <f t="shared" si="26"/>
        <v>0</v>
      </c>
      <c r="AI56" s="64" t="str">
        <f t="shared" si="27"/>
        <v>0</v>
      </c>
      <c r="AJ56" s="64" t="str">
        <f t="shared" si="28"/>
        <v>0</v>
      </c>
      <c r="AK56" s="64" t="str">
        <f t="shared" si="29"/>
        <v>0</v>
      </c>
    </row>
    <row r="57" spans="1:37" ht="15.75" customHeight="1" x14ac:dyDescent="0.15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7"/>
      <c r="T57" s="7">
        <v>12</v>
      </c>
      <c r="U57" s="101">
        <f t="shared" si="30"/>
        <v>0</v>
      </c>
      <c r="V57" s="10"/>
      <c r="W57" s="53"/>
      <c r="X57" s="56">
        <f t="shared" si="31"/>
        <v>0</v>
      </c>
      <c r="Y57" s="82">
        <f t="shared" si="32"/>
        <v>0</v>
      </c>
      <c r="Z57" s="73" t="str">
        <f t="shared" si="18"/>
        <v>0</v>
      </c>
      <c r="AA57" s="64" t="str">
        <f t="shared" si="19"/>
        <v>0</v>
      </c>
      <c r="AB57" s="64" t="str">
        <f t="shared" si="20"/>
        <v>0</v>
      </c>
      <c r="AC57" s="64" t="str">
        <f t="shared" si="21"/>
        <v>0</v>
      </c>
      <c r="AD57" s="64" t="str">
        <f t="shared" si="22"/>
        <v>0</v>
      </c>
      <c r="AE57" s="64" t="str">
        <f t="shared" si="23"/>
        <v>0</v>
      </c>
      <c r="AF57" s="64" t="str">
        <f t="shared" si="24"/>
        <v>0</v>
      </c>
      <c r="AG57" s="64" t="str">
        <f t="shared" si="25"/>
        <v>0</v>
      </c>
      <c r="AH57" s="64" t="str">
        <f t="shared" si="26"/>
        <v>0</v>
      </c>
      <c r="AI57" s="64" t="str">
        <f t="shared" si="27"/>
        <v>0</v>
      </c>
      <c r="AJ57" s="64" t="str">
        <f t="shared" si="28"/>
        <v>0</v>
      </c>
      <c r="AK57" s="64" t="str">
        <f t="shared" si="29"/>
        <v>0</v>
      </c>
    </row>
    <row r="58" spans="1:37" ht="15.75" customHeight="1" x14ac:dyDescent="0.15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7"/>
      <c r="T58" s="7">
        <v>12</v>
      </c>
      <c r="U58" s="101">
        <f t="shared" si="30"/>
        <v>0</v>
      </c>
      <c r="V58" s="10"/>
      <c r="W58" s="53"/>
      <c r="X58" s="56">
        <f t="shared" si="31"/>
        <v>0</v>
      </c>
      <c r="Y58" s="82">
        <f t="shared" si="32"/>
        <v>0</v>
      </c>
      <c r="Z58" s="73" t="str">
        <f t="shared" si="18"/>
        <v>0</v>
      </c>
      <c r="AA58" s="64" t="str">
        <f t="shared" si="19"/>
        <v>0</v>
      </c>
      <c r="AB58" s="64" t="str">
        <f t="shared" si="20"/>
        <v>0</v>
      </c>
      <c r="AC58" s="64" t="str">
        <f t="shared" si="21"/>
        <v>0</v>
      </c>
      <c r="AD58" s="64" t="str">
        <f t="shared" si="22"/>
        <v>0</v>
      </c>
      <c r="AE58" s="64" t="str">
        <f t="shared" si="23"/>
        <v>0</v>
      </c>
      <c r="AF58" s="64" t="str">
        <f t="shared" si="24"/>
        <v>0</v>
      </c>
      <c r="AG58" s="64" t="str">
        <f t="shared" si="25"/>
        <v>0</v>
      </c>
      <c r="AH58" s="64" t="str">
        <f t="shared" si="26"/>
        <v>0</v>
      </c>
      <c r="AI58" s="64" t="str">
        <f t="shared" si="27"/>
        <v>0</v>
      </c>
      <c r="AJ58" s="64" t="str">
        <f t="shared" si="28"/>
        <v>0</v>
      </c>
      <c r="AK58" s="64" t="str">
        <f t="shared" si="29"/>
        <v>0</v>
      </c>
    </row>
    <row r="59" spans="1:37" ht="15.75" customHeight="1" x14ac:dyDescent="0.15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7"/>
      <c r="T59" s="7">
        <v>12</v>
      </c>
      <c r="U59" s="101">
        <f t="shared" si="30"/>
        <v>0</v>
      </c>
      <c r="V59" s="10"/>
      <c r="W59" s="53"/>
      <c r="X59" s="56">
        <f t="shared" si="31"/>
        <v>0</v>
      </c>
      <c r="Y59" s="82">
        <f t="shared" si="32"/>
        <v>0</v>
      </c>
      <c r="Z59" s="73" t="str">
        <f t="shared" si="18"/>
        <v>0</v>
      </c>
      <c r="AA59" s="64" t="str">
        <f t="shared" si="19"/>
        <v>0</v>
      </c>
      <c r="AB59" s="64" t="str">
        <f t="shared" si="20"/>
        <v>0</v>
      </c>
      <c r="AC59" s="64" t="str">
        <f t="shared" si="21"/>
        <v>0</v>
      </c>
      <c r="AD59" s="64" t="str">
        <f t="shared" si="22"/>
        <v>0</v>
      </c>
      <c r="AE59" s="64" t="str">
        <f t="shared" si="23"/>
        <v>0</v>
      </c>
      <c r="AF59" s="64" t="str">
        <f t="shared" si="24"/>
        <v>0</v>
      </c>
      <c r="AG59" s="64" t="str">
        <f t="shared" si="25"/>
        <v>0</v>
      </c>
      <c r="AH59" s="64" t="str">
        <f t="shared" si="26"/>
        <v>0</v>
      </c>
      <c r="AI59" s="64" t="str">
        <f t="shared" si="27"/>
        <v>0</v>
      </c>
      <c r="AJ59" s="64" t="str">
        <f t="shared" si="28"/>
        <v>0</v>
      </c>
      <c r="AK59" s="64" t="str">
        <f t="shared" si="29"/>
        <v>0</v>
      </c>
    </row>
    <row r="60" spans="1:37" ht="15.75" customHeight="1" x14ac:dyDescent="0.15">
      <c r="A60" s="11"/>
      <c r="B60" s="11"/>
      <c r="C60" s="41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9"/>
      <c r="T60" s="9"/>
      <c r="U60" s="9"/>
      <c r="V60" s="9"/>
      <c r="W60" s="68"/>
      <c r="X60" s="68"/>
      <c r="Y60" s="68"/>
      <c r="Z60" s="73" t="str">
        <f t="shared" si="18"/>
        <v>0</v>
      </c>
      <c r="AA60" s="64" t="str">
        <f t="shared" si="19"/>
        <v>0</v>
      </c>
      <c r="AB60" s="64" t="str">
        <f t="shared" si="20"/>
        <v>0</v>
      </c>
      <c r="AC60" s="64" t="str">
        <f t="shared" si="21"/>
        <v>0</v>
      </c>
      <c r="AD60" s="64" t="str">
        <f t="shared" si="22"/>
        <v>0</v>
      </c>
      <c r="AE60" s="64" t="str">
        <f t="shared" si="23"/>
        <v>0</v>
      </c>
      <c r="AF60" s="64" t="str">
        <f t="shared" si="24"/>
        <v>0</v>
      </c>
      <c r="AG60" s="64" t="str">
        <f t="shared" si="25"/>
        <v>0</v>
      </c>
      <c r="AH60" s="64" t="str">
        <f t="shared" si="26"/>
        <v>0</v>
      </c>
      <c r="AI60" s="64" t="str">
        <f t="shared" si="27"/>
        <v>0</v>
      </c>
      <c r="AJ60" s="64" t="str">
        <f t="shared" si="28"/>
        <v>0</v>
      </c>
      <c r="AK60" s="64" t="str">
        <f t="shared" si="29"/>
        <v>0</v>
      </c>
    </row>
    <row r="61" spans="1:37" ht="15.75" customHeight="1" x14ac:dyDescent="0.15">
      <c r="A61" s="116" t="s">
        <v>112</v>
      </c>
      <c r="B61" s="117"/>
      <c r="C61" s="118"/>
      <c r="D61" s="43">
        <f>AVERAGE(D4)</f>
        <v>21</v>
      </c>
      <c r="E61" s="43">
        <f t="shared" ref="E61:R61" si="33">AVERAGE(E4)</f>
        <v>16</v>
      </c>
      <c r="F61" s="43">
        <f t="shared" si="33"/>
        <v>1434</v>
      </c>
      <c r="G61" s="43">
        <f t="shared" si="33"/>
        <v>14.5</v>
      </c>
      <c r="H61" s="43">
        <f t="shared" si="33"/>
        <v>11.36</v>
      </c>
      <c r="I61" s="43">
        <f t="shared" si="33"/>
        <v>64.64</v>
      </c>
      <c r="J61" s="43">
        <f t="shared" si="33"/>
        <v>6.28</v>
      </c>
      <c r="K61" s="43">
        <f t="shared" si="33"/>
        <v>59</v>
      </c>
      <c r="L61" s="43">
        <f t="shared" si="33"/>
        <v>6.65</v>
      </c>
      <c r="M61" s="43">
        <f t="shared" si="33"/>
        <v>1.38</v>
      </c>
      <c r="N61" s="43">
        <f t="shared" si="33"/>
        <v>22.73</v>
      </c>
      <c r="O61" s="43">
        <f t="shared" si="33"/>
        <v>59.69</v>
      </c>
      <c r="P61" s="43">
        <f t="shared" si="33"/>
        <v>38.96</v>
      </c>
      <c r="Q61" s="43">
        <f t="shared" si="33"/>
        <v>4.5199999999999996</v>
      </c>
      <c r="R61" s="43">
        <f t="shared" si="33"/>
        <v>59.72</v>
      </c>
      <c r="S61" s="7"/>
      <c r="T61" s="7"/>
      <c r="U61" s="7"/>
      <c r="V61" s="8"/>
      <c r="W61" s="53"/>
      <c r="X61" s="66"/>
      <c r="Y61" s="81"/>
      <c r="Z61" s="73">
        <f t="shared" si="18"/>
        <v>1</v>
      </c>
      <c r="AA61" s="64">
        <f t="shared" si="19"/>
        <v>1</v>
      </c>
      <c r="AB61" s="64" t="str">
        <f t="shared" si="20"/>
        <v>0</v>
      </c>
      <c r="AC61" s="64">
        <f t="shared" si="21"/>
        <v>0.8</v>
      </c>
      <c r="AD61" s="64">
        <f t="shared" si="22"/>
        <v>0.8</v>
      </c>
      <c r="AE61" s="64">
        <f t="shared" si="23"/>
        <v>1</v>
      </c>
      <c r="AF61" s="64" t="str">
        <f t="shared" si="24"/>
        <v>0</v>
      </c>
      <c r="AG61" s="64" t="str">
        <f t="shared" si="25"/>
        <v>0</v>
      </c>
      <c r="AH61" s="64">
        <f t="shared" si="26"/>
        <v>0.9</v>
      </c>
      <c r="AI61" s="64" t="str">
        <f t="shared" si="27"/>
        <v>0</v>
      </c>
      <c r="AJ61" s="64" t="str">
        <f t="shared" si="28"/>
        <v>0</v>
      </c>
      <c r="AK61" s="64">
        <f t="shared" si="29"/>
        <v>1</v>
      </c>
    </row>
    <row r="62" spans="1:37" ht="15.75" customHeight="1" x14ac:dyDescent="0.15">
      <c r="A62" s="119" t="s">
        <v>113</v>
      </c>
      <c r="B62" s="117"/>
      <c r="C62" s="118"/>
      <c r="D62" s="62">
        <v>24.09</v>
      </c>
      <c r="E62" s="62">
        <v>25.06</v>
      </c>
      <c r="F62" s="62">
        <v>2039.47</v>
      </c>
      <c r="G62" s="62">
        <v>10.69</v>
      </c>
      <c r="H62" s="62">
        <v>7.74</v>
      </c>
      <c r="I62" s="62">
        <v>64.7</v>
      </c>
      <c r="J62" s="62">
        <v>5.5</v>
      </c>
      <c r="K62" s="62">
        <v>51.79</v>
      </c>
      <c r="L62" s="62">
        <v>5.29</v>
      </c>
      <c r="M62" s="62">
        <v>1.83</v>
      </c>
      <c r="N62" s="62">
        <v>30.69</v>
      </c>
      <c r="O62" s="62">
        <v>56.4</v>
      </c>
      <c r="P62" s="62">
        <v>41.82</v>
      </c>
      <c r="Q62" s="62">
        <v>6.56</v>
      </c>
      <c r="R62" s="62">
        <v>51.13</v>
      </c>
      <c r="S62" s="7"/>
      <c r="T62" s="7"/>
      <c r="U62" s="7"/>
      <c r="V62" s="8"/>
      <c r="W62" s="53"/>
      <c r="X62" s="66"/>
      <c r="Y62" s="81"/>
      <c r="Z62" s="73">
        <f t="shared" si="18"/>
        <v>1</v>
      </c>
      <c r="AA62" s="64">
        <f t="shared" si="19"/>
        <v>1</v>
      </c>
      <c r="AB62" s="64">
        <f t="shared" si="20"/>
        <v>1</v>
      </c>
      <c r="AC62" s="64">
        <f t="shared" si="21"/>
        <v>0.8</v>
      </c>
      <c r="AD62" s="64">
        <f t="shared" si="22"/>
        <v>0.8</v>
      </c>
      <c r="AE62" s="64">
        <f t="shared" si="23"/>
        <v>1</v>
      </c>
      <c r="AF62" s="64">
        <f t="shared" si="24"/>
        <v>0.9</v>
      </c>
      <c r="AG62" s="64">
        <f t="shared" si="25"/>
        <v>1</v>
      </c>
      <c r="AH62" s="64">
        <f t="shared" si="26"/>
        <v>0.9</v>
      </c>
      <c r="AI62" s="64">
        <f t="shared" si="27"/>
        <v>1</v>
      </c>
      <c r="AJ62" s="64">
        <f t="shared" si="28"/>
        <v>0.9</v>
      </c>
      <c r="AK62" s="64">
        <f t="shared" si="29"/>
        <v>1</v>
      </c>
    </row>
    <row r="63" spans="1:37" ht="15.75" customHeight="1" x14ac:dyDescent="0.15">
      <c r="A63" s="120" t="s">
        <v>114</v>
      </c>
      <c r="B63" s="117"/>
      <c r="C63" s="118"/>
      <c r="D63" s="45">
        <f>D62</f>
        <v>24.09</v>
      </c>
      <c r="E63" s="45">
        <f t="shared" ref="E63:R63" si="34">E62</f>
        <v>25.06</v>
      </c>
      <c r="F63" s="45">
        <f t="shared" si="34"/>
        <v>2039.47</v>
      </c>
      <c r="G63" s="45">
        <f t="shared" si="34"/>
        <v>10.69</v>
      </c>
      <c r="H63" s="45">
        <f t="shared" si="34"/>
        <v>7.74</v>
      </c>
      <c r="I63" s="45">
        <f t="shared" si="34"/>
        <v>64.7</v>
      </c>
      <c r="J63" s="45">
        <f t="shared" si="34"/>
        <v>5.5</v>
      </c>
      <c r="K63" s="45">
        <f t="shared" si="34"/>
        <v>51.79</v>
      </c>
      <c r="L63" s="45">
        <f t="shared" si="34"/>
        <v>5.29</v>
      </c>
      <c r="M63" s="45">
        <f t="shared" si="34"/>
        <v>1.83</v>
      </c>
      <c r="N63" s="45">
        <f t="shared" si="34"/>
        <v>30.69</v>
      </c>
      <c r="O63" s="45">
        <f t="shared" si="34"/>
        <v>56.4</v>
      </c>
      <c r="P63" s="45">
        <f t="shared" si="34"/>
        <v>41.82</v>
      </c>
      <c r="Q63" s="45">
        <f t="shared" si="34"/>
        <v>6.56</v>
      </c>
      <c r="R63" s="45">
        <f t="shared" si="34"/>
        <v>51.13</v>
      </c>
      <c r="S63" s="77"/>
      <c r="T63" s="77"/>
      <c r="U63" s="77"/>
      <c r="V63" s="78"/>
      <c r="W63" s="79"/>
      <c r="X63" s="66"/>
      <c r="Y63" s="81"/>
      <c r="Z63" s="73">
        <f t="shared" si="18"/>
        <v>1</v>
      </c>
      <c r="AA63" s="64">
        <f t="shared" si="19"/>
        <v>1</v>
      </c>
      <c r="AB63" s="64">
        <f t="shared" si="20"/>
        <v>1</v>
      </c>
      <c r="AC63" s="64">
        <f t="shared" si="21"/>
        <v>0.8</v>
      </c>
      <c r="AD63" s="64">
        <f t="shared" si="22"/>
        <v>0.8</v>
      </c>
      <c r="AE63" s="64">
        <f t="shared" si="23"/>
        <v>1</v>
      </c>
      <c r="AF63" s="64">
        <f t="shared" si="24"/>
        <v>0.9</v>
      </c>
      <c r="AG63" s="64">
        <f t="shared" si="25"/>
        <v>1</v>
      </c>
      <c r="AH63" s="64">
        <f t="shared" si="26"/>
        <v>0.9</v>
      </c>
      <c r="AI63" s="64">
        <f t="shared" si="27"/>
        <v>1</v>
      </c>
      <c r="AJ63" s="64">
        <f t="shared" si="28"/>
        <v>0.9</v>
      </c>
      <c r="AK63" s="64">
        <f t="shared" si="29"/>
        <v>1</v>
      </c>
    </row>
    <row r="64" spans="1:37" ht="15.75" customHeight="1" x14ac:dyDescent="0.15">
      <c r="A64" s="121" t="s">
        <v>115</v>
      </c>
      <c r="B64" s="122"/>
      <c r="C64" s="123"/>
      <c r="D64" s="61"/>
      <c r="E64" s="61"/>
      <c r="F64" s="61"/>
      <c r="G64" s="61">
        <v>1</v>
      </c>
      <c r="H64" s="39">
        <v>1</v>
      </c>
      <c r="I64" s="39">
        <v>1</v>
      </c>
      <c r="J64" s="39">
        <v>0.8</v>
      </c>
      <c r="K64" s="39">
        <v>0.8</v>
      </c>
      <c r="L64" s="39">
        <v>1</v>
      </c>
      <c r="M64" s="39">
        <v>0.9</v>
      </c>
      <c r="N64" s="39">
        <v>1</v>
      </c>
      <c r="O64" s="39">
        <v>0.9</v>
      </c>
      <c r="P64" s="39">
        <v>1</v>
      </c>
      <c r="Q64" s="39">
        <v>0.9</v>
      </c>
      <c r="R64" s="75">
        <v>1</v>
      </c>
      <c r="S64" s="74"/>
      <c r="T64" s="74"/>
      <c r="U64" s="66"/>
      <c r="V64" s="66"/>
      <c r="W64" s="66"/>
      <c r="X64" s="76"/>
      <c r="Y64" s="81"/>
      <c r="Z64" s="73" t="str">
        <f t="shared" si="18"/>
        <v>0</v>
      </c>
      <c r="AA64" s="64" t="str">
        <f t="shared" si="19"/>
        <v>0</v>
      </c>
      <c r="AB64" s="64" t="str">
        <f t="shared" si="20"/>
        <v>0</v>
      </c>
      <c r="AC64" s="64" t="str">
        <f t="shared" si="21"/>
        <v>0</v>
      </c>
      <c r="AD64" s="64" t="str">
        <f t="shared" si="22"/>
        <v>0</v>
      </c>
      <c r="AE64" s="64" t="str">
        <f t="shared" si="23"/>
        <v>0</v>
      </c>
      <c r="AF64" s="64" t="str">
        <f t="shared" si="24"/>
        <v>0</v>
      </c>
      <c r="AG64" s="64" t="str">
        <f t="shared" si="25"/>
        <v>0</v>
      </c>
      <c r="AH64" s="64" t="str">
        <f t="shared" si="26"/>
        <v>0</v>
      </c>
      <c r="AI64" s="64" t="str">
        <f t="shared" si="27"/>
        <v>0</v>
      </c>
      <c r="AJ64" s="64" t="str">
        <f t="shared" si="28"/>
        <v>0</v>
      </c>
      <c r="AK64" s="64" t="str">
        <f t="shared" si="29"/>
        <v>0</v>
      </c>
    </row>
    <row r="65" spans="1:25" ht="15.75" customHeight="1" x14ac:dyDescent="0.15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80"/>
      <c r="T65" s="80"/>
      <c r="U65" s="71"/>
      <c r="V65" s="71"/>
      <c r="W65" s="71"/>
      <c r="X65" s="71"/>
      <c r="Y65" s="72"/>
    </row>
    <row r="66" spans="1:25" ht="15.75" customHeight="1" x14ac:dyDescent="0.15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12"/>
      <c r="T66" s="12"/>
      <c r="U66" s="65"/>
      <c r="V66" s="65"/>
      <c r="W66" s="65"/>
      <c r="X66" s="65"/>
    </row>
    <row r="67" spans="1:25" ht="15.75" customHeight="1" x14ac:dyDescent="0.15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12"/>
      <c r="T67" s="12"/>
      <c r="U67" s="65"/>
      <c r="V67" s="65"/>
      <c r="W67" s="65"/>
      <c r="X67" s="65"/>
    </row>
    <row r="68" spans="1:25" ht="15.75" customHeight="1" x14ac:dyDescent="0.15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12"/>
      <c r="T68" s="12"/>
      <c r="U68" s="65"/>
      <c r="V68" s="65"/>
      <c r="W68" s="65"/>
      <c r="X68" s="65"/>
    </row>
    <row r="69" spans="1:25" ht="15.75" customHeight="1" x14ac:dyDescent="0.15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12"/>
      <c r="T69" s="12"/>
      <c r="U69" s="65"/>
      <c r="V69" s="65"/>
      <c r="W69" s="65"/>
      <c r="X69" s="65"/>
    </row>
    <row r="70" spans="1:25" ht="15.75" customHeight="1" x14ac:dyDescent="0.15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12"/>
      <c r="T70" s="12"/>
      <c r="U70" s="65"/>
      <c r="V70" s="65"/>
      <c r="W70" s="65"/>
      <c r="X70" s="65"/>
    </row>
    <row r="71" spans="1:25" ht="15.75" customHeight="1" x14ac:dyDescent="0.15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12"/>
      <c r="T71" s="12"/>
      <c r="U71" s="65"/>
      <c r="V71" s="65"/>
      <c r="W71" s="65"/>
      <c r="X71" s="65"/>
    </row>
    <row r="72" spans="1:25" ht="15.75" customHeight="1" x14ac:dyDescent="0.15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12"/>
      <c r="T72" s="12"/>
      <c r="U72" s="65"/>
      <c r="V72" s="65"/>
      <c r="W72" s="65"/>
      <c r="X72" s="65"/>
    </row>
    <row r="73" spans="1:25" ht="15.75" customHeight="1" x14ac:dyDescent="0.15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12"/>
      <c r="T73" s="12"/>
      <c r="U73" s="65"/>
      <c r="V73" s="65"/>
      <c r="W73" s="65"/>
      <c r="X73" s="65"/>
    </row>
    <row r="74" spans="1:25" ht="15.75" customHeight="1" x14ac:dyDescent="0.15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12"/>
      <c r="T74" s="12"/>
      <c r="U74" s="65"/>
      <c r="V74" s="65"/>
      <c r="W74" s="65"/>
      <c r="X74" s="65"/>
    </row>
    <row r="75" spans="1:25" ht="15.75" customHeight="1" x14ac:dyDescent="0.15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12"/>
      <c r="T75" s="12"/>
      <c r="U75" s="65"/>
      <c r="V75" s="65"/>
      <c r="W75" s="65"/>
      <c r="X75" s="65"/>
    </row>
    <row r="76" spans="1:25" ht="15.75" customHeight="1" x14ac:dyDescent="0.15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12"/>
      <c r="T76" s="12"/>
      <c r="U76" s="65"/>
      <c r="V76" s="65"/>
      <c r="W76" s="65"/>
      <c r="X76" s="65"/>
    </row>
    <row r="77" spans="1:25" ht="15.75" customHeight="1" x14ac:dyDescent="0.15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12"/>
      <c r="T77" s="12"/>
      <c r="U77" s="65"/>
      <c r="V77" s="65"/>
      <c r="W77" s="65"/>
      <c r="X77" s="65"/>
    </row>
    <row r="78" spans="1:25" ht="15.75" customHeight="1" x14ac:dyDescent="0.15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12"/>
      <c r="T78" s="12"/>
      <c r="U78" s="65"/>
      <c r="V78" s="65"/>
      <c r="W78" s="65"/>
      <c r="X78" s="65"/>
    </row>
    <row r="79" spans="1:25" ht="15.75" customHeight="1" x14ac:dyDescent="0.15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12"/>
      <c r="T79" s="12"/>
      <c r="U79" s="65"/>
      <c r="V79" s="65"/>
      <c r="W79" s="65"/>
      <c r="X79" s="65"/>
    </row>
    <row r="80" spans="1:25" ht="15.75" customHeight="1" x14ac:dyDescent="0.15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12"/>
      <c r="T80" s="12"/>
      <c r="U80" s="65"/>
      <c r="V80" s="65"/>
      <c r="W80" s="65"/>
      <c r="X80" s="65"/>
    </row>
    <row r="81" spans="1:24" ht="15.75" customHeight="1" x14ac:dyDescent="0.15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12"/>
      <c r="T81" s="12"/>
      <c r="U81" s="65"/>
      <c r="V81" s="65"/>
      <c r="W81" s="65"/>
      <c r="X81" s="65"/>
    </row>
    <row r="82" spans="1:24" ht="15.75" customHeight="1" x14ac:dyDescent="0.15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12"/>
      <c r="T82" s="12"/>
      <c r="U82" s="65"/>
      <c r="V82" s="65"/>
      <c r="W82" s="65"/>
      <c r="X82" s="65"/>
    </row>
    <row r="83" spans="1:24" ht="15.75" customHeight="1" x14ac:dyDescent="0.15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12"/>
      <c r="T83" s="12"/>
      <c r="U83" s="65"/>
      <c r="V83" s="65"/>
      <c r="W83" s="65"/>
      <c r="X83" s="65"/>
    </row>
    <row r="84" spans="1:24" ht="15.75" customHeight="1" x14ac:dyDescent="0.15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12"/>
      <c r="T84" s="12"/>
      <c r="U84" s="65"/>
      <c r="V84" s="65"/>
      <c r="W84" s="65"/>
      <c r="X84" s="65"/>
    </row>
    <row r="85" spans="1:24" ht="15.75" customHeight="1" x14ac:dyDescent="0.15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12"/>
      <c r="T85" s="12"/>
      <c r="U85" s="65"/>
      <c r="V85" s="65"/>
      <c r="W85" s="65"/>
      <c r="X85" s="65"/>
    </row>
    <row r="86" spans="1:24" ht="15.75" customHeight="1" x14ac:dyDescent="0.15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12"/>
      <c r="T86" s="12"/>
      <c r="U86" s="65"/>
      <c r="V86" s="65"/>
      <c r="W86" s="65"/>
      <c r="X86" s="65"/>
    </row>
    <row r="87" spans="1:24" ht="15.75" customHeight="1" x14ac:dyDescent="0.15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12"/>
      <c r="T87" s="12"/>
      <c r="U87" s="65"/>
      <c r="V87" s="65"/>
      <c r="W87" s="65"/>
      <c r="X87" s="65"/>
    </row>
    <row r="88" spans="1:24" ht="15.75" customHeight="1" x14ac:dyDescent="0.15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12"/>
      <c r="T88" s="12"/>
      <c r="U88" s="65"/>
      <c r="V88" s="65"/>
      <c r="W88" s="65"/>
      <c r="X88" s="65"/>
    </row>
    <row r="89" spans="1:24" ht="15.75" customHeight="1" x14ac:dyDescent="0.15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12"/>
      <c r="T89" s="12"/>
      <c r="U89" s="65"/>
      <c r="V89" s="65"/>
      <c r="W89" s="65"/>
      <c r="X89" s="65"/>
    </row>
    <row r="90" spans="1:24" ht="15.75" customHeight="1" x14ac:dyDescent="0.15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12"/>
      <c r="T90" s="12"/>
      <c r="U90" s="65"/>
      <c r="V90" s="65"/>
      <c r="W90" s="65"/>
      <c r="X90" s="65"/>
    </row>
    <row r="91" spans="1:24" ht="15.75" customHeight="1" x14ac:dyDescent="0.15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12"/>
      <c r="T91" s="12"/>
      <c r="U91" s="65"/>
      <c r="V91" s="65"/>
      <c r="W91" s="65"/>
      <c r="X91" s="65"/>
    </row>
    <row r="92" spans="1:24" ht="15.75" customHeight="1" x14ac:dyDescent="0.15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12"/>
      <c r="T92" s="12"/>
      <c r="U92" s="65"/>
      <c r="V92" s="65"/>
      <c r="W92" s="65"/>
      <c r="X92" s="65"/>
    </row>
    <row r="93" spans="1:24" ht="15.75" customHeight="1" x14ac:dyDescent="0.15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12"/>
      <c r="T93" s="12"/>
      <c r="U93" s="65"/>
      <c r="V93" s="65"/>
      <c r="W93" s="65"/>
      <c r="X93" s="65"/>
    </row>
    <row r="94" spans="1:24" ht="15.75" customHeight="1" x14ac:dyDescent="0.15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12"/>
      <c r="T94" s="12"/>
      <c r="U94" s="65"/>
      <c r="V94" s="65"/>
      <c r="W94" s="65"/>
      <c r="X94" s="65"/>
    </row>
    <row r="95" spans="1:24" ht="15.75" customHeight="1" x14ac:dyDescent="0.15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12"/>
      <c r="T95" s="12"/>
      <c r="U95" s="65"/>
      <c r="V95" s="65"/>
      <c r="W95" s="65"/>
      <c r="X95" s="65"/>
    </row>
    <row r="96" spans="1:24" ht="15.75" customHeight="1" x14ac:dyDescent="0.15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12"/>
      <c r="T96" s="12"/>
      <c r="U96" s="65"/>
      <c r="V96" s="65"/>
      <c r="W96" s="65"/>
      <c r="X96" s="65"/>
    </row>
    <row r="97" spans="1:24" ht="15.75" customHeight="1" x14ac:dyDescent="0.15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12"/>
      <c r="T97" s="12"/>
      <c r="U97" s="65"/>
      <c r="V97" s="65"/>
      <c r="W97" s="65"/>
      <c r="X97" s="65"/>
    </row>
    <row r="98" spans="1:24" ht="15.75" customHeight="1" x14ac:dyDescent="0.15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12"/>
      <c r="T98" s="12"/>
      <c r="U98" s="65"/>
      <c r="V98" s="65"/>
      <c r="W98" s="65"/>
      <c r="X98" s="65"/>
    </row>
    <row r="99" spans="1:24" ht="15.75" customHeight="1" x14ac:dyDescent="0.15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12"/>
      <c r="T99" s="12"/>
      <c r="U99" s="65"/>
      <c r="V99" s="65"/>
      <c r="W99" s="65"/>
      <c r="X99" s="65"/>
    </row>
    <row r="100" spans="1:24" ht="15.75" customHeight="1" x14ac:dyDescent="0.15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12"/>
      <c r="T100" s="12"/>
      <c r="U100" s="65"/>
      <c r="V100" s="65"/>
      <c r="W100" s="65"/>
      <c r="X100" s="65"/>
    </row>
    <row r="101" spans="1:24" ht="15.75" customHeight="1" x14ac:dyDescent="0.15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12"/>
      <c r="T101" s="12"/>
      <c r="U101" s="65"/>
      <c r="V101" s="65"/>
      <c r="W101" s="65"/>
      <c r="X101" s="65"/>
    </row>
    <row r="102" spans="1:24" ht="15.75" customHeight="1" x14ac:dyDescent="0.15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12"/>
      <c r="T102" s="12"/>
      <c r="U102" s="65"/>
      <c r="V102" s="65"/>
      <c r="W102" s="65"/>
      <c r="X102" s="65"/>
    </row>
    <row r="103" spans="1:24" ht="15.75" customHeight="1" x14ac:dyDescent="0.15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12"/>
      <c r="T103" s="12"/>
      <c r="U103" s="65"/>
      <c r="V103" s="65"/>
      <c r="W103" s="65"/>
      <c r="X103" s="65"/>
    </row>
    <row r="104" spans="1:24" ht="15.75" customHeight="1" x14ac:dyDescent="0.15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12"/>
      <c r="T104" s="12"/>
      <c r="U104" s="65"/>
      <c r="V104" s="65"/>
      <c r="W104" s="65"/>
      <c r="X104" s="65"/>
    </row>
    <row r="105" spans="1:24" ht="15.75" customHeight="1" x14ac:dyDescent="0.15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12"/>
      <c r="T105" s="12"/>
      <c r="U105" s="65"/>
      <c r="V105" s="65"/>
      <c r="W105" s="65"/>
      <c r="X105" s="65"/>
    </row>
    <row r="106" spans="1:24" ht="15.75" customHeight="1" x14ac:dyDescent="0.15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12"/>
      <c r="T106" s="12"/>
      <c r="U106" s="65"/>
      <c r="V106" s="65"/>
      <c r="W106" s="65"/>
      <c r="X106" s="65"/>
    </row>
    <row r="107" spans="1:24" ht="15.75" customHeight="1" x14ac:dyDescent="0.15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12"/>
      <c r="T107" s="12"/>
      <c r="U107" s="65"/>
      <c r="V107" s="65"/>
      <c r="W107" s="65"/>
      <c r="X107" s="65"/>
    </row>
    <row r="108" spans="1:24" ht="15.75" customHeight="1" x14ac:dyDescent="0.15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12"/>
      <c r="T108" s="12"/>
      <c r="U108" s="65"/>
      <c r="V108" s="65"/>
      <c r="W108" s="65"/>
      <c r="X108" s="65"/>
    </row>
    <row r="109" spans="1:24" ht="15.75" customHeight="1" x14ac:dyDescent="0.15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12"/>
      <c r="T109" s="12"/>
      <c r="U109" s="65"/>
      <c r="V109" s="65"/>
      <c r="W109" s="65"/>
      <c r="X109" s="65"/>
    </row>
    <row r="110" spans="1:24" ht="15.75" customHeight="1" x14ac:dyDescent="0.15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12"/>
      <c r="T110" s="12"/>
      <c r="U110" s="65"/>
      <c r="V110" s="65"/>
      <c r="W110" s="65"/>
      <c r="X110" s="65"/>
    </row>
    <row r="111" spans="1:24" ht="15.75" customHeight="1" x14ac:dyDescent="0.15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12"/>
      <c r="T111" s="12"/>
      <c r="U111" s="65"/>
      <c r="V111" s="65"/>
      <c r="W111" s="65"/>
      <c r="X111" s="65"/>
    </row>
    <row r="112" spans="1:24" ht="15.75" customHeight="1" x14ac:dyDescent="0.15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12"/>
      <c r="T112" s="12"/>
      <c r="U112" s="65"/>
      <c r="V112" s="65"/>
      <c r="W112" s="65"/>
      <c r="X112" s="65"/>
    </row>
    <row r="113" spans="1:24" ht="15.75" customHeight="1" x14ac:dyDescent="0.15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12"/>
      <c r="T113" s="12"/>
      <c r="U113" s="65"/>
      <c r="V113" s="65"/>
      <c r="W113" s="65"/>
      <c r="X113" s="65"/>
    </row>
    <row r="114" spans="1:24" ht="15.75" customHeight="1" x14ac:dyDescent="0.15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12"/>
      <c r="T114" s="12"/>
      <c r="U114" s="65"/>
      <c r="V114" s="65"/>
      <c r="W114" s="65"/>
      <c r="X114" s="65"/>
    </row>
    <row r="115" spans="1:24" ht="15.75" customHeight="1" x14ac:dyDescent="0.15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12"/>
      <c r="T115" s="12"/>
      <c r="U115" s="65"/>
      <c r="V115" s="65"/>
      <c r="W115" s="65"/>
      <c r="X115" s="65"/>
    </row>
    <row r="116" spans="1:24" ht="15.75" customHeight="1" x14ac:dyDescent="0.15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12"/>
      <c r="T116" s="12"/>
      <c r="U116" s="65"/>
      <c r="V116" s="65"/>
      <c r="W116" s="65"/>
      <c r="X116" s="65"/>
    </row>
    <row r="117" spans="1:24" ht="15.75" customHeight="1" x14ac:dyDescent="0.15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12"/>
      <c r="T117" s="12"/>
      <c r="U117" s="65"/>
      <c r="V117" s="65"/>
      <c r="W117" s="65"/>
      <c r="X117" s="65"/>
    </row>
    <row r="118" spans="1:24" ht="15.75" customHeight="1" x14ac:dyDescent="0.15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12"/>
      <c r="T118" s="12"/>
      <c r="U118" s="65"/>
      <c r="V118" s="65"/>
      <c r="W118" s="65"/>
      <c r="X118" s="65"/>
    </row>
    <row r="119" spans="1:24" ht="15.75" customHeight="1" x14ac:dyDescent="0.15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12"/>
      <c r="T119" s="12"/>
      <c r="U119" s="65"/>
      <c r="V119" s="65"/>
      <c r="W119" s="65"/>
      <c r="X119" s="65"/>
    </row>
    <row r="120" spans="1:24" ht="15.75" customHeight="1" x14ac:dyDescent="0.15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12"/>
      <c r="T120" s="12"/>
      <c r="U120" s="65"/>
      <c r="V120" s="65"/>
      <c r="W120" s="65"/>
      <c r="X120" s="65"/>
    </row>
    <row r="121" spans="1:24" ht="15.75" customHeight="1" x14ac:dyDescent="0.15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12"/>
      <c r="T121" s="12"/>
      <c r="U121" s="65"/>
      <c r="V121" s="65"/>
      <c r="W121" s="65"/>
      <c r="X121" s="65"/>
    </row>
    <row r="122" spans="1:24" ht="15.75" customHeight="1" x14ac:dyDescent="0.15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12"/>
      <c r="T122" s="12"/>
      <c r="U122" s="65"/>
      <c r="V122" s="65"/>
      <c r="W122" s="65"/>
      <c r="X122" s="65"/>
    </row>
    <row r="123" spans="1:24" ht="15.75" customHeight="1" x14ac:dyDescent="0.15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12"/>
      <c r="T123" s="12"/>
      <c r="U123" s="65"/>
      <c r="V123" s="65"/>
      <c r="W123" s="65"/>
      <c r="X123" s="65"/>
    </row>
    <row r="124" spans="1:24" ht="15.75" customHeight="1" x14ac:dyDescent="0.15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12"/>
      <c r="T124" s="12"/>
      <c r="U124" s="65"/>
      <c r="V124" s="65"/>
      <c r="W124" s="65"/>
      <c r="X124" s="65"/>
    </row>
    <row r="125" spans="1:24" ht="15.75" customHeight="1" x14ac:dyDescent="0.15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12"/>
      <c r="T125" s="12"/>
      <c r="U125" s="65"/>
      <c r="V125" s="65"/>
      <c r="W125" s="65"/>
      <c r="X125" s="65"/>
    </row>
    <row r="126" spans="1:24" ht="15.75" customHeight="1" x14ac:dyDescent="0.15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12"/>
      <c r="T126" s="12"/>
      <c r="U126" s="65"/>
      <c r="V126" s="65"/>
      <c r="W126" s="65"/>
      <c r="X126" s="65"/>
    </row>
    <row r="127" spans="1:24" ht="15.75" customHeight="1" x14ac:dyDescent="0.15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12"/>
      <c r="T127" s="12"/>
      <c r="U127" s="65"/>
      <c r="V127" s="65"/>
      <c r="W127" s="65"/>
      <c r="X127" s="65"/>
    </row>
    <row r="128" spans="1:24" ht="15.75" customHeight="1" x14ac:dyDescent="0.15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12"/>
      <c r="T128" s="12"/>
      <c r="U128" s="65"/>
      <c r="V128" s="65"/>
      <c r="W128" s="65"/>
      <c r="X128" s="65"/>
    </row>
    <row r="129" spans="1:24" ht="15.75" customHeight="1" x14ac:dyDescent="0.15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12"/>
      <c r="T129" s="12"/>
      <c r="U129" s="65"/>
      <c r="V129" s="65"/>
      <c r="W129" s="65"/>
      <c r="X129" s="65"/>
    </row>
    <row r="130" spans="1:24" ht="15.75" customHeight="1" x14ac:dyDescent="0.15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12"/>
      <c r="T130" s="12"/>
      <c r="U130" s="65"/>
      <c r="V130" s="65"/>
      <c r="W130" s="65"/>
      <c r="X130" s="65"/>
    </row>
    <row r="131" spans="1:24" ht="15.75" customHeight="1" x14ac:dyDescent="0.15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12"/>
      <c r="T131" s="12"/>
      <c r="U131" s="65"/>
      <c r="V131" s="65"/>
      <c r="W131" s="65"/>
      <c r="X131" s="65"/>
    </row>
    <row r="132" spans="1:24" ht="15.75" customHeight="1" x14ac:dyDescent="0.15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12"/>
      <c r="T132" s="12"/>
      <c r="U132" s="65"/>
      <c r="V132" s="65"/>
      <c r="W132" s="65"/>
      <c r="X132" s="65"/>
    </row>
    <row r="133" spans="1:24" ht="15.75" customHeight="1" x14ac:dyDescent="0.15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12"/>
      <c r="T133" s="12"/>
      <c r="U133" s="65"/>
      <c r="V133" s="65"/>
      <c r="W133" s="65"/>
      <c r="X133" s="65"/>
    </row>
    <row r="134" spans="1:24" ht="15.75" customHeight="1" x14ac:dyDescent="0.15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12"/>
      <c r="T134" s="12"/>
      <c r="U134" s="65"/>
      <c r="V134" s="65"/>
      <c r="W134" s="65"/>
      <c r="X134" s="65"/>
    </row>
    <row r="135" spans="1:24" ht="15.75" customHeight="1" x14ac:dyDescent="0.15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12"/>
      <c r="T135" s="12"/>
      <c r="U135" s="65"/>
      <c r="V135" s="65"/>
      <c r="W135" s="65"/>
      <c r="X135" s="65"/>
    </row>
    <row r="136" spans="1:24" ht="15.75" customHeight="1" x14ac:dyDescent="0.15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12"/>
      <c r="T136" s="12"/>
      <c r="U136" s="65"/>
      <c r="V136" s="65"/>
      <c r="W136" s="65"/>
      <c r="X136" s="65"/>
    </row>
    <row r="137" spans="1:24" ht="15.75" customHeight="1" x14ac:dyDescent="0.15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12"/>
      <c r="T137" s="12"/>
      <c r="U137" s="65"/>
      <c r="V137" s="65"/>
      <c r="W137" s="65"/>
      <c r="X137" s="65"/>
    </row>
    <row r="138" spans="1:24" ht="15.75" customHeight="1" x14ac:dyDescent="0.15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12"/>
      <c r="T138" s="12"/>
      <c r="U138" s="65"/>
      <c r="V138" s="65"/>
      <c r="W138" s="65"/>
      <c r="X138" s="65"/>
    </row>
    <row r="139" spans="1:24" ht="15.75" customHeight="1" x14ac:dyDescent="0.15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12"/>
      <c r="T139" s="12"/>
      <c r="U139" s="65"/>
      <c r="V139" s="65"/>
      <c r="W139" s="65"/>
      <c r="X139" s="65"/>
    </row>
    <row r="140" spans="1:24" ht="15.75" customHeight="1" x14ac:dyDescent="0.15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12"/>
      <c r="T140" s="12"/>
      <c r="U140" s="65"/>
      <c r="V140" s="65"/>
      <c r="W140" s="65"/>
      <c r="X140" s="65"/>
    </row>
    <row r="141" spans="1:24" ht="15.75" customHeight="1" x14ac:dyDescent="0.15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12"/>
      <c r="T141" s="12"/>
      <c r="U141" s="65"/>
      <c r="V141" s="65"/>
      <c r="W141" s="65"/>
      <c r="X141" s="65"/>
    </row>
    <row r="142" spans="1:24" ht="15.75" customHeight="1" x14ac:dyDescent="0.15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12"/>
      <c r="T142" s="12"/>
      <c r="U142" s="65"/>
      <c r="V142" s="65"/>
      <c r="W142" s="65"/>
      <c r="X142" s="65"/>
    </row>
    <row r="143" spans="1:24" ht="15.75" customHeight="1" x14ac:dyDescent="0.15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12"/>
      <c r="T143" s="12"/>
      <c r="U143" s="65"/>
      <c r="V143" s="65"/>
      <c r="W143" s="65"/>
      <c r="X143" s="65"/>
    </row>
    <row r="144" spans="1:24" ht="15.75" customHeight="1" x14ac:dyDescent="0.15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12"/>
      <c r="T144" s="12"/>
      <c r="U144" s="65"/>
      <c r="V144" s="65"/>
      <c r="W144" s="65"/>
      <c r="X144" s="65"/>
    </row>
    <row r="145" spans="1:24" ht="15.75" customHeight="1" x14ac:dyDescent="0.15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12"/>
      <c r="T145" s="12"/>
      <c r="U145" s="65"/>
      <c r="V145" s="65"/>
      <c r="W145" s="65"/>
      <c r="X145" s="65"/>
    </row>
    <row r="146" spans="1:24" ht="15.75" customHeight="1" x14ac:dyDescent="0.15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12"/>
      <c r="T146" s="12"/>
      <c r="U146" s="65"/>
      <c r="V146" s="65"/>
      <c r="W146" s="65"/>
      <c r="X146" s="65"/>
    </row>
    <row r="147" spans="1:24" ht="15.75" customHeight="1" x14ac:dyDescent="0.15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12"/>
      <c r="T147" s="12"/>
      <c r="U147" s="65"/>
      <c r="V147" s="65"/>
      <c r="W147" s="65"/>
      <c r="X147" s="65"/>
    </row>
    <row r="148" spans="1:24" ht="15.75" customHeight="1" x14ac:dyDescent="0.15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12"/>
      <c r="T148" s="12"/>
      <c r="U148" s="65"/>
      <c r="V148" s="65"/>
      <c r="W148" s="65"/>
      <c r="X148" s="65"/>
    </row>
    <row r="149" spans="1:24" ht="15.75" customHeight="1" x14ac:dyDescent="0.15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12"/>
      <c r="T149" s="12"/>
      <c r="U149" s="65"/>
      <c r="V149" s="65"/>
      <c r="W149" s="65"/>
      <c r="X149" s="65"/>
    </row>
    <row r="150" spans="1:24" ht="15.75" customHeight="1" x14ac:dyDescent="0.15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12"/>
      <c r="T150" s="12"/>
      <c r="U150" s="65"/>
      <c r="V150" s="65"/>
      <c r="W150" s="65"/>
      <c r="X150" s="65"/>
    </row>
    <row r="151" spans="1:24" ht="15.75" customHeight="1" x14ac:dyDescent="0.15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12"/>
      <c r="T151" s="12"/>
      <c r="U151" s="65"/>
      <c r="V151" s="65"/>
      <c r="W151" s="65"/>
      <c r="X151" s="65"/>
    </row>
    <row r="152" spans="1:24" ht="15.75" customHeight="1" x14ac:dyDescent="0.15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12"/>
      <c r="T152" s="12"/>
      <c r="U152" s="65"/>
      <c r="V152" s="65"/>
      <c r="W152" s="65"/>
      <c r="X152" s="65"/>
    </row>
    <row r="153" spans="1:24" ht="15.75" customHeight="1" x14ac:dyDescent="0.15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12"/>
      <c r="T153" s="12"/>
      <c r="U153" s="65"/>
      <c r="V153" s="65"/>
      <c r="W153" s="65"/>
      <c r="X153" s="65"/>
    </row>
    <row r="154" spans="1:24" ht="15.75" customHeight="1" x14ac:dyDescent="0.15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12"/>
      <c r="T154" s="12"/>
      <c r="U154" s="65"/>
      <c r="V154" s="65"/>
      <c r="W154" s="65"/>
      <c r="X154" s="65"/>
    </row>
    <row r="155" spans="1:24" ht="15.75" customHeight="1" x14ac:dyDescent="0.15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12"/>
      <c r="T155" s="12"/>
      <c r="U155" s="65"/>
      <c r="V155" s="65"/>
      <c r="W155" s="65"/>
      <c r="X155" s="65"/>
    </row>
    <row r="156" spans="1:24" ht="15.75" customHeight="1" x14ac:dyDescent="0.15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12"/>
      <c r="T156" s="12"/>
      <c r="U156" s="65"/>
      <c r="V156" s="65"/>
      <c r="W156" s="65"/>
      <c r="X156" s="65"/>
    </row>
    <row r="157" spans="1:24" ht="15.75" customHeight="1" x14ac:dyDescent="0.15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12"/>
      <c r="T157" s="12"/>
      <c r="U157" s="65"/>
      <c r="V157" s="65"/>
      <c r="W157" s="65"/>
      <c r="X157" s="65"/>
    </row>
    <row r="158" spans="1:24" ht="15.75" customHeight="1" x14ac:dyDescent="0.15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12"/>
      <c r="T158" s="12"/>
      <c r="U158" s="65"/>
      <c r="V158" s="65"/>
      <c r="W158" s="65"/>
      <c r="X158" s="65"/>
    </row>
    <row r="159" spans="1:24" ht="15.75" customHeight="1" x14ac:dyDescent="0.15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12"/>
      <c r="T159" s="12"/>
      <c r="U159" s="65"/>
      <c r="V159" s="65"/>
      <c r="W159" s="65"/>
      <c r="X159" s="65"/>
    </row>
    <row r="160" spans="1:24" ht="15.75" customHeight="1" x14ac:dyDescent="0.15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12"/>
      <c r="T160" s="12"/>
      <c r="U160" s="65"/>
      <c r="V160" s="65"/>
      <c r="W160" s="65"/>
      <c r="X160" s="65"/>
    </row>
    <row r="161" spans="1:24" ht="15.75" customHeight="1" x14ac:dyDescent="0.15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12"/>
      <c r="T161" s="12"/>
      <c r="U161" s="65"/>
      <c r="V161" s="65"/>
      <c r="W161" s="65"/>
      <c r="X161" s="65"/>
    </row>
    <row r="162" spans="1:24" ht="15.75" customHeight="1" x14ac:dyDescent="0.15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12"/>
      <c r="T162" s="12"/>
      <c r="U162" s="65"/>
      <c r="V162" s="65"/>
      <c r="W162" s="65"/>
      <c r="X162" s="65"/>
    </row>
    <row r="163" spans="1:24" ht="15.75" customHeight="1" x14ac:dyDescent="0.15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12"/>
      <c r="T163" s="12"/>
      <c r="U163" s="65"/>
      <c r="V163" s="65"/>
      <c r="W163" s="65"/>
      <c r="X163" s="65"/>
    </row>
    <row r="164" spans="1:24" ht="15.75" customHeight="1" x14ac:dyDescent="0.15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12"/>
      <c r="T164" s="12"/>
      <c r="U164" s="65"/>
      <c r="V164" s="65"/>
      <c r="W164" s="65"/>
      <c r="X164" s="65"/>
    </row>
    <row r="165" spans="1:24" ht="15.75" customHeight="1" x14ac:dyDescent="0.15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12"/>
      <c r="T165" s="12"/>
      <c r="U165" s="65"/>
      <c r="V165" s="65"/>
      <c r="W165" s="65"/>
      <c r="X165" s="65"/>
    </row>
    <row r="166" spans="1:24" ht="15.75" customHeight="1" x14ac:dyDescent="0.15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12"/>
      <c r="T166" s="12"/>
      <c r="U166" s="65"/>
      <c r="V166" s="65"/>
      <c r="W166" s="65"/>
      <c r="X166" s="65"/>
    </row>
    <row r="167" spans="1:24" ht="15.75" customHeight="1" x14ac:dyDescent="0.15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12"/>
      <c r="T167" s="12"/>
      <c r="U167" s="65"/>
      <c r="V167" s="65"/>
      <c r="W167" s="65"/>
      <c r="X167" s="65"/>
    </row>
    <row r="168" spans="1:24" ht="15.75" customHeight="1" x14ac:dyDescent="0.15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12"/>
      <c r="T168" s="12"/>
      <c r="U168" s="65"/>
      <c r="V168" s="65"/>
      <c r="W168" s="65"/>
      <c r="X168" s="65"/>
    </row>
    <row r="169" spans="1:24" ht="15.75" customHeight="1" x14ac:dyDescent="0.15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12"/>
      <c r="T169" s="12"/>
      <c r="U169" s="65"/>
      <c r="V169" s="65"/>
      <c r="W169" s="65"/>
      <c r="X169" s="65"/>
    </row>
    <row r="170" spans="1:24" ht="15.75" customHeight="1" x14ac:dyDescent="0.15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12"/>
      <c r="T170" s="12"/>
      <c r="U170" s="65"/>
      <c r="V170" s="65"/>
      <c r="W170" s="65"/>
      <c r="X170" s="65"/>
    </row>
    <row r="171" spans="1:24" ht="15.75" customHeight="1" x14ac:dyDescent="0.15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12"/>
      <c r="T171" s="12"/>
      <c r="U171" s="65"/>
      <c r="V171" s="65"/>
      <c r="W171" s="65"/>
      <c r="X171" s="65"/>
    </row>
    <row r="172" spans="1:24" ht="15.75" customHeight="1" x14ac:dyDescent="0.15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12"/>
      <c r="T172" s="12"/>
      <c r="U172" s="65"/>
      <c r="V172" s="65"/>
      <c r="W172" s="65"/>
      <c r="X172" s="65"/>
    </row>
    <row r="173" spans="1:24" ht="15.75" customHeight="1" x14ac:dyDescent="0.15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12"/>
      <c r="T173" s="12"/>
      <c r="U173" s="65"/>
      <c r="V173" s="65"/>
      <c r="W173" s="65"/>
      <c r="X173" s="65"/>
    </row>
    <row r="174" spans="1:24" ht="15.75" customHeight="1" x14ac:dyDescent="0.15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12"/>
      <c r="T174" s="12"/>
      <c r="U174" s="65"/>
      <c r="V174" s="65"/>
      <c r="W174" s="65"/>
      <c r="X174" s="65"/>
    </row>
    <row r="175" spans="1:24" ht="15.75" customHeight="1" x14ac:dyDescent="0.15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12"/>
      <c r="T175" s="12"/>
      <c r="U175" s="65"/>
      <c r="V175" s="65"/>
      <c r="W175" s="65"/>
      <c r="X175" s="65"/>
    </row>
    <row r="176" spans="1:24" ht="15.75" customHeight="1" x14ac:dyDescent="0.15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12"/>
      <c r="T176" s="12"/>
      <c r="U176" s="65"/>
      <c r="V176" s="65"/>
      <c r="W176" s="65"/>
      <c r="X176" s="65"/>
    </row>
    <row r="177" spans="1:24" ht="15.75" customHeight="1" x14ac:dyDescent="0.15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12"/>
      <c r="T177" s="12"/>
      <c r="U177" s="65"/>
      <c r="V177" s="65"/>
      <c r="W177" s="65"/>
      <c r="X177" s="65"/>
    </row>
    <row r="178" spans="1:24" ht="15.75" customHeight="1" x14ac:dyDescent="0.15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12"/>
      <c r="T178" s="12"/>
      <c r="U178" s="65"/>
      <c r="V178" s="65"/>
      <c r="W178" s="65"/>
      <c r="X178" s="65"/>
    </row>
    <row r="179" spans="1:24" ht="15.75" customHeight="1" x14ac:dyDescent="0.15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12"/>
      <c r="T179" s="12"/>
      <c r="U179" s="65"/>
      <c r="V179" s="65"/>
      <c r="W179" s="65"/>
      <c r="X179" s="65"/>
    </row>
    <row r="180" spans="1:24" ht="15.75" customHeight="1" x14ac:dyDescent="0.15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12"/>
      <c r="T180" s="12"/>
      <c r="U180" s="65"/>
      <c r="V180" s="65"/>
      <c r="W180" s="65"/>
      <c r="X180" s="65"/>
    </row>
    <row r="181" spans="1:24" ht="15.75" customHeight="1" x14ac:dyDescent="0.15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12"/>
      <c r="T181" s="12"/>
      <c r="U181" s="65"/>
      <c r="V181" s="65"/>
      <c r="W181" s="65"/>
      <c r="X181" s="65"/>
    </row>
    <row r="182" spans="1:24" ht="15.75" customHeight="1" x14ac:dyDescent="0.15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12"/>
      <c r="T182" s="12"/>
      <c r="U182" s="65"/>
      <c r="V182" s="65"/>
      <c r="W182" s="65"/>
      <c r="X182" s="65"/>
    </row>
    <row r="183" spans="1:24" ht="15.75" customHeight="1" x14ac:dyDescent="0.15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</row>
    <row r="184" spans="1:24" ht="15.75" customHeight="1" x14ac:dyDescent="0.15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</row>
    <row r="185" spans="1:24" ht="15.75" customHeight="1" x14ac:dyDescent="0.15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</row>
    <row r="186" spans="1:24" ht="15.75" customHeight="1" x14ac:dyDescent="0.15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</row>
    <row r="187" spans="1:24" ht="15.75" customHeight="1" x14ac:dyDescent="0.15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</row>
    <row r="188" spans="1:24" ht="15.75" customHeight="1" x14ac:dyDescent="0.15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</row>
    <row r="189" spans="1:24" ht="15.75" customHeight="1" x14ac:dyDescent="0.15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</row>
    <row r="190" spans="1:24" ht="15.75" customHeight="1" x14ac:dyDescent="0.15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</row>
    <row r="191" spans="1:24" ht="15.75" customHeight="1" x14ac:dyDescent="0.15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</row>
    <row r="192" spans="1:24" ht="15.75" customHeight="1" x14ac:dyDescent="0.15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</row>
    <row r="193" spans="1:24" ht="15.75" customHeight="1" x14ac:dyDescent="0.15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</row>
    <row r="194" spans="1:24" ht="15.75" customHeight="1" x14ac:dyDescent="0.15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</row>
    <row r="195" spans="1:24" ht="15.75" customHeight="1" x14ac:dyDescent="0.15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</row>
    <row r="196" spans="1:24" ht="15.75" customHeight="1" x14ac:dyDescent="0.15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</row>
    <row r="197" spans="1:24" ht="15.75" customHeight="1" x14ac:dyDescent="0.15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</row>
    <row r="198" spans="1:24" ht="15.75" customHeight="1" x14ac:dyDescent="0.15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</row>
    <row r="199" spans="1:24" ht="15.75" customHeight="1" x14ac:dyDescent="0.15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</row>
    <row r="200" spans="1:24" ht="15.75" customHeight="1" x14ac:dyDescent="0.15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</row>
    <row r="201" spans="1:24" ht="15.75" customHeight="1" x14ac:dyDescent="0.15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</row>
    <row r="202" spans="1:24" ht="15.75" customHeight="1" x14ac:dyDescent="0.15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</row>
    <row r="203" spans="1:24" ht="15.75" customHeight="1" x14ac:dyDescent="0.15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</row>
    <row r="204" spans="1:24" ht="15.75" customHeight="1" x14ac:dyDescent="0.15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</row>
    <row r="205" spans="1:24" ht="15.75" customHeight="1" x14ac:dyDescent="0.15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</row>
    <row r="206" spans="1:24" ht="15.75" customHeight="1" x14ac:dyDescent="0.15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</row>
    <row r="207" spans="1:24" ht="15.75" customHeight="1" x14ac:dyDescent="0.15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</row>
    <row r="208" spans="1:24" ht="15.75" customHeight="1" x14ac:dyDescent="0.15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</row>
    <row r="209" spans="1:24" ht="15.75" customHeight="1" x14ac:dyDescent="0.15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</row>
    <row r="210" spans="1:24" ht="15.75" customHeight="1" x14ac:dyDescent="0.15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</row>
    <row r="211" spans="1:24" ht="15.75" customHeight="1" x14ac:dyDescent="0.15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</row>
    <row r="212" spans="1:24" ht="15.75" customHeight="1" x14ac:dyDescent="0.15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</row>
    <row r="213" spans="1:24" ht="15.75" customHeight="1" x14ac:dyDescent="0.15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</row>
    <row r="214" spans="1:24" ht="15.75" customHeight="1" x14ac:dyDescent="0.15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</row>
    <row r="215" spans="1:24" ht="15.75" customHeight="1" x14ac:dyDescent="0.15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</row>
    <row r="216" spans="1:24" ht="15.75" customHeight="1" x14ac:dyDescent="0.15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</row>
    <row r="217" spans="1:24" ht="15.75" customHeight="1" x14ac:dyDescent="0.15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</row>
    <row r="218" spans="1:24" ht="15.75" customHeight="1" x14ac:dyDescent="0.15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</row>
    <row r="219" spans="1:24" ht="15.75" customHeight="1" x14ac:dyDescent="0.15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</row>
    <row r="220" spans="1:24" ht="15.75" customHeight="1" x14ac:dyDescent="0.15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</row>
    <row r="221" spans="1:24" ht="15.75" customHeight="1" x14ac:dyDescent="0.15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</row>
    <row r="222" spans="1:24" ht="15.75" customHeight="1" x14ac:dyDescent="0.15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</row>
    <row r="223" spans="1:24" ht="15.75" customHeight="1" x14ac:dyDescent="0.15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</row>
    <row r="224" spans="1:24" ht="15.75" customHeight="1" x14ac:dyDescent="0.15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</row>
    <row r="225" spans="1:24" ht="15.75" customHeight="1" x14ac:dyDescent="0.15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</row>
    <row r="226" spans="1:24" ht="15.75" customHeight="1" x14ac:dyDescent="0.15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</row>
    <row r="227" spans="1:24" ht="15.75" customHeight="1" x14ac:dyDescent="0.15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</row>
    <row r="228" spans="1:24" ht="15.75" customHeight="1" x14ac:dyDescent="0.15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</row>
    <row r="229" spans="1:24" ht="15.75" customHeight="1" x14ac:dyDescent="0.15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</row>
    <row r="230" spans="1:24" ht="15.75" customHeight="1" x14ac:dyDescent="0.15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</row>
    <row r="231" spans="1:24" ht="15.75" customHeight="1" x14ac:dyDescent="0.15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</row>
    <row r="232" spans="1:24" ht="15.75" customHeight="1" x14ac:dyDescent="0.15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</row>
    <row r="233" spans="1:24" ht="15.75" customHeight="1" x14ac:dyDescent="0.15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</row>
    <row r="234" spans="1:24" ht="15.75" customHeight="1" x14ac:dyDescent="0.15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</row>
    <row r="235" spans="1:24" ht="15.75" customHeight="1" x14ac:dyDescent="0.15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</row>
    <row r="236" spans="1:24" ht="15.75" customHeight="1" x14ac:dyDescent="0.15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</row>
    <row r="237" spans="1:24" ht="15.75" customHeight="1" x14ac:dyDescent="0.15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</row>
    <row r="238" spans="1:24" ht="15.75" customHeight="1" x14ac:dyDescent="0.15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</row>
    <row r="239" spans="1:24" ht="15.75" customHeight="1" x14ac:dyDescent="0.15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</row>
    <row r="240" spans="1:24" ht="15.75" customHeight="1" x14ac:dyDescent="0.15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</row>
    <row r="241" spans="1:24" ht="15.75" customHeight="1" x14ac:dyDescent="0.15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</row>
    <row r="242" spans="1:24" ht="15.75" customHeight="1" x14ac:dyDescent="0.15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</row>
    <row r="243" spans="1:24" ht="15.75" customHeight="1" x14ac:dyDescent="0.15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</row>
    <row r="244" spans="1:24" ht="15.75" customHeight="1" x14ac:dyDescent="0.15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</row>
    <row r="245" spans="1:24" ht="15.75" customHeight="1" x14ac:dyDescent="0.15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</row>
    <row r="246" spans="1:24" ht="15.75" customHeight="1" x14ac:dyDescent="0.15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</row>
    <row r="247" spans="1:24" ht="15.75" customHeight="1" x14ac:dyDescent="0.15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</row>
    <row r="248" spans="1:24" ht="15.75" customHeight="1" x14ac:dyDescent="0.15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</row>
    <row r="249" spans="1:24" ht="15.75" customHeight="1" x14ac:dyDescent="0.15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</row>
    <row r="250" spans="1:24" ht="15.75" customHeight="1" x14ac:dyDescent="0.15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</row>
    <row r="251" spans="1:24" ht="15.75" customHeight="1" x14ac:dyDescent="0.15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</row>
    <row r="252" spans="1:24" ht="15.75" customHeight="1" x14ac:dyDescent="0.15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</row>
    <row r="253" spans="1:24" ht="15.75" customHeight="1" x14ac:dyDescent="0.15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</row>
    <row r="254" spans="1:24" ht="15.75" customHeight="1" x14ac:dyDescent="0.15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</row>
    <row r="255" spans="1:24" ht="15.75" customHeight="1" x14ac:dyDescent="0.15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</row>
    <row r="256" spans="1:24" ht="15.75" customHeight="1" x14ac:dyDescent="0.15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</row>
    <row r="257" spans="1:24" ht="15.75" customHeight="1" x14ac:dyDescent="0.15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</row>
    <row r="258" spans="1:24" ht="15.75" customHeight="1" x14ac:dyDescent="0.15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</row>
    <row r="259" spans="1:24" ht="15.75" customHeight="1" x14ac:dyDescent="0.15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</row>
    <row r="260" spans="1:24" ht="15.75" customHeight="1" x14ac:dyDescent="0.15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</row>
    <row r="261" spans="1:24" ht="15.75" customHeight="1" x14ac:dyDescent="0.15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</row>
    <row r="262" spans="1:24" ht="15.75" customHeight="1" x14ac:dyDescent="0.15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</row>
    <row r="263" spans="1:24" ht="15.75" customHeight="1" x14ac:dyDescent="0.15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</row>
    <row r="264" spans="1:24" ht="15.75" customHeight="1" x14ac:dyDescent="0.15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</row>
    <row r="265" spans="1:24" ht="15.75" customHeight="1" x14ac:dyDescent="0.15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</row>
    <row r="266" spans="1:24" ht="15.75" customHeight="1" x14ac:dyDescent="0.15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</row>
    <row r="267" spans="1:24" ht="15.75" customHeight="1" x14ac:dyDescent="0.15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</row>
    <row r="268" spans="1:24" ht="15.75" customHeight="1" x14ac:dyDescent="0.15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</row>
    <row r="269" spans="1:24" ht="15.75" customHeight="1" x14ac:dyDescent="0.15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</row>
    <row r="270" spans="1:24" ht="15.75" customHeight="1" x14ac:dyDescent="0.15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</row>
    <row r="271" spans="1:24" ht="15.75" customHeight="1" x14ac:dyDescent="0.15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</row>
    <row r="272" spans="1:24" ht="15.75" customHeight="1" x14ac:dyDescent="0.15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</row>
    <row r="273" spans="1:24" ht="15.75" customHeight="1" x14ac:dyDescent="0.15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</row>
    <row r="274" spans="1:24" ht="15.75" customHeight="1" x14ac:dyDescent="0.15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</row>
    <row r="275" spans="1:24" ht="15.75" customHeight="1" x14ac:dyDescent="0.15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</row>
    <row r="276" spans="1:24" ht="15.75" customHeight="1" x14ac:dyDescent="0.15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</row>
    <row r="277" spans="1:24" ht="15.75" customHeight="1" x14ac:dyDescent="0.15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</row>
    <row r="278" spans="1:24" ht="15.75" customHeight="1" x14ac:dyDescent="0.15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</row>
    <row r="279" spans="1:24" ht="15.75" customHeight="1" x14ac:dyDescent="0.15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</row>
    <row r="280" spans="1:24" ht="15.75" customHeight="1" x14ac:dyDescent="0.15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</row>
    <row r="281" spans="1:24" ht="15.75" customHeight="1" x14ac:dyDescent="0.15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</row>
    <row r="282" spans="1:24" ht="15.75" customHeight="1" x14ac:dyDescent="0.15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</row>
    <row r="283" spans="1:24" ht="15.75" customHeight="1" x14ac:dyDescent="0.15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</row>
    <row r="284" spans="1:24" ht="15.75" customHeight="1" x14ac:dyDescent="0.15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</row>
    <row r="285" spans="1:24" ht="15.75" customHeight="1" x14ac:dyDescent="0.15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</row>
    <row r="286" spans="1:24" ht="15.75" customHeight="1" x14ac:dyDescent="0.15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</row>
    <row r="287" spans="1:24" ht="15.75" customHeight="1" x14ac:dyDescent="0.15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</row>
    <row r="288" spans="1:24" ht="15.75" customHeight="1" x14ac:dyDescent="0.15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</row>
    <row r="289" spans="1:24" ht="15.75" customHeight="1" x14ac:dyDescent="0.15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</row>
    <row r="290" spans="1:24" ht="15.75" customHeight="1" x14ac:dyDescent="0.15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</row>
    <row r="291" spans="1:24" ht="15.75" customHeight="1" x14ac:dyDescent="0.15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</row>
    <row r="292" spans="1:24" ht="15.75" customHeight="1" x14ac:dyDescent="0.15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</row>
    <row r="293" spans="1:24" ht="15.75" customHeight="1" x14ac:dyDescent="0.15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</row>
    <row r="294" spans="1:24" ht="15.75" customHeight="1" x14ac:dyDescent="0.15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</row>
    <row r="295" spans="1:24" ht="15.75" customHeight="1" x14ac:dyDescent="0.1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</row>
    <row r="296" spans="1:24" ht="15.75" customHeight="1" x14ac:dyDescent="0.15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</row>
    <row r="297" spans="1:24" ht="15.75" customHeight="1" x14ac:dyDescent="0.15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</row>
    <row r="298" spans="1:24" ht="15.75" customHeight="1" x14ac:dyDescent="0.15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</row>
    <row r="299" spans="1:24" ht="15.75" customHeight="1" x14ac:dyDescent="0.15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</row>
    <row r="300" spans="1:24" ht="15.75" customHeight="1" x14ac:dyDescent="0.15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</row>
    <row r="301" spans="1:24" ht="15.75" customHeight="1" x14ac:dyDescent="0.15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</row>
    <row r="302" spans="1:24" ht="15.75" customHeight="1" x14ac:dyDescent="0.15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</row>
    <row r="303" spans="1:24" ht="15.75" customHeight="1" x14ac:dyDescent="0.15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</row>
    <row r="304" spans="1:24" ht="15.75" customHeight="1" x14ac:dyDescent="0.15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</row>
    <row r="305" spans="1:24" ht="15.75" customHeight="1" x14ac:dyDescent="0.1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</row>
    <row r="306" spans="1:24" ht="15.75" customHeight="1" x14ac:dyDescent="0.15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</row>
    <row r="307" spans="1:24" ht="15.75" customHeight="1" x14ac:dyDescent="0.15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</row>
    <row r="308" spans="1:24" ht="15.75" customHeight="1" x14ac:dyDescent="0.15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</row>
    <row r="309" spans="1:24" ht="15.75" customHeight="1" x14ac:dyDescent="0.15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</row>
    <row r="310" spans="1:24" ht="15.75" customHeight="1" x14ac:dyDescent="0.15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</row>
    <row r="311" spans="1:24" ht="15.75" customHeight="1" x14ac:dyDescent="0.15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</row>
    <row r="312" spans="1:24" ht="15.75" customHeight="1" x14ac:dyDescent="0.15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</row>
    <row r="313" spans="1:24" ht="15.75" customHeight="1" x14ac:dyDescent="0.15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</row>
    <row r="314" spans="1:24" ht="15.75" customHeight="1" x14ac:dyDescent="0.15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</row>
    <row r="315" spans="1:24" ht="15.75" customHeight="1" x14ac:dyDescent="0.1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</row>
    <row r="316" spans="1:24" ht="15.75" customHeight="1" x14ac:dyDescent="0.15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</row>
    <row r="317" spans="1:24" ht="15.75" customHeight="1" x14ac:dyDescent="0.15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</row>
    <row r="318" spans="1:24" ht="15.75" customHeight="1" x14ac:dyDescent="0.15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</row>
    <row r="319" spans="1:24" ht="15.75" customHeight="1" x14ac:dyDescent="0.15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</row>
    <row r="320" spans="1:24" ht="15.75" customHeight="1" x14ac:dyDescent="0.15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</row>
    <row r="321" spans="1:24" ht="15.75" customHeight="1" x14ac:dyDescent="0.15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</row>
    <row r="322" spans="1:24" ht="15.75" customHeight="1" x14ac:dyDescent="0.15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</row>
    <row r="323" spans="1:24" ht="15.75" customHeight="1" x14ac:dyDescent="0.15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</row>
    <row r="324" spans="1:24" ht="15.75" customHeight="1" x14ac:dyDescent="0.15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</row>
    <row r="325" spans="1:24" ht="15.75" customHeight="1" x14ac:dyDescent="0.1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</row>
    <row r="326" spans="1:24" ht="15.75" customHeight="1" x14ac:dyDescent="0.15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</row>
    <row r="327" spans="1:24" ht="15.75" customHeight="1" x14ac:dyDescent="0.15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</row>
    <row r="328" spans="1:24" ht="15.75" customHeight="1" x14ac:dyDescent="0.15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</row>
    <row r="329" spans="1:24" ht="15.75" customHeight="1" x14ac:dyDescent="0.15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</row>
    <row r="330" spans="1:24" ht="15.75" customHeight="1" x14ac:dyDescent="0.15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</row>
    <row r="331" spans="1:24" ht="15.75" customHeight="1" x14ac:dyDescent="0.15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</row>
    <row r="332" spans="1:24" ht="15.75" customHeight="1" x14ac:dyDescent="0.15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</row>
    <row r="333" spans="1:24" ht="15.75" customHeight="1" x14ac:dyDescent="0.15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</row>
    <row r="334" spans="1:24" ht="15.75" customHeight="1" x14ac:dyDescent="0.15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</row>
    <row r="335" spans="1:24" ht="15.75" customHeight="1" x14ac:dyDescent="0.1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</row>
    <row r="336" spans="1:24" ht="15.75" customHeight="1" x14ac:dyDescent="0.15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</row>
    <row r="337" spans="1:24" ht="15.75" customHeight="1" x14ac:dyDescent="0.15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</row>
    <row r="338" spans="1:24" ht="15.75" customHeight="1" x14ac:dyDescent="0.15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</row>
    <row r="339" spans="1:24" ht="15.75" customHeight="1" x14ac:dyDescent="0.15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</row>
    <row r="340" spans="1:24" ht="15.75" customHeight="1" x14ac:dyDescent="0.15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</row>
    <row r="341" spans="1:24" ht="15.75" customHeight="1" x14ac:dyDescent="0.15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</row>
    <row r="342" spans="1:24" ht="15.75" customHeight="1" x14ac:dyDescent="0.15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</row>
    <row r="343" spans="1:24" ht="15.75" customHeight="1" x14ac:dyDescent="0.15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</row>
    <row r="344" spans="1:24" ht="15.75" customHeight="1" x14ac:dyDescent="0.15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</row>
    <row r="345" spans="1:24" ht="15.75" customHeight="1" x14ac:dyDescent="0.1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</row>
    <row r="346" spans="1:24" ht="15.75" customHeight="1" x14ac:dyDescent="0.15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</row>
    <row r="347" spans="1:24" ht="15.75" customHeight="1" x14ac:dyDescent="0.15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</row>
    <row r="348" spans="1:24" ht="15.75" customHeight="1" x14ac:dyDescent="0.15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</row>
    <row r="349" spans="1:24" ht="15.75" customHeight="1" x14ac:dyDescent="0.15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</row>
    <row r="350" spans="1:24" ht="15.75" customHeight="1" x14ac:dyDescent="0.15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</row>
    <row r="351" spans="1:24" ht="15.75" customHeight="1" x14ac:dyDescent="0.15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</row>
    <row r="352" spans="1:24" ht="15.75" customHeight="1" x14ac:dyDescent="0.15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</row>
    <row r="353" spans="1:24" ht="15.75" customHeight="1" x14ac:dyDescent="0.15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</row>
    <row r="354" spans="1:24" ht="15.75" customHeight="1" x14ac:dyDescent="0.15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</row>
    <row r="355" spans="1:24" ht="15.75" customHeight="1" x14ac:dyDescent="0.1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</row>
    <row r="356" spans="1:24" ht="15.75" customHeight="1" x14ac:dyDescent="0.15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</row>
    <row r="357" spans="1:24" ht="15.75" customHeight="1" x14ac:dyDescent="0.15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</row>
    <row r="358" spans="1:24" ht="15.75" customHeight="1" x14ac:dyDescent="0.15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</row>
    <row r="359" spans="1:24" ht="15.75" customHeight="1" x14ac:dyDescent="0.15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</row>
    <row r="360" spans="1:24" ht="15.75" customHeight="1" x14ac:dyDescent="0.15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</row>
    <row r="361" spans="1:24" ht="15.75" customHeight="1" x14ac:dyDescent="0.15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</row>
    <row r="362" spans="1:24" ht="15.75" customHeight="1" x14ac:dyDescent="0.15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</row>
    <row r="363" spans="1:24" ht="15.75" customHeight="1" x14ac:dyDescent="0.15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</row>
    <row r="364" spans="1:24" ht="15.75" customHeight="1" x14ac:dyDescent="0.15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</row>
    <row r="365" spans="1:24" ht="15.75" customHeight="1" x14ac:dyDescent="0.1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</row>
    <row r="366" spans="1:24" ht="15.75" customHeight="1" x14ac:dyDescent="0.15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</row>
    <row r="367" spans="1:24" ht="15.75" customHeight="1" x14ac:dyDescent="0.15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</row>
    <row r="368" spans="1:24" ht="15.75" customHeight="1" x14ac:dyDescent="0.15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</row>
    <row r="369" spans="1:24" ht="15.75" customHeight="1" x14ac:dyDescent="0.15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</row>
    <row r="370" spans="1:24" ht="15.75" customHeight="1" x14ac:dyDescent="0.15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</row>
    <row r="371" spans="1:24" ht="15.75" customHeight="1" x14ac:dyDescent="0.15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</row>
    <row r="372" spans="1:24" ht="15.75" customHeight="1" x14ac:dyDescent="0.15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</row>
    <row r="373" spans="1:24" ht="15.75" customHeight="1" x14ac:dyDescent="0.15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</row>
    <row r="374" spans="1:24" ht="15.75" customHeight="1" x14ac:dyDescent="0.15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</row>
    <row r="375" spans="1:24" ht="15.75" customHeight="1" x14ac:dyDescent="0.15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</row>
    <row r="376" spans="1:24" ht="15.75" customHeight="1" x14ac:dyDescent="0.15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</row>
    <row r="377" spans="1:24" ht="15.75" customHeight="1" x14ac:dyDescent="0.15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</row>
    <row r="378" spans="1:24" ht="15.75" customHeight="1" x14ac:dyDescent="0.15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</row>
    <row r="379" spans="1:24" ht="15.75" customHeight="1" x14ac:dyDescent="0.15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</row>
    <row r="380" spans="1:24" ht="15.75" customHeight="1" x14ac:dyDescent="0.15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</row>
    <row r="381" spans="1:24" ht="15.75" customHeight="1" x14ac:dyDescent="0.15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</row>
    <row r="382" spans="1:24" ht="15.75" customHeight="1" x14ac:dyDescent="0.15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</row>
    <row r="383" spans="1:24" ht="15.75" customHeight="1" x14ac:dyDescent="0.15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</row>
    <row r="384" spans="1:24" ht="15.75" customHeight="1" x14ac:dyDescent="0.15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</row>
    <row r="385" spans="1:24" ht="15.75" customHeight="1" x14ac:dyDescent="0.1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</row>
    <row r="386" spans="1:24" ht="15.75" customHeight="1" x14ac:dyDescent="0.15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</row>
    <row r="387" spans="1:24" ht="15.75" customHeight="1" x14ac:dyDescent="0.15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</row>
    <row r="388" spans="1:24" ht="15.75" customHeight="1" x14ac:dyDescent="0.15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</row>
    <row r="389" spans="1:24" ht="15.75" customHeight="1" x14ac:dyDescent="0.15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</row>
    <row r="390" spans="1:24" ht="15.75" customHeight="1" x14ac:dyDescent="0.15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</row>
    <row r="391" spans="1:24" ht="15.75" customHeight="1" x14ac:dyDescent="0.15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</row>
    <row r="392" spans="1:24" ht="15.75" customHeight="1" x14ac:dyDescent="0.15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</row>
    <row r="393" spans="1:24" ht="15.75" customHeight="1" x14ac:dyDescent="0.15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</row>
    <row r="394" spans="1:24" ht="15.75" customHeight="1" x14ac:dyDescent="0.15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</row>
    <row r="395" spans="1:24" ht="15.75" customHeight="1" x14ac:dyDescent="0.15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</row>
    <row r="396" spans="1:24" ht="15.75" customHeight="1" x14ac:dyDescent="0.15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</row>
    <row r="397" spans="1:24" ht="15.75" customHeight="1" x14ac:dyDescent="0.15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</row>
    <row r="398" spans="1:24" ht="15.75" customHeight="1" x14ac:dyDescent="0.15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</row>
    <row r="399" spans="1:24" ht="15.75" customHeight="1" x14ac:dyDescent="0.15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</row>
    <row r="400" spans="1:24" ht="15.75" customHeight="1" x14ac:dyDescent="0.15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</row>
    <row r="401" spans="1:24" ht="15.75" customHeight="1" x14ac:dyDescent="0.15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</row>
    <row r="402" spans="1:24" ht="15.75" customHeight="1" x14ac:dyDescent="0.15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</row>
    <row r="403" spans="1:24" ht="15.75" customHeight="1" x14ac:dyDescent="0.15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</row>
    <row r="404" spans="1:24" ht="15.75" customHeight="1" x14ac:dyDescent="0.15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</row>
    <row r="405" spans="1:24" ht="15.75" customHeight="1" x14ac:dyDescent="0.15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</row>
    <row r="406" spans="1:24" ht="15.75" customHeight="1" x14ac:dyDescent="0.15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</row>
    <row r="407" spans="1:24" ht="15.75" customHeight="1" x14ac:dyDescent="0.15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</row>
    <row r="408" spans="1:24" ht="15.75" customHeight="1" x14ac:dyDescent="0.15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</row>
    <row r="409" spans="1:24" ht="15.75" customHeight="1" x14ac:dyDescent="0.15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</row>
    <row r="410" spans="1:24" ht="15.75" customHeight="1" x14ac:dyDescent="0.15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</row>
    <row r="411" spans="1:24" ht="15.75" customHeight="1" x14ac:dyDescent="0.15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</row>
    <row r="412" spans="1:24" ht="15.75" customHeight="1" x14ac:dyDescent="0.15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</row>
    <row r="413" spans="1:24" ht="15.75" customHeight="1" x14ac:dyDescent="0.15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</row>
    <row r="414" spans="1:24" ht="15.75" customHeight="1" x14ac:dyDescent="0.15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</row>
    <row r="415" spans="1:24" ht="15.75" customHeight="1" x14ac:dyDescent="0.15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</row>
    <row r="416" spans="1:24" ht="15.75" customHeight="1" x14ac:dyDescent="0.15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</row>
    <row r="417" spans="1:24" ht="15.75" customHeight="1" x14ac:dyDescent="0.15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</row>
    <row r="418" spans="1:24" ht="15.75" customHeight="1" x14ac:dyDescent="0.15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</row>
    <row r="419" spans="1:24" ht="15.75" customHeight="1" x14ac:dyDescent="0.15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</row>
    <row r="420" spans="1:24" ht="15.75" customHeight="1" x14ac:dyDescent="0.15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</row>
    <row r="421" spans="1:24" ht="15.75" customHeight="1" x14ac:dyDescent="0.15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</row>
    <row r="422" spans="1:24" ht="15.75" customHeight="1" x14ac:dyDescent="0.15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</row>
    <row r="423" spans="1:24" ht="15.75" customHeight="1" x14ac:dyDescent="0.15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</row>
    <row r="424" spans="1:24" ht="15.75" customHeight="1" x14ac:dyDescent="0.15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</row>
    <row r="425" spans="1:24" ht="15.75" customHeight="1" x14ac:dyDescent="0.15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</row>
    <row r="426" spans="1:24" ht="15.75" customHeight="1" x14ac:dyDescent="0.15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</row>
    <row r="427" spans="1:24" ht="15.75" customHeight="1" x14ac:dyDescent="0.15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</row>
    <row r="428" spans="1:24" ht="15.75" customHeight="1" x14ac:dyDescent="0.15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</row>
    <row r="429" spans="1:24" ht="15.75" customHeight="1" x14ac:dyDescent="0.15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</row>
    <row r="430" spans="1:24" ht="15.75" customHeight="1" x14ac:dyDescent="0.15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</row>
    <row r="431" spans="1:24" ht="15.75" customHeight="1" x14ac:dyDescent="0.15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</row>
    <row r="432" spans="1:24" ht="15.75" customHeight="1" x14ac:dyDescent="0.15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</row>
    <row r="433" spans="1:24" ht="15.75" customHeight="1" x14ac:dyDescent="0.15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</row>
    <row r="434" spans="1:24" ht="15.75" customHeight="1" x14ac:dyDescent="0.15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</row>
    <row r="435" spans="1:24" ht="15.75" customHeight="1" x14ac:dyDescent="0.15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</row>
    <row r="436" spans="1:24" ht="15.75" customHeight="1" x14ac:dyDescent="0.15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</row>
    <row r="437" spans="1:24" ht="15.75" customHeight="1" x14ac:dyDescent="0.15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</row>
    <row r="438" spans="1:24" ht="15.75" customHeight="1" x14ac:dyDescent="0.15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</row>
    <row r="439" spans="1:24" ht="15.75" customHeight="1" x14ac:dyDescent="0.15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</row>
    <row r="440" spans="1:24" ht="15.75" customHeight="1" x14ac:dyDescent="0.15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</row>
    <row r="441" spans="1:24" ht="15.75" customHeight="1" x14ac:dyDescent="0.15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</row>
    <row r="442" spans="1:24" ht="15.75" customHeight="1" x14ac:dyDescent="0.15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</row>
    <row r="443" spans="1:24" ht="15.75" customHeight="1" x14ac:dyDescent="0.15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</row>
    <row r="444" spans="1:24" ht="15.75" customHeight="1" x14ac:dyDescent="0.15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</row>
    <row r="445" spans="1:24" ht="15.75" customHeight="1" x14ac:dyDescent="0.15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</row>
    <row r="446" spans="1:24" ht="15.75" customHeight="1" x14ac:dyDescent="0.15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</row>
    <row r="447" spans="1:24" ht="15.75" customHeight="1" x14ac:dyDescent="0.15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</row>
    <row r="448" spans="1:24" ht="15.75" customHeight="1" x14ac:dyDescent="0.15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</row>
    <row r="449" spans="1:24" ht="15.75" customHeight="1" x14ac:dyDescent="0.15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</row>
    <row r="450" spans="1:24" ht="15.75" customHeight="1" x14ac:dyDescent="0.15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</row>
    <row r="451" spans="1:24" ht="15.75" customHeight="1" x14ac:dyDescent="0.15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</row>
    <row r="452" spans="1:24" ht="15.75" customHeight="1" x14ac:dyDescent="0.15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</row>
    <row r="453" spans="1:24" ht="15.75" customHeight="1" x14ac:dyDescent="0.15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</row>
    <row r="454" spans="1:24" ht="15.75" customHeight="1" x14ac:dyDescent="0.15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</row>
    <row r="455" spans="1:24" ht="15.75" customHeight="1" x14ac:dyDescent="0.15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</row>
    <row r="456" spans="1:24" ht="15.75" customHeight="1" x14ac:dyDescent="0.15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</row>
    <row r="457" spans="1:24" ht="15.75" customHeight="1" x14ac:dyDescent="0.15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</row>
    <row r="458" spans="1:24" ht="15.75" customHeight="1" x14ac:dyDescent="0.15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</row>
    <row r="459" spans="1:24" ht="15.75" customHeight="1" x14ac:dyDescent="0.15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</row>
    <row r="460" spans="1:24" ht="15.75" customHeight="1" x14ac:dyDescent="0.15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</row>
    <row r="461" spans="1:24" ht="15.75" customHeight="1" x14ac:dyDescent="0.15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</row>
    <row r="462" spans="1:24" ht="15.75" customHeight="1" x14ac:dyDescent="0.15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</row>
    <row r="463" spans="1:24" ht="15.75" customHeight="1" x14ac:dyDescent="0.15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</row>
    <row r="464" spans="1:24" ht="15.75" customHeight="1" x14ac:dyDescent="0.15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</row>
    <row r="465" spans="1:24" ht="15.75" customHeight="1" x14ac:dyDescent="0.15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</row>
    <row r="466" spans="1:24" ht="15.75" customHeight="1" x14ac:dyDescent="0.15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</row>
    <row r="467" spans="1:24" ht="15.75" customHeight="1" x14ac:dyDescent="0.15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</row>
    <row r="468" spans="1:24" ht="15.75" customHeight="1" x14ac:dyDescent="0.15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</row>
    <row r="469" spans="1:24" ht="15.75" customHeight="1" x14ac:dyDescent="0.15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</row>
    <row r="470" spans="1:24" ht="15.75" customHeight="1" x14ac:dyDescent="0.15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</row>
    <row r="471" spans="1:24" ht="15.75" customHeight="1" x14ac:dyDescent="0.15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</row>
    <row r="472" spans="1:24" ht="15.75" customHeight="1" x14ac:dyDescent="0.15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</row>
    <row r="473" spans="1:24" ht="15.75" customHeight="1" x14ac:dyDescent="0.15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</row>
    <row r="474" spans="1:24" ht="15.75" customHeight="1" x14ac:dyDescent="0.15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</row>
    <row r="475" spans="1:24" ht="15.75" customHeight="1" x14ac:dyDescent="0.15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</row>
    <row r="476" spans="1:24" ht="15.75" customHeight="1" x14ac:dyDescent="0.15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</row>
    <row r="477" spans="1:24" ht="15.75" customHeight="1" x14ac:dyDescent="0.15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</row>
    <row r="478" spans="1:24" ht="15.75" customHeight="1" x14ac:dyDescent="0.15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</row>
    <row r="479" spans="1:24" ht="15.75" customHeight="1" x14ac:dyDescent="0.15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</row>
    <row r="480" spans="1:24" ht="15.75" customHeight="1" x14ac:dyDescent="0.15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</row>
    <row r="481" spans="1:24" ht="15.75" customHeight="1" x14ac:dyDescent="0.15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</row>
    <row r="482" spans="1:24" ht="15.75" customHeight="1" x14ac:dyDescent="0.15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</row>
    <row r="483" spans="1:24" ht="15.75" customHeight="1" x14ac:dyDescent="0.15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</row>
    <row r="484" spans="1:24" ht="15.75" customHeight="1" x14ac:dyDescent="0.15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</row>
    <row r="485" spans="1:24" ht="15.75" customHeight="1" x14ac:dyDescent="0.15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</row>
    <row r="486" spans="1:24" ht="15.75" customHeight="1" x14ac:dyDescent="0.15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</row>
    <row r="487" spans="1:24" ht="15.75" customHeight="1" x14ac:dyDescent="0.15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</row>
    <row r="488" spans="1:24" ht="15.75" customHeight="1" x14ac:dyDescent="0.15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</row>
    <row r="489" spans="1:24" ht="15.75" customHeight="1" x14ac:dyDescent="0.15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</row>
    <row r="490" spans="1:24" ht="15.75" customHeight="1" x14ac:dyDescent="0.15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</row>
    <row r="491" spans="1:24" ht="15.75" customHeight="1" x14ac:dyDescent="0.15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</row>
    <row r="492" spans="1:24" ht="15.75" customHeight="1" x14ac:dyDescent="0.15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</row>
    <row r="493" spans="1:24" ht="15.75" customHeight="1" x14ac:dyDescent="0.15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</row>
    <row r="494" spans="1:24" ht="15.75" customHeight="1" x14ac:dyDescent="0.15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</row>
    <row r="495" spans="1:24" ht="15.75" customHeight="1" x14ac:dyDescent="0.15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</row>
    <row r="496" spans="1:24" ht="15.75" customHeight="1" x14ac:dyDescent="0.15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</row>
    <row r="497" spans="1:24" ht="15.75" customHeight="1" x14ac:dyDescent="0.15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</row>
    <row r="498" spans="1:24" ht="15.75" customHeight="1" x14ac:dyDescent="0.15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</row>
    <row r="499" spans="1:24" ht="15.75" customHeight="1" x14ac:dyDescent="0.15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</row>
    <row r="500" spans="1:24" ht="15.75" customHeight="1" x14ac:dyDescent="0.15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</row>
    <row r="501" spans="1:24" ht="15.75" customHeight="1" x14ac:dyDescent="0.15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</row>
    <row r="502" spans="1:24" ht="15.75" customHeight="1" x14ac:dyDescent="0.15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</row>
    <row r="503" spans="1:24" ht="15.75" customHeight="1" x14ac:dyDescent="0.15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</row>
    <row r="504" spans="1:24" ht="15.75" customHeight="1" x14ac:dyDescent="0.15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</row>
    <row r="505" spans="1:24" ht="15.75" customHeight="1" x14ac:dyDescent="0.1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</row>
    <row r="506" spans="1:24" ht="15.75" customHeight="1" x14ac:dyDescent="0.15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</row>
    <row r="507" spans="1:24" ht="15.75" customHeight="1" x14ac:dyDescent="0.15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</row>
    <row r="508" spans="1:24" ht="15.75" customHeight="1" x14ac:dyDescent="0.15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</row>
    <row r="509" spans="1:24" ht="15.75" customHeight="1" x14ac:dyDescent="0.15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</row>
    <row r="510" spans="1:24" ht="15.75" customHeight="1" x14ac:dyDescent="0.15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</row>
    <row r="511" spans="1:24" ht="15.75" customHeight="1" x14ac:dyDescent="0.15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</row>
    <row r="512" spans="1:24" ht="15.75" customHeight="1" x14ac:dyDescent="0.15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</row>
    <row r="513" spans="1:24" ht="15.75" customHeight="1" x14ac:dyDescent="0.15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</row>
    <row r="514" spans="1:24" ht="15.75" customHeight="1" x14ac:dyDescent="0.15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</row>
    <row r="515" spans="1:24" ht="15.75" customHeight="1" x14ac:dyDescent="0.1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</row>
    <row r="516" spans="1:24" ht="15.75" customHeight="1" x14ac:dyDescent="0.15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</row>
    <row r="517" spans="1:24" ht="15.75" customHeight="1" x14ac:dyDescent="0.15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</row>
    <row r="518" spans="1:24" ht="15.75" customHeight="1" x14ac:dyDescent="0.15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</row>
    <row r="519" spans="1:24" ht="15.75" customHeight="1" x14ac:dyDescent="0.15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</row>
    <row r="520" spans="1:24" ht="15.75" customHeight="1" x14ac:dyDescent="0.15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</row>
    <row r="521" spans="1:24" ht="15.75" customHeight="1" x14ac:dyDescent="0.15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</row>
    <row r="522" spans="1:24" ht="15.75" customHeight="1" x14ac:dyDescent="0.15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</row>
    <row r="523" spans="1:24" ht="15.75" customHeight="1" x14ac:dyDescent="0.15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</row>
    <row r="524" spans="1:24" ht="15.75" customHeight="1" x14ac:dyDescent="0.15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</row>
    <row r="525" spans="1:24" ht="15.75" customHeight="1" x14ac:dyDescent="0.1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</row>
    <row r="526" spans="1:24" ht="15.75" customHeight="1" x14ac:dyDescent="0.15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</row>
    <row r="527" spans="1:24" ht="15.75" customHeight="1" x14ac:dyDescent="0.15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</row>
    <row r="528" spans="1:24" ht="15.75" customHeight="1" x14ac:dyDescent="0.15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</row>
    <row r="529" spans="1:24" ht="15.75" customHeight="1" x14ac:dyDescent="0.15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</row>
    <row r="530" spans="1:24" ht="15.75" customHeight="1" x14ac:dyDescent="0.15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</row>
    <row r="531" spans="1:24" ht="15.75" customHeight="1" x14ac:dyDescent="0.15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</row>
    <row r="532" spans="1:24" ht="15.75" customHeight="1" x14ac:dyDescent="0.15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</row>
    <row r="533" spans="1:24" ht="15.75" customHeight="1" x14ac:dyDescent="0.15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</row>
    <row r="534" spans="1:24" ht="15.75" customHeight="1" x14ac:dyDescent="0.15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</row>
    <row r="535" spans="1:24" ht="15.75" customHeight="1" x14ac:dyDescent="0.1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</row>
    <row r="536" spans="1:24" ht="15.75" customHeight="1" x14ac:dyDescent="0.15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</row>
    <row r="537" spans="1:24" ht="15.75" customHeight="1" x14ac:dyDescent="0.15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</row>
    <row r="538" spans="1:24" ht="15.75" customHeight="1" x14ac:dyDescent="0.15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</row>
    <row r="539" spans="1:24" ht="15.75" customHeight="1" x14ac:dyDescent="0.15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</row>
    <row r="540" spans="1:24" ht="15.75" customHeight="1" x14ac:dyDescent="0.15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</row>
    <row r="541" spans="1:24" ht="15.75" customHeight="1" x14ac:dyDescent="0.15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</row>
    <row r="542" spans="1:24" ht="15.75" customHeight="1" x14ac:dyDescent="0.15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</row>
    <row r="543" spans="1:24" ht="15.75" customHeight="1" x14ac:dyDescent="0.15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</row>
    <row r="544" spans="1:24" ht="15.75" customHeight="1" x14ac:dyDescent="0.15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</row>
    <row r="545" spans="1:24" ht="15.75" customHeight="1" x14ac:dyDescent="0.1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</row>
    <row r="546" spans="1:24" ht="15.75" customHeight="1" x14ac:dyDescent="0.15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</row>
    <row r="547" spans="1:24" ht="15.75" customHeight="1" x14ac:dyDescent="0.15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</row>
    <row r="548" spans="1:24" ht="15.75" customHeight="1" x14ac:dyDescent="0.15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</row>
    <row r="549" spans="1:24" ht="15.75" customHeight="1" x14ac:dyDescent="0.15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</row>
    <row r="550" spans="1:24" ht="15.75" customHeight="1" x14ac:dyDescent="0.15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</row>
    <row r="551" spans="1:24" ht="15.75" customHeight="1" x14ac:dyDescent="0.15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</row>
    <row r="552" spans="1:24" ht="15.75" customHeight="1" x14ac:dyDescent="0.15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</row>
    <row r="553" spans="1:24" ht="15.75" customHeight="1" x14ac:dyDescent="0.15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</row>
    <row r="554" spans="1:24" ht="15.75" customHeight="1" x14ac:dyDescent="0.15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</row>
    <row r="555" spans="1:24" ht="15.75" customHeight="1" x14ac:dyDescent="0.1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</row>
    <row r="556" spans="1:24" ht="15.75" customHeight="1" x14ac:dyDescent="0.15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</row>
    <row r="557" spans="1:24" ht="15.75" customHeight="1" x14ac:dyDescent="0.15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</row>
    <row r="558" spans="1:24" ht="15.75" customHeight="1" x14ac:dyDescent="0.15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</row>
    <row r="559" spans="1:24" ht="15.75" customHeight="1" x14ac:dyDescent="0.15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</row>
    <row r="560" spans="1:24" ht="15.75" customHeight="1" x14ac:dyDescent="0.15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</row>
    <row r="561" spans="1:24" ht="15.75" customHeight="1" x14ac:dyDescent="0.15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</row>
    <row r="562" spans="1:24" ht="15.75" customHeight="1" x14ac:dyDescent="0.15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</row>
    <row r="563" spans="1:24" ht="15.75" customHeight="1" x14ac:dyDescent="0.15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</row>
    <row r="564" spans="1:24" ht="15.75" customHeight="1" x14ac:dyDescent="0.15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</row>
    <row r="565" spans="1:24" ht="15.75" customHeight="1" x14ac:dyDescent="0.1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</row>
    <row r="566" spans="1:24" ht="15.75" customHeight="1" x14ac:dyDescent="0.15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</row>
    <row r="567" spans="1:24" ht="15.75" customHeight="1" x14ac:dyDescent="0.15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</row>
    <row r="568" spans="1:24" ht="15.75" customHeight="1" x14ac:dyDescent="0.15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</row>
    <row r="569" spans="1:24" ht="15.75" customHeight="1" x14ac:dyDescent="0.15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</row>
    <row r="570" spans="1:24" ht="15.75" customHeight="1" x14ac:dyDescent="0.15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</row>
    <row r="571" spans="1:24" ht="15.75" customHeight="1" x14ac:dyDescent="0.15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</row>
    <row r="572" spans="1:24" ht="15.75" customHeight="1" x14ac:dyDescent="0.15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</row>
    <row r="573" spans="1:24" ht="15.75" customHeight="1" x14ac:dyDescent="0.15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</row>
    <row r="574" spans="1:24" ht="15.75" customHeight="1" x14ac:dyDescent="0.15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</row>
    <row r="575" spans="1:24" ht="15.75" customHeight="1" x14ac:dyDescent="0.1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</row>
    <row r="576" spans="1:24" ht="15.75" customHeight="1" x14ac:dyDescent="0.15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</row>
    <row r="577" spans="1:24" ht="15.75" customHeight="1" x14ac:dyDescent="0.15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</row>
    <row r="578" spans="1:24" ht="15.75" customHeight="1" x14ac:dyDescent="0.15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</row>
    <row r="579" spans="1:24" ht="15.75" customHeight="1" x14ac:dyDescent="0.15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</row>
    <row r="580" spans="1:24" ht="15.75" customHeight="1" x14ac:dyDescent="0.15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</row>
    <row r="581" spans="1:24" ht="15.75" customHeight="1" x14ac:dyDescent="0.15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</row>
    <row r="582" spans="1:24" ht="15.75" customHeight="1" x14ac:dyDescent="0.15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</row>
    <row r="583" spans="1:24" ht="15.75" customHeight="1" x14ac:dyDescent="0.15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</row>
    <row r="584" spans="1:24" ht="15.75" customHeight="1" x14ac:dyDescent="0.15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</row>
    <row r="585" spans="1:24" ht="15.75" customHeight="1" x14ac:dyDescent="0.1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</row>
    <row r="586" spans="1:24" ht="15.75" customHeight="1" x14ac:dyDescent="0.15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</row>
    <row r="587" spans="1:24" ht="15.75" customHeight="1" x14ac:dyDescent="0.15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</row>
    <row r="588" spans="1:24" ht="15.75" customHeight="1" x14ac:dyDescent="0.15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</row>
    <row r="589" spans="1:24" ht="15.75" customHeight="1" x14ac:dyDescent="0.15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</row>
    <row r="590" spans="1:24" ht="15.75" customHeight="1" x14ac:dyDescent="0.15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</row>
    <row r="591" spans="1:24" ht="15.75" customHeight="1" x14ac:dyDescent="0.15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</row>
    <row r="592" spans="1:24" ht="15.75" customHeight="1" x14ac:dyDescent="0.15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</row>
    <row r="593" spans="1:24" ht="15.75" customHeight="1" x14ac:dyDescent="0.15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</row>
    <row r="594" spans="1:24" ht="15.75" customHeight="1" x14ac:dyDescent="0.15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</row>
    <row r="595" spans="1:24" ht="15.75" customHeight="1" x14ac:dyDescent="0.1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</row>
    <row r="596" spans="1:24" ht="15.75" customHeight="1" x14ac:dyDescent="0.15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</row>
    <row r="597" spans="1:24" ht="15.75" customHeight="1" x14ac:dyDescent="0.15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</row>
    <row r="598" spans="1:24" ht="15.75" customHeight="1" x14ac:dyDescent="0.15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</row>
    <row r="599" spans="1:24" ht="15.75" customHeight="1" x14ac:dyDescent="0.15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</row>
    <row r="600" spans="1:24" ht="15.75" customHeight="1" x14ac:dyDescent="0.15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</row>
    <row r="601" spans="1:24" ht="15.75" customHeight="1" x14ac:dyDescent="0.15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</row>
    <row r="602" spans="1:24" ht="15.75" customHeight="1" x14ac:dyDescent="0.15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</row>
    <row r="603" spans="1:24" ht="15.75" customHeight="1" x14ac:dyDescent="0.15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</row>
    <row r="604" spans="1:24" ht="15.75" customHeight="1" x14ac:dyDescent="0.15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</row>
    <row r="605" spans="1:24" ht="15.75" customHeight="1" x14ac:dyDescent="0.1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</row>
    <row r="606" spans="1:24" ht="15.75" customHeight="1" x14ac:dyDescent="0.15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</row>
    <row r="607" spans="1:24" ht="15.75" customHeight="1" x14ac:dyDescent="0.15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</row>
    <row r="608" spans="1:24" ht="15.75" customHeight="1" x14ac:dyDescent="0.15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</row>
    <row r="609" spans="1:24" ht="15.75" customHeight="1" x14ac:dyDescent="0.15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</row>
    <row r="610" spans="1:24" ht="15.75" customHeight="1" x14ac:dyDescent="0.15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</row>
    <row r="611" spans="1:24" ht="15.75" customHeight="1" x14ac:dyDescent="0.15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</row>
    <row r="612" spans="1:24" ht="15.75" customHeight="1" x14ac:dyDescent="0.15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</row>
    <row r="613" spans="1:24" ht="15.75" customHeight="1" x14ac:dyDescent="0.15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</row>
    <row r="614" spans="1:24" ht="15.75" customHeight="1" x14ac:dyDescent="0.15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</row>
    <row r="615" spans="1:24" ht="15.75" customHeight="1" x14ac:dyDescent="0.1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</row>
    <row r="616" spans="1:24" ht="15.75" customHeight="1" x14ac:dyDescent="0.15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</row>
    <row r="617" spans="1:24" ht="15.75" customHeight="1" x14ac:dyDescent="0.15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</row>
    <row r="618" spans="1:24" ht="15.75" customHeight="1" x14ac:dyDescent="0.15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</row>
    <row r="619" spans="1:24" ht="15.75" customHeight="1" x14ac:dyDescent="0.15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</row>
    <row r="620" spans="1:24" ht="15.75" customHeight="1" x14ac:dyDescent="0.15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</row>
    <row r="621" spans="1:24" ht="15.75" customHeight="1" x14ac:dyDescent="0.15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</row>
    <row r="622" spans="1:24" ht="15.75" customHeight="1" x14ac:dyDescent="0.15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</row>
    <row r="623" spans="1:24" ht="15.75" customHeight="1" x14ac:dyDescent="0.15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</row>
    <row r="624" spans="1:24" ht="15.75" customHeight="1" x14ac:dyDescent="0.15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</row>
    <row r="625" spans="1:24" ht="15.75" customHeight="1" x14ac:dyDescent="0.1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</row>
    <row r="626" spans="1:24" ht="15.75" customHeight="1" x14ac:dyDescent="0.15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</row>
    <row r="627" spans="1:24" ht="15.75" customHeight="1" x14ac:dyDescent="0.15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</row>
    <row r="628" spans="1:24" ht="15.75" customHeight="1" x14ac:dyDescent="0.15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</row>
    <row r="629" spans="1:24" ht="15.75" customHeight="1" x14ac:dyDescent="0.15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</row>
    <row r="630" spans="1:24" ht="15.75" customHeight="1" x14ac:dyDescent="0.15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</row>
    <row r="631" spans="1:24" ht="15.75" customHeight="1" x14ac:dyDescent="0.15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</row>
    <row r="632" spans="1:24" ht="15.75" customHeight="1" x14ac:dyDescent="0.15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</row>
    <row r="633" spans="1:24" ht="15.75" customHeight="1" x14ac:dyDescent="0.15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</row>
    <row r="634" spans="1:24" ht="15.75" customHeight="1" x14ac:dyDescent="0.15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</row>
    <row r="635" spans="1:24" ht="15.75" customHeight="1" x14ac:dyDescent="0.1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</row>
    <row r="636" spans="1:24" ht="15.75" customHeight="1" x14ac:dyDescent="0.15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</row>
    <row r="637" spans="1:24" ht="15.75" customHeight="1" x14ac:dyDescent="0.15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</row>
    <row r="638" spans="1:24" ht="15.75" customHeight="1" x14ac:dyDescent="0.15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</row>
    <row r="639" spans="1:24" ht="15.75" customHeight="1" x14ac:dyDescent="0.15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</row>
    <row r="640" spans="1:24" ht="15.75" customHeight="1" x14ac:dyDescent="0.15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</row>
    <row r="641" spans="1:24" ht="15.75" customHeight="1" x14ac:dyDescent="0.15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</row>
    <row r="642" spans="1:24" ht="15.75" customHeight="1" x14ac:dyDescent="0.15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</row>
    <row r="643" spans="1:24" ht="15.75" customHeight="1" x14ac:dyDescent="0.15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</row>
    <row r="644" spans="1:24" ht="15.75" customHeight="1" x14ac:dyDescent="0.15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</row>
    <row r="645" spans="1:24" ht="15.75" customHeight="1" x14ac:dyDescent="0.1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</row>
    <row r="646" spans="1:24" ht="15.75" customHeight="1" x14ac:dyDescent="0.15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</row>
    <row r="647" spans="1:24" ht="15.75" customHeight="1" x14ac:dyDescent="0.15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</row>
    <row r="648" spans="1:24" ht="15.75" customHeight="1" x14ac:dyDescent="0.15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</row>
    <row r="649" spans="1:24" ht="15.75" customHeight="1" x14ac:dyDescent="0.15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</row>
    <row r="650" spans="1:24" ht="15.75" customHeight="1" x14ac:dyDescent="0.15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</row>
    <row r="651" spans="1:24" ht="15.75" customHeight="1" x14ac:dyDescent="0.15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</row>
    <row r="652" spans="1:24" ht="15.75" customHeight="1" x14ac:dyDescent="0.15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</row>
    <row r="653" spans="1:24" ht="15.75" customHeight="1" x14ac:dyDescent="0.15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</row>
    <row r="654" spans="1:24" ht="15.75" customHeight="1" x14ac:dyDescent="0.15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</row>
    <row r="655" spans="1:24" ht="15.75" customHeight="1" x14ac:dyDescent="0.1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</row>
    <row r="656" spans="1:24" ht="15.75" customHeight="1" x14ac:dyDescent="0.15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</row>
    <row r="657" spans="1:24" ht="15.75" customHeight="1" x14ac:dyDescent="0.15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</row>
    <row r="658" spans="1:24" ht="15.75" customHeight="1" x14ac:dyDescent="0.15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</row>
    <row r="659" spans="1:24" ht="15.75" customHeight="1" x14ac:dyDescent="0.15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</row>
    <row r="660" spans="1:24" ht="15.75" customHeight="1" x14ac:dyDescent="0.15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</row>
    <row r="661" spans="1:24" ht="15.75" customHeight="1" x14ac:dyDescent="0.15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</row>
    <row r="662" spans="1:24" ht="15.75" customHeight="1" x14ac:dyDescent="0.15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</row>
    <row r="663" spans="1:24" ht="15.75" customHeight="1" x14ac:dyDescent="0.15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</row>
    <row r="664" spans="1:24" ht="15.75" customHeight="1" x14ac:dyDescent="0.15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</row>
    <row r="665" spans="1:24" ht="15.75" customHeight="1" x14ac:dyDescent="0.1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</row>
    <row r="666" spans="1:24" ht="15.75" customHeight="1" x14ac:dyDescent="0.15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</row>
    <row r="667" spans="1:24" ht="15.75" customHeight="1" x14ac:dyDescent="0.15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</row>
    <row r="668" spans="1:24" ht="15.75" customHeight="1" x14ac:dyDescent="0.15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</row>
    <row r="669" spans="1:24" ht="15.75" customHeight="1" x14ac:dyDescent="0.15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</row>
    <row r="670" spans="1:24" ht="15.75" customHeight="1" x14ac:dyDescent="0.15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</row>
    <row r="671" spans="1:24" ht="15.75" customHeight="1" x14ac:dyDescent="0.15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</row>
    <row r="672" spans="1:24" ht="15.75" customHeight="1" x14ac:dyDescent="0.15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</row>
    <row r="673" spans="1:24" ht="15.75" customHeight="1" x14ac:dyDescent="0.15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</row>
    <row r="674" spans="1:24" ht="15.75" customHeight="1" x14ac:dyDescent="0.15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</row>
    <row r="675" spans="1:24" ht="15.75" customHeight="1" x14ac:dyDescent="0.1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</row>
    <row r="676" spans="1:24" ht="15.75" customHeight="1" x14ac:dyDescent="0.15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</row>
    <row r="677" spans="1:24" ht="15.75" customHeight="1" x14ac:dyDescent="0.15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</row>
    <row r="678" spans="1:24" ht="15.75" customHeight="1" x14ac:dyDescent="0.15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</row>
    <row r="679" spans="1:24" ht="15.75" customHeight="1" x14ac:dyDescent="0.15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</row>
    <row r="680" spans="1:24" ht="15.75" customHeight="1" x14ac:dyDescent="0.15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</row>
    <row r="681" spans="1:24" ht="15.75" customHeight="1" x14ac:dyDescent="0.15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</row>
    <row r="682" spans="1:24" ht="15.75" customHeight="1" x14ac:dyDescent="0.15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</row>
    <row r="683" spans="1:24" ht="15.75" customHeight="1" x14ac:dyDescent="0.15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</row>
    <row r="684" spans="1:24" ht="15.75" customHeight="1" x14ac:dyDescent="0.15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</row>
    <row r="685" spans="1:24" ht="15.75" customHeight="1" x14ac:dyDescent="0.1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</row>
    <row r="686" spans="1:24" ht="15.75" customHeight="1" x14ac:dyDescent="0.15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</row>
    <row r="687" spans="1:24" ht="15.75" customHeight="1" x14ac:dyDescent="0.15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</row>
    <row r="688" spans="1:24" ht="15.75" customHeight="1" x14ac:dyDescent="0.15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</row>
    <row r="689" spans="1:24" ht="15.75" customHeight="1" x14ac:dyDescent="0.15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</row>
    <row r="690" spans="1:24" ht="15.75" customHeight="1" x14ac:dyDescent="0.15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</row>
    <row r="691" spans="1:24" ht="15.75" customHeight="1" x14ac:dyDescent="0.15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</row>
    <row r="692" spans="1:24" ht="15.75" customHeight="1" x14ac:dyDescent="0.15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</row>
    <row r="693" spans="1:24" ht="15.75" customHeight="1" x14ac:dyDescent="0.15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</row>
    <row r="694" spans="1:24" ht="15.75" customHeight="1" x14ac:dyDescent="0.15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</row>
    <row r="695" spans="1:24" ht="15.75" customHeight="1" x14ac:dyDescent="0.1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</row>
    <row r="696" spans="1:24" ht="15.75" customHeight="1" x14ac:dyDescent="0.15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</row>
    <row r="697" spans="1:24" ht="15.75" customHeight="1" x14ac:dyDescent="0.15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</row>
    <row r="698" spans="1:24" ht="15.75" customHeight="1" x14ac:dyDescent="0.15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</row>
    <row r="699" spans="1:24" ht="15.75" customHeight="1" x14ac:dyDescent="0.15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</row>
    <row r="700" spans="1:24" ht="15.75" customHeight="1" x14ac:dyDescent="0.15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</row>
    <row r="701" spans="1:24" ht="15.75" customHeight="1" x14ac:dyDescent="0.15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</row>
    <row r="702" spans="1:24" ht="15.75" customHeight="1" x14ac:dyDescent="0.15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</row>
    <row r="703" spans="1:24" ht="15.75" customHeight="1" x14ac:dyDescent="0.15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</row>
    <row r="704" spans="1:24" ht="15.75" customHeight="1" x14ac:dyDescent="0.15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</row>
    <row r="705" spans="1:24" ht="15.75" customHeight="1" x14ac:dyDescent="0.1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</row>
    <row r="706" spans="1:24" ht="15.75" customHeight="1" x14ac:dyDescent="0.15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</row>
    <row r="707" spans="1:24" ht="15.75" customHeight="1" x14ac:dyDescent="0.15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</row>
    <row r="708" spans="1:24" ht="15.75" customHeight="1" x14ac:dyDescent="0.15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</row>
    <row r="709" spans="1:24" ht="15.75" customHeight="1" x14ac:dyDescent="0.15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</row>
    <row r="710" spans="1:24" ht="15.75" customHeight="1" x14ac:dyDescent="0.15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</row>
    <row r="711" spans="1:24" ht="15.75" customHeight="1" x14ac:dyDescent="0.15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</row>
    <row r="712" spans="1:24" ht="15.75" customHeight="1" x14ac:dyDescent="0.15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</row>
    <row r="713" spans="1:24" ht="15.75" customHeight="1" x14ac:dyDescent="0.15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</row>
    <row r="714" spans="1:24" ht="15.75" customHeight="1" x14ac:dyDescent="0.15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</row>
    <row r="715" spans="1:24" ht="15.75" customHeight="1" x14ac:dyDescent="0.1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</row>
    <row r="716" spans="1:24" ht="15.75" customHeight="1" x14ac:dyDescent="0.15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</row>
    <row r="717" spans="1:24" ht="15.75" customHeight="1" x14ac:dyDescent="0.15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</row>
    <row r="718" spans="1:24" ht="15.75" customHeight="1" x14ac:dyDescent="0.15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</row>
    <row r="719" spans="1:24" ht="15.75" customHeight="1" x14ac:dyDescent="0.15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</row>
    <row r="720" spans="1:24" ht="15.75" customHeight="1" x14ac:dyDescent="0.15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</row>
    <row r="721" spans="1:24" ht="15.75" customHeight="1" x14ac:dyDescent="0.15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</row>
    <row r="722" spans="1:24" ht="15.75" customHeight="1" x14ac:dyDescent="0.15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</row>
    <row r="723" spans="1:24" ht="15.75" customHeight="1" x14ac:dyDescent="0.15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</row>
    <row r="724" spans="1:24" ht="15.75" customHeight="1" x14ac:dyDescent="0.15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</row>
    <row r="725" spans="1:24" ht="15.75" customHeight="1" x14ac:dyDescent="0.1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</row>
    <row r="726" spans="1:24" ht="15.75" customHeight="1" x14ac:dyDescent="0.15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</row>
    <row r="727" spans="1:24" ht="15.75" customHeight="1" x14ac:dyDescent="0.15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</row>
    <row r="728" spans="1:24" ht="15.75" customHeight="1" x14ac:dyDescent="0.15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</row>
    <row r="729" spans="1:24" ht="15.75" customHeight="1" x14ac:dyDescent="0.15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</row>
    <row r="730" spans="1:24" ht="15.75" customHeight="1" x14ac:dyDescent="0.15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</row>
    <row r="731" spans="1:24" ht="15.75" customHeight="1" x14ac:dyDescent="0.15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</row>
    <row r="732" spans="1:24" ht="15.75" customHeight="1" x14ac:dyDescent="0.15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</row>
    <row r="733" spans="1:24" ht="15.75" customHeight="1" x14ac:dyDescent="0.15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</row>
    <row r="734" spans="1:24" ht="15.75" customHeight="1" x14ac:dyDescent="0.15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</row>
    <row r="735" spans="1:24" ht="15.75" customHeight="1" x14ac:dyDescent="0.1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</row>
    <row r="736" spans="1:24" ht="15.75" customHeight="1" x14ac:dyDescent="0.15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</row>
    <row r="737" spans="1:24" ht="15.75" customHeight="1" x14ac:dyDescent="0.15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</row>
    <row r="738" spans="1:24" ht="15.75" customHeight="1" x14ac:dyDescent="0.15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</row>
    <row r="739" spans="1:24" ht="15.75" customHeight="1" x14ac:dyDescent="0.15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</row>
    <row r="740" spans="1:24" ht="15.75" customHeight="1" x14ac:dyDescent="0.15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</row>
    <row r="741" spans="1:24" ht="15.75" customHeight="1" x14ac:dyDescent="0.15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</row>
    <row r="742" spans="1:24" ht="15.75" customHeight="1" x14ac:dyDescent="0.15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</row>
    <row r="743" spans="1:24" ht="15.75" customHeight="1" x14ac:dyDescent="0.15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</row>
    <row r="744" spans="1:24" ht="15.75" customHeight="1" x14ac:dyDescent="0.15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</row>
    <row r="745" spans="1:24" ht="15.75" customHeight="1" x14ac:dyDescent="0.1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</row>
    <row r="746" spans="1:24" ht="15.75" customHeight="1" x14ac:dyDescent="0.15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</row>
    <row r="747" spans="1:24" ht="15.75" customHeight="1" x14ac:dyDescent="0.15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</row>
    <row r="748" spans="1:24" ht="15.75" customHeight="1" x14ac:dyDescent="0.15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</row>
    <row r="749" spans="1:24" ht="15.75" customHeight="1" x14ac:dyDescent="0.15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</row>
    <row r="750" spans="1:24" ht="15.75" customHeight="1" x14ac:dyDescent="0.15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</row>
    <row r="751" spans="1:24" ht="15.75" customHeight="1" x14ac:dyDescent="0.15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</row>
    <row r="752" spans="1:24" ht="15.75" customHeight="1" x14ac:dyDescent="0.15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</row>
    <row r="753" spans="1:24" ht="15.75" customHeight="1" x14ac:dyDescent="0.15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</row>
    <row r="754" spans="1:24" ht="15.75" customHeight="1" x14ac:dyDescent="0.15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</row>
    <row r="755" spans="1:24" ht="15.75" customHeight="1" x14ac:dyDescent="0.1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</row>
    <row r="756" spans="1:24" ht="15.75" customHeight="1" x14ac:dyDescent="0.15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</row>
    <row r="757" spans="1:24" ht="15.75" customHeight="1" x14ac:dyDescent="0.15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</row>
    <row r="758" spans="1:24" ht="15.75" customHeight="1" x14ac:dyDescent="0.15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</row>
    <row r="759" spans="1:24" ht="15.75" customHeight="1" x14ac:dyDescent="0.15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</row>
    <row r="760" spans="1:24" ht="15.75" customHeight="1" x14ac:dyDescent="0.15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</row>
    <row r="761" spans="1:24" ht="15.75" customHeight="1" x14ac:dyDescent="0.15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</row>
    <row r="762" spans="1:24" ht="15.75" customHeight="1" x14ac:dyDescent="0.15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</row>
    <row r="763" spans="1:24" ht="15.75" customHeight="1" x14ac:dyDescent="0.15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</row>
    <row r="764" spans="1:24" ht="15.75" customHeight="1" x14ac:dyDescent="0.15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</row>
    <row r="765" spans="1:24" ht="15.75" customHeight="1" x14ac:dyDescent="0.1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</row>
    <row r="766" spans="1:24" ht="15.75" customHeight="1" x14ac:dyDescent="0.15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</row>
    <row r="767" spans="1:24" ht="15.75" customHeight="1" x14ac:dyDescent="0.15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</row>
    <row r="768" spans="1:24" ht="15.75" customHeight="1" x14ac:dyDescent="0.15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</row>
    <row r="769" spans="1:24" ht="15.75" customHeight="1" x14ac:dyDescent="0.15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</row>
    <row r="770" spans="1:24" ht="15.75" customHeight="1" x14ac:dyDescent="0.15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</row>
    <row r="771" spans="1:24" ht="15.75" customHeight="1" x14ac:dyDescent="0.15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</row>
    <row r="772" spans="1:24" ht="15.75" customHeight="1" x14ac:dyDescent="0.15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</row>
    <row r="773" spans="1:24" ht="15.75" customHeight="1" x14ac:dyDescent="0.15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</row>
    <row r="774" spans="1:24" ht="15.75" customHeight="1" x14ac:dyDescent="0.15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</row>
    <row r="775" spans="1:24" ht="15.75" customHeight="1" x14ac:dyDescent="0.1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</row>
    <row r="776" spans="1:24" ht="15.75" customHeight="1" x14ac:dyDescent="0.15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</row>
    <row r="777" spans="1:24" ht="15.75" customHeight="1" x14ac:dyDescent="0.15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</row>
    <row r="778" spans="1:24" ht="15.75" customHeight="1" x14ac:dyDescent="0.15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</row>
    <row r="779" spans="1:24" ht="15.75" customHeight="1" x14ac:dyDescent="0.15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</row>
    <row r="780" spans="1:24" ht="15.75" customHeight="1" x14ac:dyDescent="0.15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</row>
    <row r="781" spans="1:24" ht="15.75" customHeight="1" x14ac:dyDescent="0.15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</row>
    <row r="782" spans="1:24" ht="15.75" customHeight="1" x14ac:dyDescent="0.15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</row>
    <row r="783" spans="1:24" ht="15.75" customHeight="1" x14ac:dyDescent="0.15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</row>
    <row r="784" spans="1:24" ht="15.75" customHeight="1" x14ac:dyDescent="0.15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</row>
    <row r="785" spans="1:24" ht="15.75" customHeight="1" x14ac:dyDescent="0.1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</row>
    <row r="786" spans="1:24" ht="15.75" customHeight="1" x14ac:dyDescent="0.15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</row>
    <row r="787" spans="1:24" ht="15.75" customHeight="1" x14ac:dyDescent="0.15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</row>
    <row r="788" spans="1:24" ht="15.75" customHeight="1" x14ac:dyDescent="0.15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</row>
    <row r="789" spans="1:24" ht="15.75" customHeight="1" x14ac:dyDescent="0.15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</row>
    <row r="790" spans="1:24" ht="15.75" customHeight="1" x14ac:dyDescent="0.15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</row>
    <row r="791" spans="1:24" ht="15.75" customHeight="1" x14ac:dyDescent="0.15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</row>
    <row r="792" spans="1:24" ht="15.75" customHeight="1" x14ac:dyDescent="0.15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</row>
    <row r="793" spans="1:24" ht="15.75" customHeight="1" x14ac:dyDescent="0.15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</row>
    <row r="794" spans="1:24" ht="15.75" customHeight="1" x14ac:dyDescent="0.15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</row>
    <row r="795" spans="1:24" ht="15.75" customHeight="1" x14ac:dyDescent="0.1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</row>
    <row r="796" spans="1:24" ht="15.75" customHeight="1" x14ac:dyDescent="0.15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</row>
    <row r="797" spans="1:24" ht="15.75" customHeight="1" x14ac:dyDescent="0.15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</row>
    <row r="798" spans="1:24" ht="15.75" customHeight="1" x14ac:dyDescent="0.15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</row>
    <row r="799" spans="1:24" ht="15.75" customHeight="1" x14ac:dyDescent="0.15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</row>
    <row r="800" spans="1:24" ht="15.75" customHeight="1" x14ac:dyDescent="0.15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</row>
    <row r="801" spans="1:24" ht="15.75" customHeight="1" x14ac:dyDescent="0.15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</row>
    <row r="802" spans="1:24" ht="15.75" customHeight="1" x14ac:dyDescent="0.15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</row>
    <row r="803" spans="1:24" ht="15.75" customHeight="1" x14ac:dyDescent="0.15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</row>
    <row r="804" spans="1:24" ht="15.75" customHeight="1" x14ac:dyDescent="0.15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</row>
    <row r="805" spans="1:24" ht="15.75" customHeight="1" x14ac:dyDescent="0.1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</row>
    <row r="806" spans="1:24" ht="15.75" customHeight="1" x14ac:dyDescent="0.15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</row>
    <row r="807" spans="1:24" ht="15.75" customHeight="1" x14ac:dyDescent="0.15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</row>
    <row r="808" spans="1:24" ht="15.75" customHeight="1" x14ac:dyDescent="0.15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</row>
    <row r="809" spans="1:24" ht="15.75" customHeight="1" x14ac:dyDescent="0.15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</row>
    <row r="810" spans="1:24" ht="15.75" customHeight="1" x14ac:dyDescent="0.15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</row>
    <row r="811" spans="1:24" ht="15.75" customHeight="1" x14ac:dyDescent="0.15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</row>
    <row r="812" spans="1:24" ht="15.75" customHeight="1" x14ac:dyDescent="0.15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</row>
    <row r="813" spans="1:24" ht="15.75" customHeight="1" x14ac:dyDescent="0.15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</row>
    <row r="814" spans="1:24" ht="15.75" customHeight="1" x14ac:dyDescent="0.15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</row>
    <row r="815" spans="1:24" ht="15.75" customHeight="1" x14ac:dyDescent="0.1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</row>
    <row r="816" spans="1:24" ht="15.75" customHeight="1" x14ac:dyDescent="0.15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</row>
    <row r="817" spans="1:24" ht="15.75" customHeight="1" x14ac:dyDescent="0.15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</row>
    <row r="818" spans="1:24" ht="15.75" customHeight="1" x14ac:dyDescent="0.15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</row>
    <row r="819" spans="1:24" ht="15.75" customHeight="1" x14ac:dyDescent="0.15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</row>
    <row r="820" spans="1:24" ht="15.75" customHeight="1" x14ac:dyDescent="0.15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</row>
    <row r="821" spans="1:24" ht="15.75" customHeight="1" x14ac:dyDescent="0.15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</row>
    <row r="822" spans="1:24" ht="15.75" customHeight="1" x14ac:dyDescent="0.15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</row>
    <row r="823" spans="1:24" ht="15.75" customHeight="1" x14ac:dyDescent="0.15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</row>
    <row r="824" spans="1:24" ht="15.75" customHeight="1" x14ac:dyDescent="0.15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</row>
    <row r="825" spans="1:24" ht="15.75" customHeight="1" x14ac:dyDescent="0.1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</row>
    <row r="826" spans="1:24" ht="15.75" customHeight="1" x14ac:dyDescent="0.15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</row>
    <row r="827" spans="1:24" ht="15.75" customHeight="1" x14ac:dyDescent="0.15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</row>
    <row r="828" spans="1:24" ht="15.75" customHeight="1" x14ac:dyDescent="0.15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</row>
    <row r="829" spans="1:24" ht="15.75" customHeight="1" x14ac:dyDescent="0.15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</row>
    <row r="830" spans="1:24" ht="15.75" customHeight="1" x14ac:dyDescent="0.15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</row>
    <row r="831" spans="1:24" ht="15.75" customHeight="1" x14ac:dyDescent="0.15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</row>
    <row r="832" spans="1:24" ht="15.75" customHeight="1" x14ac:dyDescent="0.15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</row>
    <row r="833" spans="1:24" ht="15.75" customHeight="1" x14ac:dyDescent="0.15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</row>
    <row r="834" spans="1:24" ht="15.75" customHeight="1" x14ac:dyDescent="0.15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</row>
    <row r="835" spans="1:24" ht="15.75" customHeight="1" x14ac:dyDescent="0.1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</row>
    <row r="836" spans="1:24" ht="15.75" customHeight="1" x14ac:dyDescent="0.15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</row>
    <row r="837" spans="1:24" ht="15.75" customHeight="1" x14ac:dyDescent="0.15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</row>
    <row r="838" spans="1:24" ht="15.75" customHeight="1" x14ac:dyDescent="0.15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</row>
    <row r="839" spans="1:24" ht="15.75" customHeight="1" x14ac:dyDescent="0.15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</row>
    <row r="840" spans="1:24" ht="15.75" customHeight="1" x14ac:dyDescent="0.15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</row>
    <row r="841" spans="1:24" ht="15.75" customHeight="1" x14ac:dyDescent="0.15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</row>
    <row r="842" spans="1:24" ht="15.75" customHeight="1" x14ac:dyDescent="0.15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</row>
    <row r="843" spans="1:24" ht="15.75" customHeight="1" x14ac:dyDescent="0.15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</row>
    <row r="844" spans="1:24" ht="15.75" customHeight="1" x14ac:dyDescent="0.15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</row>
    <row r="845" spans="1:24" ht="15.75" customHeight="1" x14ac:dyDescent="0.1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</row>
    <row r="846" spans="1:24" ht="15.75" customHeight="1" x14ac:dyDescent="0.15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</row>
    <row r="847" spans="1:24" ht="15.75" customHeight="1" x14ac:dyDescent="0.15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</row>
    <row r="848" spans="1:24" ht="15.75" customHeight="1" x14ac:dyDescent="0.15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</row>
    <row r="849" spans="1:24" ht="15.75" customHeight="1" x14ac:dyDescent="0.15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</row>
    <row r="850" spans="1:24" ht="15.75" customHeight="1" x14ac:dyDescent="0.15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</row>
    <row r="851" spans="1:24" ht="15.75" customHeight="1" x14ac:dyDescent="0.15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</row>
    <row r="852" spans="1:24" ht="15.75" customHeight="1" x14ac:dyDescent="0.15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</row>
    <row r="853" spans="1:24" ht="15.75" customHeight="1" x14ac:dyDescent="0.15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</row>
    <row r="854" spans="1:24" ht="15.75" customHeight="1" x14ac:dyDescent="0.15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</row>
    <row r="855" spans="1:24" ht="15.75" customHeight="1" x14ac:dyDescent="0.1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</row>
    <row r="856" spans="1:24" ht="15.75" customHeight="1" x14ac:dyDescent="0.15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</row>
    <row r="857" spans="1:24" ht="15.75" customHeight="1" x14ac:dyDescent="0.15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</row>
    <row r="858" spans="1:24" ht="15.75" customHeight="1" x14ac:dyDescent="0.15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</row>
    <row r="859" spans="1:24" ht="15.75" customHeight="1" x14ac:dyDescent="0.15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</row>
    <row r="860" spans="1:24" ht="15.75" customHeight="1" x14ac:dyDescent="0.15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</row>
    <row r="861" spans="1:24" ht="15.75" customHeight="1" x14ac:dyDescent="0.15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</row>
    <row r="862" spans="1:24" ht="15.75" customHeight="1" x14ac:dyDescent="0.15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</row>
    <row r="863" spans="1:24" ht="15.75" customHeight="1" x14ac:dyDescent="0.15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</row>
    <row r="864" spans="1:24" ht="15.75" customHeight="1" x14ac:dyDescent="0.15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</row>
    <row r="865" spans="1:24" ht="15.75" customHeight="1" x14ac:dyDescent="0.1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</row>
    <row r="866" spans="1:24" ht="15.75" customHeight="1" x14ac:dyDescent="0.15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</row>
    <row r="867" spans="1:24" ht="15.75" customHeight="1" x14ac:dyDescent="0.15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</row>
    <row r="868" spans="1:24" ht="15.75" customHeight="1" x14ac:dyDescent="0.15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</row>
    <row r="869" spans="1:24" ht="15.75" customHeight="1" x14ac:dyDescent="0.15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</row>
    <row r="870" spans="1:24" ht="15.75" customHeight="1" x14ac:dyDescent="0.15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</row>
    <row r="871" spans="1:24" ht="15.75" customHeight="1" x14ac:dyDescent="0.15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</row>
    <row r="872" spans="1:24" ht="15.75" customHeight="1" x14ac:dyDescent="0.15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</row>
    <row r="873" spans="1:24" ht="15.75" customHeight="1" x14ac:dyDescent="0.15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</row>
    <row r="874" spans="1:24" ht="15.75" customHeight="1" x14ac:dyDescent="0.15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</row>
    <row r="875" spans="1:24" ht="15.75" customHeight="1" x14ac:dyDescent="0.1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</row>
    <row r="876" spans="1:24" ht="15.75" customHeight="1" x14ac:dyDescent="0.15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</row>
    <row r="877" spans="1:24" ht="15.75" customHeight="1" x14ac:dyDescent="0.15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</row>
    <row r="878" spans="1:24" ht="15.75" customHeight="1" x14ac:dyDescent="0.15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</row>
    <row r="879" spans="1:24" ht="15.75" customHeight="1" x14ac:dyDescent="0.15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</row>
    <row r="880" spans="1:24" ht="15.75" customHeight="1" x14ac:dyDescent="0.15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</row>
    <row r="881" spans="1:24" ht="15.75" customHeight="1" x14ac:dyDescent="0.15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</row>
    <row r="882" spans="1:24" ht="15.75" customHeight="1" x14ac:dyDescent="0.15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</row>
    <row r="883" spans="1:24" ht="15.75" customHeight="1" x14ac:dyDescent="0.15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</row>
    <row r="884" spans="1:24" ht="15.75" customHeight="1" x14ac:dyDescent="0.15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</row>
    <row r="885" spans="1:24" ht="15.75" customHeight="1" x14ac:dyDescent="0.1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</row>
    <row r="886" spans="1:24" ht="15.75" customHeight="1" x14ac:dyDescent="0.15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</row>
    <row r="887" spans="1:24" ht="15.75" customHeight="1" x14ac:dyDescent="0.15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</row>
    <row r="888" spans="1:24" ht="15.75" customHeight="1" x14ac:dyDescent="0.15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</row>
    <row r="889" spans="1:24" ht="15.75" customHeight="1" x14ac:dyDescent="0.15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</row>
    <row r="890" spans="1:24" ht="15.75" customHeight="1" x14ac:dyDescent="0.15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</row>
    <row r="891" spans="1:24" ht="15.75" customHeight="1" x14ac:dyDescent="0.15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</row>
    <row r="892" spans="1:24" ht="15.75" customHeight="1" x14ac:dyDescent="0.15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</row>
    <row r="893" spans="1:24" ht="15.75" customHeight="1" x14ac:dyDescent="0.15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</row>
    <row r="894" spans="1:24" ht="15.75" customHeight="1" x14ac:dyDescent="0.15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</row>
    <row r="895" spans="1:24" ht="15.75" customHeight="1" x14ac:dyDescent="0.1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</row>
    <row r="896" spans="1:24" ht="15.75" customHeight="1" x14ac:dyDescent="0.15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</row>
    <row r="897" spans="1:24" ht="15.75" customHeight="1" x14ac:dyDescent="0.15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</row>
    <row r="898" spans="1:24" ht="15.75" customHeight="1" x14ac:dyDescent="0.15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</row>
    <row r="899" spans="1:24" ht="15.75" customHeight="1" x14ac:dyDescent="0.15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</row>
    <row r="900" spans="1:24" ht="15.75" customHeight="1" x14ac:dyDescent="0.15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</row>
    <row r="901" spans="1:24" ht="15.75" customHeight="1" x14ac:dyDescent="0.15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</row>
    <row r="902" spans="1:24" ht="15.75" customHeight="1" x14ac:dyDescent="0.15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</row>
    <row r="903" spans="1:24" ht="15.75" customHeight="1" x14ac:dyDescent="0.15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</row>
    <row r="904" spans="1:24" ht="15.75" customHeight="1" x14ac:dyDescent="0.15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</row>
    <row r="905" spans="1:24" ht="15.75" customHeight="1" x14ac:dyDescent="0.15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</row>
    <row r="906" spans="1:24" ht="15.75" customHeight="1" x14ac:dyDescent="0.15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</row>
    <row r="907" spans="1:24" ht="15.75" customHeight="1" x14ac:dyDescent="0.15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</row>
    <row r="908" spans="1:24" ht="15.75" customHeight="1" x14ac:dyDescent="0.15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</row>
    <row r="909" spans="1:24" ht="15.75" customHeight="1" x14ac:dyDescent="0.15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</row>
    <row r="910" spans="1:24" ht="15.75" customHeight="1" x14ac:dyDescent="0.15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</row>
    <row r="911" spans="1:24" ht="15.75" customHeight="1" x14ac:dyDescent="0.15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</row>
    <row r="912" spans="1:24" ht="15.75" customHeight="1" x14ac:dyDescent="0.15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</row>
    <row r="913" spans="1:24" ht="15.75" customHeight="1" x14ac:dyDescent="0.15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</row>
    <row r="914" spans="1:24" ht="15.75" customHeight="1" x14ac:dyDescent="0.15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</row>
    <row r="915" spans="1:24" ht="15.75" customHeight="1" x14ac:dyDescent="0.15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</row>
    <row r="916" spans="1:24" ht="15.75" customHeight="1" x14ac:dyDescent="0.15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</row>
    <row r="917" spans="1:24" ht="15.75" customHeight="1" x14ac:dyDescent="0.15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</row>
    <row r="918" spans="1:24" ht="15.75" customHeight="1" x14ac:dyDescent="0.15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</row>
    <row r="919" spans="1:24" ht="15.75" customHeight="1" x14ac:dyDescent="0.15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</row>
    <row r="920" spans="1:24" ht="15.75" customHeight="1" x14ac:dyDescent="0.15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</row>
    <row r="921" spans="1:24" ht="15.75" customHeight="1" x14ac:dyDescent="0.15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</row>
    <row r="922" spans="1:24" ht="15.75" customHeight="1" x14ac:dyDescent="0.15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</row>
    <row r="923" spans="1:24" ht="15.75" customHeight="1" x14ac:dyDescent="0.15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</row>
    <row r="924" spans="1:24" ht="15.75" customHeight="1" x14ac:dyDescent="0.15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</row>
    <row r="925" spans="1:24" ht="15.75" customHeight="1" x14ac:dyDescent="0.15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</row>
    <row r="926" spans="1:24" ht="15.75" customHeight="1" x14ac:dyDescent="0.15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</row>
    <row r="927" spans="1:24" ht="15.75" customHeight="1" x14ac:dyDescent="0.15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</row>
    <row r="928" spans="1:24" ht="15.75" customHeight="1" x14ac:dyDescent="0.15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</row>
    <row r="929" spans="1:24" ht="15.75" customHeight="1" x14ac:dyDescent="0.15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</row>
    <row r="930" spans="1:24" ht="15.75" customHeight="1" x14ac:dyDescent="0.15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</row>
    <row r="931" spans="1:24" ht="15.75" customHeight="1" x14ac:dyDescent="0.15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</row>
    <row r="932" spans="1:24" ht="15.75" customHeight="1" x14ac:dyDescent="0.15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</row>
    <row r="933" spans="1:24" ht="15.75" customHeight="1" x14ac:dyDescent="0.15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</row>
    <row r="934" spans="1:24" ht="15.75" customHeight="1" x14ac:dyDescent="0.15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</row>
    <row r="935" spans="1:24" ht="15.75" customHeight="1" x14ac:dyDescent="0.15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</row>
    <row r="936" spans="1:24" ht="15.75" customHeight="1" x14ac:dyDescent="0.15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</row>
    <row r="937" spans="1:24" ht="15.75" customHeight="1" x14ac:dyDescent="0.15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</row>
    <row r="938" spans="1:24" ht="15.75" customHeight="1" x14ac:dyDescent="0.15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</row>
    <row r="939" spans="1:24" ht="15.75" customHeight="1" x14ac:dyDescent="0.15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</row>
    <row r="940" spans="1:24" ht="15.75" customHeight="1" x14ac:dyDescent="0.15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</row>
    <row r="941" spans="1:24" ht="15.75" customHeight="1" x14ac:dyDescent="0.15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</row>
    <row r="942" spans="1:24" ht="15.75" customHeight="1" x14ac:dyDescent="0.15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</row>
    <row r="943" spans="1:24" ht="15.75" customHeight="1" x14ac:dyDescent="0.15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</row>
    <row r="944" spans="1:24" ht="15.75" customHeight="1" x14ac:dyDescent="0.15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</row>
    <row r="945" spans="1:24" ht="15.75" customHeight="1" x14ac:dyDescent="0.15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</row>
    <row r="946" spans="1:24" ht="15.75" customHeight="1" x14ac:dyDescent="0.15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</row>
    <row r="947" spans="1:24" ht="15.75" customHeight="1" x14ac:dyDescent="0.15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</row>
    <row r="948" spans="1:24" ht="15.75" customHeight="1" x14ac:dyDescent="0.15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</row>
    <row r="949" spans="1:24" ht="15.75" customHeight="1" x14ac:dyDescent="0.15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</row>
    <row r="950" spans="1:24" ht="15.75" customHeight="1" x14ac:dyDescent="0.15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</row>
    <row r="951" spans="1:24" ht="15.75" customHeight="1" x14ac:dyDescent="0.15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</row>
    <row r="952" spans="1:24" ht="15.75" customHeight="1" x14ac:dyDescent="0.15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</row>
    <row r="953" spans="1:24" ht="15.75" customHeight="1" x14ac:dyDescent="0.15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</row>
    <row r="954" spans="1:24" ht="15.75" customHeight="1" x14ac:dyDescent="0.15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</row>
    <row r="955" spans="1:24" ht="15.75" customHeight="1" x14ac:dyDescent="0.15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</row>
    <row r="956" spans="1:24" ht="15.75" customHeight="1" x14ac:dyDescent="0.15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</row>
    <row r="957" spans="1:24" ht="15.75" customHeight="1" x14ac:dyDescent="0.15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</row>
    <row r="958" spans="1:24" ht="15.75" customHeight="1" x14ac:dyDescent="0.15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</row>
    <row r="959" spans="1:24" ht="15.75" customHeight="1" x14ac:dyDescent="0.15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</row>
    <row r="960" spans="1:24" ht="15.75" customHeight="1" x14ac:dyDescent="0.15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</row>
    <row r="961" spans="1:24" ht="15.75" customHeight="1" x14ac:dyDescent="0.15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</row>
    <row r="962" spans="1:24" ht="15.75" customHeight="1" x14ac:dyDescent="0.15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</row>
    <row r="963" spans="1:24" ht="15" customHeight="1" x14ac:dyDescent="0.15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</row>
    <row r="964" spans="1:24" ht="15" customHeight="1" x14ac:dyDescent="0.15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</row>
    <row r="965" spans="1:24" ht="15" customHeight="1" x14ac:dyDescent="0.15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</row>
    <row r="966" spans="1:24" ht="15" customHeight="1" x14ac:dyDescent="0.15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</row>
    <row r="967" spans="1:24" ht="15" customHeight="1" x14ac:dyDescent="0.15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</row>
    <row r="968" spans="1:24" ht="15" customHeight="1" x14ac:dyDescent="0.15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</row>
    <row r="969" spans="1:24" ht="15" customHeight="1" x14ac:dyDescent="0.15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</row>
    <row r="970" spans="1:24" ht="15" customHeight="1" x14ac:dyDescent="0.15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</row>
    <row r="971" spans="1:24" ht="15" customHeight="1" x14ac:dyDescent="0.15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</row>
    <row r="972" spans="1:24" ht="15" customHeight="1" x14ac:dyDescent="0.15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</row>
    <row r="973" spans="1:24" ht="15" customHeight="1" x14ac:dyDescent="0.15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</row>
    <row r="974" spans="1:24" ht="15" customHeight="1" x14ac:dyDescent="0.15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</row>
    <row r="975" spans="1:24" ht="15" customHeight="1" x14ac:dyDescent="0.15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</row>
    <row r="976" spans="1:24" ht="15" customHeight="1" x14ac:dyDescent="0.15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</row>
    <row r="977" spans="1:24" ht="15" customHeight="1" x14ac:dyDescent="0.15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</row>
    <row r="978" spans="1:24" ht="15" customHeight="1" x14ac:dyDescent="0.15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</row>
    <row r="979" spans="1:24" ht="15" customHeight="1" x14ac:dyDescent="0.15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</row>
    <row r="980" spans="1:24" ht="15" customHeight="1" x14ac:dyDescent="0.15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</row>
    <row r="981" spans="1:24" ht="15" customHeight="1" x14ac:dyDescent="0.15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</row>
    <row r="982" spans="1:24" ht="15" customHeight="1" x14ac:dyDescent="0.15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</row>
    <row r="983" spans="1:24" ht="15" customHeight="1" x14ac:dyDescent="0.15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</row>
    <row r="984" spans="1:24" ht="15" customHeight="1" x14ac:dyDescent="0.15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</row>
    <row r="985" spans="1:24" ht="15" customHeight="1" x14ac:dyDescent="0.15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</row>
    <row r="986" spans="1:24" ht="15" customHeight="1" x14ac:dyDescent="0.15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</row>
    <row r="987" spans="1:24" ht="15" customHeight="1" x14ac:dyDescent="0.15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</row>
    <row r="988" spans="1:24" ht="15" customHeight="1" x14ac:dyDescent="0.15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</row>
    <row r="989" spans="1:24" ht="15" customHeight="1" x14ac:dyDescent="0.15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</row>
    <row r="990" spans="1:24" ht="15" customHeight="1" x14ac:dyDescent="0.15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</row>
    <row r="991" spans="1:24" ht="15" customHeight="1" x14ac:dyDescent="0.15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</row>
    <row r="992" spans="1:24" ht="15" customHeight="1" x14ac:dyDescent="0.15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</row>
    <row r="993" spans="1:24" ht="15" customHeight="1" x14ac:dyDescent="0.15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</row>
    <row r="994" spans="1:24" ht="15" customHeight="1" x14ac:dyDescent="0.15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</row>
    <row r="995" spans="1:24" ht="15" customHeight="1" x14ac:dyDescent="0.15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</row>
    <row r="996" spans="1:24" ht="15" customHeight="1" x14ac:dyDescent="0.15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</row>
    <row r="997" spans="1:24" ht="15" customHeight="1" x14ac:dyDescent="0.15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</row>
    <row r="998" spans="1:24" ht="15" customHeight="1" x14ac:dyDescent="0.15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</row>
    <row r="999" spans="1:24" ht="15" customHeight="1" x14ac:dyDescent="0.15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</row>
    <row r="1000" spans="1:24" ht="15" customHeight="1" x14ac:dyDescent="0.15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</row>
    <row r="1001" spans="1:24" ht="15" customHeight="1" x14ac:dyDescent="0.15">
      <c r="A1001" s="65"/>
      <c r="B1001" s="65"/>
      <c r="C1001" s="65"/>
      <c r="D1001" s="65"/>
      <c r="E1001" s="65"/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</row>
    <row r="1002" spans="1:24" ht="15" customHeight="1" x14ac:dyDescent="0.15">
      <c r="A1002" s="65"/>
      <c r="B1002" s="65"/>
      <c r="C1002" s="65"/>
      <c r="D1002" s="65"/>
      <c r="E1002" s="65"/>
      <c r="F1002" s="65"/>
      <c r="G1002" s="65"/>
      <c r="H1002" s="65"/>
      <c r="I1002" s="65"/>
      <c r="J1002" s="65"/>
      <c r="K1002" s="65"/>
      <c r="L1002" s="65"/>
      <c r="M1002" s="65"/>
      <c r="N1002" s="65"/>
      <c r="O1002" s="65"/>
      <c r="P1002" s="65"/>
      <c r="Q1002" s="65"/>
      <c r="R1002" s="65"/>
      <c r="S1002" s="65"/>
      <c r="T1002" s="65"/>
      <c r="U1002" s="65"/>
      <c r="V1002" s="65"/>
      <c r="W1002" s="65"/>
      <c r="X1002" s="65"/>
    </row>
    <row r="1003" spans="1:24" ht="15" customHeight="1" x14ac:dyDescent="0.15">
      <c r="A1003" s="65"/>
      <c r="B1003" s="65"/>
      <c r="C1003" s="65"/>
      <c r="D1003" s="65"/>
      <c r="E1003" s="65"/>
      <c r="F1003" s="65"/>
      <c r="G1003" s="65"/>
      <c r="H1003" s="65"/>
      <c r="I1003" s="65"/>
      <c r="J1003" s="65"/>
      <c r="K1003" s="65"/>
      <c r="L1003" s="65"/>
      <c r="M1003" s="65"/>
      <c r="N1003" s="65"/>
      <c r="O1003" s="65"/>
      <c r="P1003" s="65"/>
      <c r="Q1003" s="65"/>
      <c r="R1003" s="65"/>
      <c r="S1003" s="65"/>
      <c r="T1003" s="65"/>
      <c r="U1003" s="65"/>
      <c r="V1003" s="65"/>
      <c r="W1003" s="65"/>
      <c r="X1003" s="65"/>
    </row>
    <row r="1004" spans="1:24" ht="15" customHeight="1" x14ac:dyDescent="0.15">
      <c r="A1004" s="65"/>
      <c r="B1004" s="65"/>
      <c r="C1004" s="65"/>
      <c r="D1004" s="65"/>
      <c r="E1004" s="65"/>
      <c r="F1004" s="65"/>
      <c r="G1004" s="65"/>
      <c r="H1004" s="65"/>
      <c r="I1004" s="65"/>
      <c r="J1004" s="65"/>
      <c r="K1004" s="65"/>
      <c r="L1004" s="65"/>
      <c r="M1004" s="65"/>
      <c r="N1004" s="65"/>
      <c r="O1004" s="65"/>
      <c r="P1004" s="65"/>
      <c r="Q1004" s="65"/>
      <c r="R1004" s="65"/>
      <c r="S1004" s="65"/>
      <c r="T1004" s="65"/>
      <c r="U1004" s="65"/>
      <c r="V1004" s="65"/>
      <c r="W1004" s="65"/>
      <c r="X1004" s="65"/>
    </row>
    <row r="1005" spans="1:24" ht="15" customHeight="1" x14ac:dyDescent="0.15">
      <c r="A1005" s="65"/>
      <c r="B1005" s="65"/>
      <c r="C1005" s="65"/>
      <c r="D1005" s="65"/>
      <c r="E1005" s="65"/>
      <c r="F1005" s="65"/>
      <c r="G1005" s="65"/>
      <c r="H1005" s="65"/>
      <c r="I1005" s="65"/>
      <c r="J1005" s="65"/>
      <c r="K1005" s="65"/>
      <c r="L1005" s="65"/>
      <c r="M1005" s="65"/>
      <c r="N1005" s="65"/>
      <c r="O1005" s="65"/>
      <c r="P1005" s="65"/>
      <c r="Q1005" s="65"/>
      <c r="R1005" s="65"/>
      <c r="S1005" s="65"/>
      <c r="T1005" s="65"/>
      <c r="U1005" s="65"/>
      <c r="V1005" s="65"/>
      <c r="W1005" s="65"/>
      <c r="X1005" s="65"/>
    </row>
    <row r="1006" spans="1:24" ht="15" customHeight="1" x14ac:dyDescent="0.15">
      <c r="A1006" s="65"/>
      <c r="B1006" s="65"/>
      <c r="C1006" s="65"/>
      <c r="D1006" s="65"/>
      <c r="E1006" s="65"/>
      <c r="F1006" s="65"/>
      <c r="G1006" s="65"/>
      <c r="H1006" s="65"/>
      <c r="I1006" s="65"/>
      <c r="J1006" s="65"/>
      <c r="K1006" s="65"/>
      <c r="L1006" s="65"/>
      <c r="M1006" s="65"/>
      <c r="N1006" s="65"/>
      <c r="O1006" s="65"/>
      <c r="P1006" s="65"/>
      <c r="Q1006" s="65"/>
      <c r="R1006" s="65"/>
      <c r="S1006" s="65"/>
      <c r="T1006" s="65"/>
      <c r="U1006" s="65"/>
      <c r="V1006" s="65"/>
      <c r="W1006" s="65"/>
      <c r="X1006" s="65"/>
    </row>
    <row r="1007" spans="1:24" ht="15" customHeight="1" x14ac:dyDescent="0.15">
      <c r="A1007" s="65"/>
      <c r="B1007" s="65"/>
      <c r="C1007" s="65"/>
      <c r="D1007" s="65"/>
      <c r="E1007" s="65"/>
      <c r="F1007" s="65"/>
      <c r="G1007" s="65"/>
      <c r="H1007" s="65"/>
      <c r="I1007" s="65"/>
      <c r="J1007" s="65"/>
      <c r="K1007" s="65"/>
      <c r="L1007" s="65"/>
      <c r="M1007" s="65"/>
      <c r="N1007" s="65"/>
      <c r="O1007" s="65"/>
      <c r="P1007" s="65"/>
      <c r="Q1007" s="65"/>
      <c r="R1007" s="65"/>
      <c r="S1007" s="65"/>
      <c r="T1007" s="65"/>
      <c r="U1007" s="65"/>
      <c r="V1007" s="65"/>
      <c r="W1007" s="65"/>
      <c r="X1007" s="65"/>
    </row>
    <row r="1008" spans="1:24" ht="15" customHeight="1" x14ac:dyDescent="0.15">
      <c r="A1008" s="65"/>
      <c r="B1008" s="65"/>
      <c r="C1008" s="65"/>
      <c r="D1008" s="65"/>
      <c r="E1008" s="65"/>
      <c r="F1008" s="65"/>
      <c r="G1008" s="65"/>
      <c r="H1008" s="65"/>
      <c r="I1008" s="65"/>
      <c r="J1008" s="65"/>
      <c r="K1008" s="65"/>
      <c r="L1008" s="65"/>
      <c r="M1008" s="65"/>
      <c r="N1008" s="65"/>
      <c r="O1008" s="65"/>
      <c r="P1008" s="65"/>
      <c r="Q1008" s="65"/>
      <c r="R1008" s="65"/>
      <c r="S1008" s="65"/>
      <c r="T1008" s="65"/>
      <c r="U1008" s="65"/>
      <c r="V1008" s="65"/>
      <c r="W1008" s="65"/>
      <c r="X1008" s="65"/>
    </row>
    <row r="1009" spans="1:24" ht="15" customHeight="1" x14ac:dyDescent="0.15">
      <c r="A1009" s="65"/>
      <c r="B1009" s="65"/>
      <c r="C1009" s="65"/>
      <c r="D1009" s="65"/>
      <c r="E1009" s="65"/>
      <c r="F1009" s="65"/>
      <c r="G1009" s="65"/>
      <c r="H1009" s="65"/>
      <c r="I1009" s="65"/>
      <c r="J1009" s="65"/>
      <c r="K1009" s="65"/>
      <c r="L1009" s="65"/>
      <c r="M1009" s="65"/>
      <c r="N1009" s="65"/>
      <c r="O1009" s="65"/>
      <c r="P1009" s="65"/>
      <c r="Q1009" s="65"/>
      <c r="R1009" s="65"/>
      <c r="S1009" s="65"/>
      <c r="T1009" s="65"/>
      <c r="U1009" s="65"/>
      <c r="V1009" s="65"/>
      <c r="W1009" s="65"/>
      <c r="X1009" s="65"/>
    </row>
    <row r="1010" spans="1:24" ht="15" customHeight="1" x14ac:dyDescent="0.15">
      <c r="A1010" s="65"/>
      <c r="B1010" s="65"/>
      <c r="C1010" s="65"/>
      <c r="D1010" s="65"/>
      <c r="E1010" s="65"/>
      <c r="F1010" s="65"/>
      <c r="G1010" s="65"/>
      <c r="H1010" s="65"/>
      <c r="I1010" s="65"/>
      <c r="J1010" s="65"/>
      <c r="K1010" s="65"/>
      <c r="L1010" s="65"/>
      <c r="M1010" s="65"/>
      <c r="N1010" s="65"/>
      <c r="O1010" s="65"/>
      <c r="P1010" s="65"/>
      <c r="Q1010" s="65"/>
      <c r="R1010" s="65"/>
      <c r="S1010" s="65"/>
      <c r="T1010" s="65"/>
      <c r="U1010" s="65"/>
      <c r="V1010" s="65"/>
      <c r="W1010" s="65"/>
      <c r="X1010" s="65"/>
    </row>
    <row r="1011" spans="1:24" ht="15" customHeight="1" x14ac:dyDescent="0.15">
      <c r="A1011" s="65"/>
      <c r="B1011" s="65"/>
      <c r="C1011" s="65"/>
      <c r="D1011" s="65"/>
      <c r="E1011" s="65"/>
      <c r="F1011" s="65"/>
      <c r="G1011" s="65"/>
      <c r="H1011" s="65"/>
      <c r="I1011" s="65"/>
      <c r="J1011" s="65"/>
      <c r="K1011" s="65"/>
      <c r="L1011" s="65"/>
      <c r="M1011" s="65"/>
      <c r="N1011" s="65"/>
      <c r="O1011" s="65"/>
      <c r="P1011" s="65"/>
      <c r="Q1011" s="65"/>
      <c r="R1011" s="65"/>
      <c r="S1011" s="65"/>
      <c r="T1011" s="65"/>
      <c r="U1011" s="65"/>
      <c r="V1011" s="65"/>
      <c r="W1011" s="65"/>
      <c r="X1011" s="65"/>
    </row>
    <row r="1012" spans="1:24" ht="15" customHeight="1" x14ac:dyDescent="0.15">
      <c r="A1012" s="65"/>
      <c r="B1012" s="65"/>
      <c r="C1012" s="65"/>
      <c r="D1012" s="65"/>
      <c r="E1012" s="65"/>
      <c r="F1012" s="65"/>
      <c r="G1012" s="65"/>
      <c r="H1012" s="65"/>
      <c r="I1012" s="65"/>
      <c r="J1012" s="65"/>
      <c r="K1012" s="65"/>
      <c r="L1012" s="65"/>
      <c r="M1012" s="65"/>
      <c r="N1012" s="65"/>
      <c r="O1012" s="65"/>
      <c r="P1012" s="65"/>
      <c r="Q1012" s="65"/>
      <c r="R1012" s="65"/>
      <c r="S1012" s="65"/>
      <c r="T1012" s="65"/>
      <c r="U1012" s="65"/>
      <c r="V1012" s="65"/>
      <c r="W1012" s="65"/>
      <c r="X1012" s="65"/>
    </row>
    <row r="1013" spans="1:24" ht="15" customHeight="1" x14ac:dyDescent="0.15">
      <c r="A1013" s="65"/>
      <c r="B1013" s="65"/>
      <c r="C1013" s="65"/>
      <c r="D1013" s="65"/>
      <c r="E1013" s="65"/>
      <c r="F1013" s="65"/>
      <c r="G1013" s="65"/>
      <c r="H1013" s="65"/>
      <c r="I1013" s="65"/>
      <c r="J1013" s="65"/>
      <c r="K1013" s="65"/>
      <c r="L1013" s="65"/>
      <c r="M1013" s="65"/>
      <c r="N1013" s="65"/>
      <c r="O1013" s="65"/>
      <c r="P1013" s="65"/>
      <c r="Q1013" s="65"/>
      <c r="R1013" s="65"/>
      <c r="S1013" s="65"/>
      <c r="T1013" s="65"/>
      <c r="U1013" s="65"/>
      <c r="V1013" s="65"/>
      <c r="W1013" s="65"/>
      <c r="X1013" s="65"/>
    </row>
    <row r="1014" spans="1:24" ht="15" customHeight="1" x14ac:dyDescent="0.15">
      <c r="A1014" s="65"/>
      <c r="B1014" s="65"/>
      <c r="C1014" s="65"/>
      <c r="D1014" s="65"/>
      <c r="E1014" s="65"/>
      <c r="F1014" s="65"/>
      <c r="G1014" s="65"/>
      <c r="H1014" s="65"/>
      <c r="I1014" s="65"/>
      <c r="J1014" s="65"/>
      <c r="K1014" s="65"/>
      <c r="L1014" s="65"/>
      <c r="M1014" s="65"/>
      <c r="N1014" s="65"/>
      <c r="O1014" s="65"/>
      <c r="P1014" s="65"/>
      <c r="Q1014" s="65"/>
      <c r="R1014" s="65"/>
      <c r="S1014" s="65"/>
      <c r="T1014" s="65"/>
      <c r="U1014" s="65"/>
      <c r="V1014" s="65"/>
      <c r="W1014" s="65"/>
      <c r="X1014" s="65"/>
    </row>
    <row r="1015" spans="1:24" ht="15" customHeight="1" x14ac:dyDescent="0.15">
      <c r="A1015" s="65"/>
      <c r="B1015" s="65"/>
      <c r="C1015" s="65"/>
      <c r="D1015" s="65"/>
      <c r="E1015" s="65"/>
      <c r="F1015" s="65"/>
      <c r="G1015" s="65"/>
      <c r="H1015" s="65"/>
      <c r="I1015" s="65"/>
      <c r="J1015" s="65"/>
      <c r="K1015" s="65"/>
      <c r="L1015" s="65"/>
      <c r="M1015" s="65"/>
      <c r="N1015" s="65"/>
      <c r="O1015" s="65"/>
      <c r="P1015" s="65"/>
      <c r="Q1015" s="65"/>
      <c r="R1015" s="65"/>
      <c r="S1015" s="65"/>
      <c r="T1015" s="65"/>
      <c r="U1015" s="65"/>
      <c r="V1015" s="65"/>
      <c r="W1015" s="65"/>
      <c r="X1015" s="65"/>
    </row>
    <row r="1016" spans="1:24" ht="15" customHeight="1" x14ac:dyDescent="0.15">
      <c r="A1016" s="65"/>
      <c r="B1016" s="65"/>
      <c r="C1016" s="65"/>
      <c r="D1016" s="65"/>
      <c r="E1016" s="65"/>
      <c r="F1016" s="65"/>
      <c r="G1016" s="65"/>
      <c r="H1016" s="65"/>
      <c r="I1016" s="65"/>
      <c r="J1016" s="65"/>
      <c r="K1016" s="65"/>
      <c r="L1016" s="65"/>
      <c r="M1016" s="65"/>
      <c r="N1016" s="65"/>
      <c r="O1016" s="65"/>
      <c r="P1016" s="65"/>
      <c r="Q1016" s="65"/>
      <c r="R1016" s="65"/>
      <c r="S1016" s="65"/>
      <c r="T1016" s="65"/>
      <c r="U1016" s="65"/>
      <c r="V1016" s="65"/>
      <c r="W1016" s="65"/>
      <c r="X1016" s="65"/>
    </row>
    <row r="1017" spans="1:24" ht="15" customHeight="1" x14ac:dyDescent="0.15">
      <c r="A1017" s="65"/>
      <c r="B1017" s="65"/>
      <c r="C1017" s="65"/>
      <c r="D1017" s="65"/>
      <c r="E1017" s="65"/>
      <c r="F1017" s="65"/>
      <c r="G1017" s="65"/>
      <c r="H1017" s="65"/>
      <c r="I1017" s="65"/>
      <c r="J1017" s="65"/>
      <c r="K1017" s="65"/>
      <c r="L1017" s="65"/>
      <c r="M1017" s="65"/>
      <c r="N1017" s="65"/>
      <c r="O1017" s="65"/>
      <c r="P1017" s="65"/>
      <c r="Q1017" s="65"/>
      <c r="R1017" s="65"/>
      <c r="S1017" s="65"/>
      <c r="T1017" s="65"/>
      <c r="U1017" s="65"/>
      <c r="V1017" s="65"/>
      <c r="W1017" s="65"/>
      <c r="X1017" s="65"/>
    </row>
    <row r="1018" spans="1:24" ht="15" customHeight="1" x14ac:dyDescent="0.15">
      <c r="A1018" s="65"/>
      <c r="B1018" s="65"/>
      <c r="C1018" s="65"/>
      <c r="D1018" s="65"/>
      <c r="E1018" s="65"/>
      <c r="F1018" s="65"/>
      <c r="G1018" s="65"/>
      <c r="H1018" s="65"/>
      <c r="I1018" s="65"/>
      <c r="J1018" s="65"/>
      <c r="K1018" s="65"/>
      <c r="L1018" s="65"/>
      <c r="M1018" s="65"/>
      <c r="N1018" s="65"/>
      <c r="O1018" s="65"/>
      <c r="P1018" s="65"/>
      <c r="Q1018" s="65"/>
      <c r="R1018" s="65"/>
      <c r="S1018" s="65"/>
      <c r="T1018" s="65"/>
      <c r="U1018" s="65"/>
      <c r="V1018" s="65"/>
      <c r="W1018" s="65"/>
      <c r="X1018" s="65"/>
    </row>
    <row r="1019" spans="1:24" ht="15" customHeight="1" x14ac:dyDescent="0.15">
      <c r="A1019" s="65"/>
      <c r="B1019" s="65"/>
      <c r="C1019" s="65"/>
      <c r="D1019" s="65"/>
      <c r="E1019" s="65"/>
      <c r="F1019" s="65"/>
      <c r="G1019" s="65"/>
      <c r="H1019" s="65"/>
      <c r="I1019" s="65"/>
      <c r="J1019" s="65"/>
      <c r="K1019" s="65"/>
      <c r="L1019" s="65"/>
      <c r="M1019" s="65"/>
      <c r="N1019" s="65"/>
      <c r="O1019" s="65"/>
      <c r="P1019" s="65"/>
      <c r="Q1019" s="65"/>
      <c r="R1019" s="65"/>
      <c r="S1019" s="65"/>
      <c r="T1019" s="65"/>
      <c r="U1019" s="65"/>
      <c r="V1019" s="65"/>
      <c r="W1019" s="65"/>
      <c r="X1019" s="65"/>
    </row>
    <row r="1020" spans="1:24" ht="15" customHeight="1" x14ac:dyDescent="0.15">
      <c r="A1020" s="65"/>
      <c r="B1020" s="65"/>
      <c r="C1020" s="65"/>
      <c r="D1020" s="65"/>
      <c r="E1020" s="65"/>
      <c r="F1020" s="65"/>
      <c r="G1020" s="65"/>
      <c r="H1020" s="65"/>
      <c r="I1020" s="65"/>
      <c r="J1020" s="65"/>
      <c r="K1020" s="65"/>
      <c r="L1020" s="65"/>
      <c r="M1020" s="65"/>
      <c r="N1020" s="65"/>
      <c r="O1020" s="65"/>
      <c r="P1020" s="65"/>
      <c r="Q1020" s="65"/>
      <c r="R1020" s="65"/>
      <c r="S1020" s="65"/>
      <c r="T1020" s="65"/>
      <c r="U1020" s="65"/>
      <c r="V1020" s="65"/>
      <c r="W1020" s="65"/>
      <c r="X1020" s="65"/>
    </row>
    <row r="1021" spans="1:24" ht="15" customHeight="1" x14ac:dyDescent="0.15">
      <c r="A1021" s="65"/>
      <c r="B1021" s="65"/>
      <c r="C1021" s="65"/>
      <c r="D1021" s="65"/>
      <c r="E1021" s="65"/>
      <c r="F1021" s="65"/>
      <c r="G1021" s="65"/>
      <c r="H1021" s="65"/>
      <c r="I1021" s="65"/>
      <c r="J1021" s="65"/>
      <c r="K1021" s="65"/>
      <c r="L1021" s="65"/>
      <c r="M1021" s="65"/>
      <c r="N1021" s="65"/>
      <c r="O1021" s="65"/>
      <c r="P1021" s="65"/>
      <c r="Q1021" s="65"/>
      <c r="R1021" s="65"/>
      <c r="S1021" s="65"/>
      <c r="T1021" s="65"/>
      <c r="U1021" s="65"/>
      <c r="V1021" s="65"/>
      <c r="W1021" s="65"/>
      <c r="X1021" s="65"/>
    </row>
    <row r="1022" spans="1:24" ht="15" customHeight="1" x14ac:dyDescent="0.15">
      <c r="A1022" s="65"/>
      <c r="B1022" s="65"/>
      <c r="C1022" s="65"/>
      <c r="D1022" s="65"/>
      <c r="E1022" s="65"/>
      <c r="F1022" s="65"/>
      <c r="G1022" s="65"/>
      <c r="H1022" s="65"/>
      <c r="I1022" s="65"/>
      <c r="J1022" s="65"/>
      <c r="K1022" s="65"/>
      <c r="L1022" s="65"/>
      <c r="M1022" s="65"/>
      <c r="N1022" s="65"/>
      <c r="O1022" s="65"/>
      <c r="P1022" s="65"/>
      <c r="Q1022" s="65"/>
      <c r="R1022" s="65"/>
      <c r="S1022" s="65"/>
      <c r="T1022" s="65"/>
      <c r="U1022" s="65"/>
      <c r="V1022" s="65"/>
      <c r="W1022" s="65"/>
      <c r="X1022" s="65"/>
    </row>
    <row r="1023" spans="1:24" ht="15" customHeight="1" x14ac:dyDescent="0.15">
      <c r="A1023" s="65"/>
      <c r="B1023" s="65"/>
      <c r="C1023" s="65"/>
      <c r="D1023" s="65"/>
      <c r="E1023" s="65"/>
      <c r="F1023" s="65"/>
      <c r="G1023" s="65"/>
      <c r="H1023" s="65"/>
      <c r="I1023" s="65"/>
      <c r="J1023" s="65"/>
      <c r="K1023" s="65"/>
      <c r="L1023" s="65"/>
      <c r="M1023" s="65"/>
      <c r="N1023" s="65"/>
      <c r="O1023" s="65"/>
      <c r="P1023" s="65"/>
      <c r="Q1023" s="65"/>
      <c r="R1023" s="65"/>
      <c r="S1023" s="65"/>
      <c r="T1023" s="65"/>
      <c r="U1023" s="65"/>
      <c r="V1023" s="65"/>
      <c r="W1023" s="65"/>
      <c r="X1023" s="65"/>
    </row>
    <row r="1024" spans="1:24" ht="15" customHeight="1" x14ac:dyDescent="0.15">
      <c r="A1024" s="65"/>
      <c r="B1024" s="65"/>
      <c r="C1024" s="65"/>
      <c r="D1024" s="65"/>
      <c r="E1024" s="65"/>
      <c r="F1024" s="65"/>
      <c r="G1024" s="65"/>
      <c r="H1024" s="65"/>
      <c r="I1024" s="65"/>
      <c r="J1024" s="65"/>
      <c r="K1024" s="65"/>
      <c r="L1024" s="65"/>
      <c r="M1024" s="65"/>
      <c r="N1024" s="65"/>
      <c r="O1024" s="65"/>
      <c r="P1024" s="65"/>
      <c r="Q1024" s="65"/>
      <c r="R1024" s="65"/>
      <c r="S1024" s="65"/>
      <c r="T1024" s="65"/>
      <c r="U1024" s="65"/>
      <c r="V1024" s="65"/>
      <c r="W1024" s="65"/>
      <c r="X1024" s="65"/>
    </row>
    <row r="1025" spans="1:24" ht="15" customHeight="1" x14ac:dyDescent="0.15">
      <c r="A1025" s="65"/>
      <c r="B1025" s="65"/>
      <c r="C1025" s="65"/>
      <c r="D1025" s="65"/>
      <c r="E1025" s="65"/>
      <c r="F1025" s="65"/>
      <c r="G1025" s="65"/>
      <c r="H1025" s="65"/>
      <c r="I1025" s="65"/>
      <c r="J1025" s="65"/>
      <c r="K1025" s="65"/>
      <c r="L1025" s="65"/>
      <c r="M1025" s="65"/>
      <c r="N1025" s="65"/>
      <c r="O1025" s="65"/>
      <c r="P1025" s="65"/>
      <c r="Q1025" s="65"/>
      <c r="R1025" s="65"/>
      <c r="S1025" s="65"/>
      <c r="T1025" s="65"/>
      <c r="U1025" s="65"/>
      <c r="V1025" s="65"/>
      <c r="W1025" s="65"/>
      <c r="X1025" s="65"/>
    </row>
    <row r="1026" spans="1:24" ht="15" customHeight="1" x14ac:dyDescent="0.15">
      <c r="A1026" s="65"/>
      <c r="B1026" s="65"/>
      <c r="C1026" s="65"/>
      <c r="D1026" s="65"/>
      <c r="E1026" s="65"/>
      <c r="F1026" s="65"/>
      <c r="G1026" s="65"/>
      <c r="H1026" s="65"/>
      <c r="I1026" s="65"/>
      <c r="J1026" s="65"/>
      <c r="K1026" s="65"/>
      <c r="L1026" s="65"/>
      <c r="M1026" s="65"/>
      <c r="N1026" s="65"/>
      <c r="O1026" s="65"/>
      <c r="P1026" s="65"/>
      <c r="Q1026" s="65"/>
      <c r="R1026" s="65"/>
      <c r="S1026" s="65"/>
      <c r="T1026" s="65"/>
      <c r="U1026" s="65"/>
      <c r="V1026" s="65"/>
      <c r="W1026" s="65"/>
      <c r="X1026" s="65"/>
    </row>
    <row r="1027" spans="1:24" ht="15" customHeight="1" x14ac:dyDescent="0.15">
      <c r="A1027" s="65"/>
      <c r="B1027" s="65"/>
      <c r="C1027" s="65"/>
      <c r="D1027" s="65"/>
      <c r="E1027" s="65"/>
      <c r="F1027" s="65"/>
      <c r="G1027" s="65"/>
      <c r="H1027" s="65"/>
      <c r="I1027" s="65"/>
      <c r="J1027" s="65"/>
      <c r="K1027" s="65"/>
      <c r="L1027" s="65"/>
      <c r="M1027" s="65"/>
      <c r="N1027" s="65"/>
      <c r="O1027" s="65"/>
      <c r="P1027" s="65"/>
      <c r="Q1027" s="65"/>
      <c r="R1027" s="65"/>
      <c r="S1027" s="65"/>
      <c r="T1027" s="65"/>
      <c r="U1027" s="65"/>
      <c r="V1027" s="65"/>
      <c r="W1027" s="65"/>
      <c r="X1027" s="65"/>
    </row>
    <row r="1028" spans="1:24" ht="15" customHeight="1" x14ac:dyDescent="0.15">
      <c r="A1028" s="65"/>
      <c r="B1028" s="65"/>
      <c r="C1028" s="65"/>
      <c r="D1028" s="65"/>
      <c r="E1028" s="65"/>
      <c r="F1028" s="65"/>
      <c r="G1028" s="65"/>
      <c r="H1028" s="65"/>
      <c r="I1028" s="65"/>
      <c r="J1028" s="65"/>
      <c r="K1028" s="65"/>
      <c r="L1028" s="65"/>
      <c r="M1028" s="65"/>
      <c r="N1028" s="65"/>
      <c r="O1028" s="65"/>
      <c r="P1028" s="65"/>
      <c r="Q1028" s="65"/>
      <c r="R1028" s="65"/>
      <c r="S1028" s="65"/>
      <c r="T1028" s="65"/>
      <c r="U1028" s="65"/>
      <c r="V1028" s="65"/>
      <c r="W1028" s="65"/>
      <c r="X1028" s="65"/>
    </row>
    <row r="1029" spans="1:24" ht="15" customHeight="1" x14ac:dyDescent="0.15">
      <c r="A1029" s="65"/>
      <c r="B1029" s="65"/>
      <c r="C1029" s="65"/>
      <c r="D1029" s="65"/>
      <c r="E1029" s="65"/>
      <c r="F1029" s="65"/>
      <c r="G1029" s="65"/>
      <c r="H1029" s="65"/>
      <c r="I1029" s="65"/>
      <c r="J1029" s="65"/>
      <c r="K1029" s="65"/>
      <c r="L1029" s="65"/>
      <c r="M1029" s="65"/>
      <c r="N1029" s="65"/>
      <c r="O1029" s="65"/>
      <c r="P1029" s="65"/>
      <c r="Q1029" s="65"/>
      <c r="R1029" s="65"/>
      <c r="S1029" s="65"/>
      <c r="T1029" s="65"/>
      <c r="U1029" s="65"/>
      <c r="V1029" s="65"/>
      <c r="W1029" s="65"/>
      <c r="X1029" s="65"/>
    </row>
    <row r="1030" spans="1:24" ht="15" customHeight="1" x14ac:dyDescent="0.15">
      <c r="A1030" s="65"/>
      <c r="B1030" s="65"/>
      <c r="C1030" s="65"/>
      <c r="D1030" s="65"/>
      <c r="E1030" s="65"/>
      <c r="F1030" s="65"/>
      <c r="G1030" s="65"/>
      <c r="H1030" s="65"/>
      <c r="I1030" s="65"/>
      <c r="J1030" s="65"/>
      <c r="K1030" s="65"/>
      <c r="L1030" s="65"/>
      <c r="M1030" s="65"/>
      <c r="N1030" s="65"/>
      <c r="O1030" s="65"/>
      <c r="P1030" s="65"/>
      <c r="Q1030" s="65"/>
      <c r="R1030" s="65"/>
      <c r="S1030" s="65"/>
      <c r="T1030" s="65"/>
      <c r="U1030" s="65"/>
      <c r="V1030" s="65"/>
      <c r="W1030" s="65"/>
      <c r="X1030" s="65"/>
    </row>
    <row r="1031" spans="1:24" ht="15" customHeight="1" x14ac:dyDescent="0.15">
      <c r="A1031" s="65"/>
      <c r="B1031" s="65"/>
      <c r="C1031" s="65"/>
      <c r="D1031" s="65"/>
      <c r="E1031" s="65"/>
      <c r="F1031" s="65"/>
      <c r="G1031" s="65"/>
      <c r="H1031" s="65"/>
      <c r="I1031" s="65"/>
      <c r="J1031" s="65"/>
      <c r="K1031" s="65"/>
      <c r="L1031" s="65"/>
      <c r="M1031" s="65"/>
      <c r="N1031" s="65"/>
      <c r="O1031" s="65"/>
      <c r="P1031" s="65"/>
      <c r="Q1031" s="65"/>
      <c r="R1031" s="65"/>
      <c r="S1031" s="65"/>
      <c r="T1031" s="65"/>
      <c r="U1031" s="65"/>
      <c r="V1031" s="65"/>
      <c r="W1031" s="65"/>
      <c r="X1031" s="65"/>
    </row>
    <row r="1032" spans="1:24" ht="15" customHeight="1" x14ac:dyDescent="0.15">
      <c r="A1032" s="65"/>
      <c r="B1032" s="65"/>
      <c r="C1032" s="65"/>
      <c r="D1032" s="65"/>
      <c r="E1032" s="65"/>
      <c r="F1032" s="65"/>
      <c r="G1032" s="65"/>
      <c r="H1032" s="65"/>
      <c r="I1032" s="65"/>
      <c r="J1032" s="65"/>
      <c r="K1032" s="65"/>
      <c r="L1032" s="65"/>
      <c r="M1032" s="65"/>
      <c r="N1032" s="65"/>
      <c r="O1032" s="65"/>
      <c r="P1032" s="65"/>
      <c r="Q1032" s="65"/>
      <c r="R1032" s="65"/>
      <c r="S1032" s="65"/>
      <c r="T1032" s="65"/>
      <c r="U1032" s="65"/>
      <c r="V1032" s="65"/>
      <c r="W1032" s="65"/>
      <c r="X1032" s="65"/>
    </row>
    <row r="1033" spans="1:24" ht="15" customHeight="1" x14ac:dyDescent="0.15">
      <c r="A1033" s="65"/>
      <c r="B1033" s="65"/>
      <c r="C1033" s="65"/>
      <c r="D1033" s="65"/>
      <c r="E1033" s="65"/>
      <c r="F1033" s="65"/>
      <c r="G1033" s="65"/>
      <c r="H1033" s="65"/>
      <c r="I1033" s="65"/>
      <c r="J1033" s="65"/>
      <c r="K1033" s="65"/>
      <c r="L1033" s="65"/>
      <c r="M1033" s="65"/>
      <c r="N1033" s="65"/>
      <c r="O1033" s="65"/>
      <c r="P1033" s="65"/>
      <c r="Q1033" s="65"/>
      <c r="R1033" s="65"/>
      <c r="S1033" s="65"/>
      <c r="T1033" s="65"/>
      <c r="U1033" s="65"/>
      <c r="V1033" s="65"/>
      <c r="W1033" s="65"/>
      <c r="X1033" s="65"/>
    </row>
    <row r="1034" spans="1:24" ht="15" customHeight="1" x14ac:dyDescent="0.15">
      <c r="A1034" s="65"/>
      <c r="B1034" s="65"/>
      <c r="C1034" s="65"/>
      <c r="D1034" s="65"/>
      <c r="E1034" s="65"/>
      <c r="F1034" s="65"/>
      <c r="G1034" s="65"/>
      <c r="H1034" s="65"/>
      <c r="I1034" s="65"/>
      <c r="J1034" s="65"/>
      <c r="K1034" s="65"/>
      <c r="L1034" s="65"/>
      <c r="M1034" s="65"/>
      <c r="N1034" s="65"/>
      <c r="O1034" s="65"/>
      <c r="P1034" s="65"/>
      <c r="Q1034" s="65"/>
      <c r="R1034" s="65"/>
      <c r="S1034" s="65"/>
      <c r="T1034" s="65"/>
      <c r="U1034" s="65"/>
      <c r="V1034" s="65"/>
      <c r="W1034" s="65"/>
      <c r="X1034" s="65"/>
    </row>
    <row r="1035" spans="1:24" ht="15" customHeight="1" x14ac:dyDescent="0.15">
      <c r="A1035" s="65"/>
      <c r="B1035" s="65"/>
      <c r="C1035" s="65"/>
      <c r="D1035" s="65"/>
      <c r="E1035" s="65"/>
      <c r="F1035" s="65"/>
      <c r="G1035" s="65"/>
      <c r="H1035" s="65"/>
      <c r="I1035" s="65"/>
      <c r="J1035" s="65"/>
      <c r="K1035" s="65"/>
      <c r="L1035" s="65"/>
      <c r="M1035" s="65"/>
      <c r="N1035" s="65"/>
      <c r="O1035" s="65"/>
      <c r="P1035" s="65"/>
      <c r="Q1035" s="65"/>
      <c r="R1035" s="65"/>
      <c r="S1035" s="65"/>
      <c r="T1035" s="65"/>
      <c r="U1035" s="65"/>
      <c r="V1035" s="65"/>
      <c r="W1035" s="65"/>
      <c r="X1035" s="65"/>
    </row>
    <row r="1036" spans="1:24" ht="15" customHeight="1" x14ac:dyDescent="0.15">
      <c r="A1036" s="65"/>
      <c r="B1036" s="65"/>
      <c r="C1036" s="65"/>
      <c r="D1036" s="65"/>
      <c r="E1036" s="65"/>
      <c r="F1036" s="65"/>
      <c r="G1036" s="65"/>
      <c r="H1036" s="65"/>
      <c r="I1036" s="65"/>
      <c r="J1036" s="65"/>
      <c r="K1036" s="65"/>
      <c r="L1036" s="65"/>
      <c r="M1036" s="65"/>
      <c r="N1036" s="65"/>
      <c r="O1036" s="65"/>
      <c r="P1036" s="65"/>
      <c r="Q1036" s="65"/>
      <c r="R1036" s="65"/>
      <c r="S1036" s="65"/>
      <c r="T1036" s="65"/>
      <c r="U1036" s="65"/>
      <c r="V1036" s="65"/>
      <c r="W1036" s="65"/>
      <c r="X1036" s="65"/>
    </row>
    <row r="1037" spans="1:24" ht="15" customHeight="1" x14ac:dyDescent="0.15">
      <c r="A1037" s="65"/>
      <c r="B1037" s="65"/>
      <c r="C1037" s="65"/>
      <c r="D1037" s="65"/>
      <c r="E1037" s="65"/>
      <c r="F1037" s="65"/>
      <c r="G1037" s="65"/>
      <c r="H1037" s="65"/>
      <c r="I1037" s="65"/>
      <c r="J1037" s="65"/>
      <c r="K1037" s="65"/>
      <c r="L1037" s="65"/>
      <c r="M1037" s="65"/>
      <c r="N1037" s="65"/>
      <c r="O1037" s="65"/>
      <c r="P1037" s="65"/>
      <c r="Q1037" s="65"/>
      <c r="R1037" s="65"/>
      <c r="S1037" s="65"/>
      <c r="T1037" s="65"/>
      <c r="U1037" s="65"/>
      <c r="V1037" s="65"/>
      <c r="W1037" s="65"/>
      <c r="X1037" s="65"/>
    </row>
    <row r="1038" spans="1:24" ht="15" customHeight="1" x14ac:dyDescent="0.15">
      <c r="A1038" s="65"/>
      <c r="B1038" s="65"/>
      <c r="C1038" s="65"/>
      <c r="D1038" s="65"/>
      <c r="E1038" s="65"/>
      <c r="F1038" s="65"/>
      <c r="G1038" s="65"/>
      <c r="H1038" s="65"/>
      <c r="I1038" s="65"/>
      <c r="J1038" s="65"/>
      <c r="K1038" s="65"/>
      <c r="L1038" s="65"/>
      <c r="M1038" s="65"/>
      <c r="N1038" s="65"/>
      <c r="O1038" s="65"/>
      <c r="P1038" s="65"/>
      <c r="Q1038" s="65"/>
      <c r="R1038" s="65"/>
      <c r="S1038" s="65"/>
      <c r="T1038" s="65"/>
      <c r="U1038" s="65"/>
      <c r="V1038" s="65"/>
      <c r="W1038" s="65"/>
      <c r="X1038" s="65"/>
    </row>
    <row r="1039" spans="1:24" ht="15" customHeight="1" x14ac:dyDescent="0.15">
      <c r="A1039" s="65"/>
      <c r="B1039" s="65"/>
      <c r="C1039" s="65"/>
      <c r="D1039" s="65"/>
      <c r="E1039" s="65"/>
      <c r="F1039" s="65"/>
      <c r="G1039" s="65"/>
      <c r="H1039" s="65"/>
      <c r="I1039" s="65"/>
      <c r="J1039" s="65"/>
      <c r="K1039" s="65"/>
      <c r="L1039" s="65"/>
      <c r="M1039" s="65"/>
      <c r="N1039" s="65"/>
      <c r="O1039" s="65"/>
      <c r="P1039" s="65"/>
      <c r="Q1039" s="65"/>
      <c r="R1039" s="65"/>
      <c r="S1039" s="65"/>
      <c r="T1039" s="65"/>
      <c r="U1039" s="65"/>
      <c r="V1039" s="65"/>
      <c r="W1039" s="65"/>
      <c r="X1039" s="65"/>
    </row>
    <row r="1040" spans="1:24" ht="15" customHeight="1" x14ac:dyDescent="0.15">
      <c r="A1040" s="65"/>
      <c r="B1040" s="65"/>
      <c r="C1040" s="65"/>
      <c r="D1040" s="65"/>
      <c r="E1040" s="65"/>
      <c r="F1040" s="65"/>
      <c r="G1040" s="65"/>
      <c r="H1040" s="65"/>
      <c r="I1040" s="65"/>
      <c r="J1040" s="65"/>
      <c r="K1040" s="65"/>
      <c r="L1040" s="65"/>
      <c r="M1040" s="65"/>
      <c r="N1040" s="65"/>
      <c r="O1040" s="65"/>
      <c r="P1040" s="65"/>
      <c r="Q1040" s="65"/>
      <c r="R1040" s="65"/>
      <c r="S1040" s="65"/>
      <c r="T1040" s="65"/>
      <c r="U1040" s="65"/>
      <c r="V1040" s="65"/>
      <c r="W1040" s="65"/>
      <c r="X1040" s="65"/>
    </row>
    <row r="1041" spans="1:24" ht="15" customHeight="1" x14ac:dyDescent="0.15">
      <c r="A1041" s="65"/>
      <c r="B1041" s="65"/>
      <c r="C1041" s="65"/>
      <c r="D1041" s="65"/>
      <c r="E1041" s="65"/>
      <c r="F1041" s="65"/>
      <c r="G1041" s="65"/>
      <c r="H1041" s="65"/>
      <c r="I1041" s="65"/>
      <c r="J1041" s="65"/>
      <c r="K1041" s="65"/>
      <c r="L1041" s="65"/>
      <c r="M1041" s="65"/>
      <c r="N1041" s="65"/>
      <c r="O1041" s="65"/>
      <c r="P1041" s="65"/>
      <c r="Q1041" s="65"/>
      <c r="R1041" s="65"/>
      <c r="S1041" s="65"/>
      <c r="T1041" s="65"/>
      <c r="U1041" s="65"/>
      <c r="V1041" s="65"/>
      <c r="W1041" s="65"/>
      <c r="X1041" s="65"/>
    </row>
    <row r="1042" spans="1:24" ht="15" customHeight="1" x14ac:dyDescent="0.15">
      <c r="A1042" s="65"/>
      <c r="B1042" s="65"/>
      <c r="C1042" s="65"/>
      <c r="D1042" s="65"/>
      <c r="E1042" s="65"/>
      <c r="F1042" s="65"/>
      <c r="G1042" s="65"/>
      <c r="H1042" s="65"/>
      <c r="I1042" s="65"/>
      <c r="J1042" s="65"/>
      <c r="K1042" s="65"/>
      <c r="L1042" s="65"/>
      <c r="M1042" s="65"/>
      <c r="N1042" s="65"/>
      <c r="O1042" s="65"/>
      <c r="P1042" s="65"/>
      <c r="Q1042" s="65"/>
      <c r="R1042" s="65"/>
      <c r="S1042" s="65"/>
      <c r="T1042" s="65"/>
      <c r="U1042" s="65"/>
      <c r="V1042" s="65"/>
      <c r="W1042" s="65"/>
      <c r="X1042" s="65"/>
    </row>
    <row r="1043" spans="1:24" ht="15" customHeight="1" x14ac:dyDescent="0.15">
      <c r="A1043" s="65"/>
      <c r="B1043" s="65"/>
      <c r="C1043" s="65"/>
      <c r="D1043" s="65"/>
      <c r="E1043" s="65"/>
      <c r="F1043" s="65"/>
      <c r="G1043" s="65"/>
      <c r="H1043" s="65"/>
      <c r="I1043" s="65"/>
      <c r="J1043" s="65"/>
      <c r="K1043" s="65"/>
      <c r="L1043" s="65"/>
      <c r="M1043" s="65"/>
      <c r="N1043" s="65"/>
      <c r="O1043" s="65"/>
      <c r="P1043" s="65"/>
      <c r="Q1043" s="65"/>
      <c r="R1043" s="65"/>
      <c r="S1043" s="65"/>
      <c r="T1043" s="65"/>
      <c r="U1043" s="65"/>
      <c r="V1043" s="65"/>
      <c r="W1043" s="65"/>
      <c r="X1043" s="65"/>
    </row>
    <row r="1044" spans="1:24" ht="15" customHeight="1" x14ac:dyDescent="0.15">
      <c r="A1044" s="65"/>
      <c r="B1044" s="65"/>
      <c r="C1044" s="65"/>
      <c r="D1044" s="65"/>
      <c r="E1044" s="65"/>
      <c r="F1044" s="65"/>
      <c r="G1044" s="65"/>
      <c r="H1044" s="65"/>
      <c r="I1044" s="65"/>
      <c r="J1044" s="65"/>
      <c r="K1044" s="65"/>
      <c r="L1044" s="65"/>
      <c r="M1044" s="65"/>
      <c r="N1044" s="65"/>
      <c r="O1044" s="65"/>
      <c r="P1044" s="65"/>
      <c r="Q1044" s="65"/>
      <c r="R1044" s="65"/>
      <c r="S1044" s="65"/>
      <c r="T1044" s="65"/>
      <c r="U1044" s="65"/>
      <c r="V1044" s="65"/>
      <c r="W1044" s="65"/>
      <c r="X1044" s="65"/>
    </row>
    <row r="1045" spans="1:24" ht="15" customHeight="1" x14ac:dyDescent="0.15">
      <c r="A1045" s="65"/>
      <c r="B1045" s="65"/>
      <c r="C1045" s="65"/>
      <c r="D1045" s="65"/>
      <c r="E1045" s="65"/>
      <c r="F1045" s="65"/>
      <c r="G1045" s="65"/>
      <c r="H1045" s="65"/>
      <c r="I1045" s="65"/>
      <c r="J1045" s="65"/>
      <c r="K1045" s="65"/>
      <c r="L1045" s="65"/>
      <c r="M1045" s="65"/>
      <c r="N1045" s="65"/>
      <c r="O1045" s="65"/>
      <c r="P1045" s="65"/>
      <c r="Q1045" s="65"/>
      <c r="R1045" s="65"/>
      <c r="S1045" s="65"/>
      <c r="T1045" s="65"/>
      <c r="U1045" s="65"/>
      <c r="V1045" s="65"/>
      <c r="W1045" s="65"/>
      <c r="X1045" s="65"/>
    </row>
    <row r="1046" spans="1:24" ht="15" customHeight="1" x14ac:dyDescent="0.15">
      <c r="A1046" s="65"/>
      <c r="B1046" s="65"/>
      <c r="C1046" s="65"/>
      <c r="D1046" s="65"/>
      <c r="E1046" s="65"/>
      <c r="F1046" s="65"/>
      <c r="G1046" s="65"/>
      <c r="H1046" s="65"/>
      <c r="I1046" s="65"/>
      <c r="J1046" s="65"/>
      <c r="K1046" s="65"/>
      <c r="L1046" s="65"/>
      <c r="M1046" s="65"/>
      <c r="N1046" s="65"/>
      <c r="O1046" s="65"/>
      <c r="P1046" s="65"/>
      <c r="Q1046" s="65"/>
      <c r="R1046" s="65"/>
      <c r="S1046" s="65"/>
      <c r="T1046" s="65"/>
      <c r="U1046" s="65"/>
      <c r="V1046" s="65"/>
      <c r="W1046" s="65"/>
      <c r="X1046" s="65"/>
    </row>
  </sheetData>
  <autoFilter ref="A6:Y6" xr:uid="{00000000-0009-0000-0000-000001000000}">
    <sortState xmlns:xlrd2="http://schemas.microsoft.com/office/spreadsheetml/2017/richdata2" ref="A7:Y56">
      <sortCondition descending="1" ref="E6"/>
    </sortState>
  </autoFilter>
  <mergeCells count="4">
    <mergeCell ref="A61:C61"/>
    <mergeCell ref="A62:C62"/>
    <mergeCell ref="A63:C63"/>
    <mergeCell ref="A64:C64"/>
  </mergeCells>
  <conditionalFormatting sqref="G6">
    <cfRule type="cellIs" dxfId="217" priority="35" operator="greaterThanOrEqual">
      <formula>10.69</formula>
    </cfRule>
  </conditionalFormatting>
  <conditionalFormatting sqref="G64">
    <cfRule type="cellIs" dxfId="216" priority="60" operator="greaterThanOrEqual">
      <formula>10.69</formula>
    </cfRule>
  </conditionalFormatting>
  <conditionalFormatting sqref="G2:H5">
    <cfRule type="cellIs" dxfId="215" priority="21" operator="greaterThanOrEqual">
      <formula>5.5</formula>
    </cfRule>
  </conditionalFormatting>
  <conditionalFormatting sqref="H6">
    <cfRule type="cellIs" dxfId="214" priority="34" operator="greaterThanOrEqual">
      <formula>7.74</formula>
    </cfRule>
  </conditionalFormatting>
  <conditionalFormatting sqref="H64">
    <cfRule type="cellIs" dxfId="213" priority="59" operator="greaterThanOrEqual">
      <formula>7.74</formula>
    </cfRule>
  </conditionalFormatting>
  <conditionalFormatting sqref="I2:I59">
    <cfRule type="cellIs" dxfId="212" priority="9" operator="greaterThanOrEqual">
      <formula>64.7</formula>
    </cfRule>
  </conditionalFormatting>
  <conditionalFormatting sqref="I64">
    <cfRule type="cellIs" dxfId="211" priority="58" operator="greaterThanOrEqual">
      <formula>64.7</formula>
    </cfRule>
  </conditionalFormatting>
  <conditionalFormatting sqref="J2:J59 G7:H59">
    <cfRule type="cellIs" dxfId="210" priority="10" operator="greaterThanOrEqual">
      <formula>5.5</formula>
    </cfRule>
  </conditionalFormatting>
  <conditionalFormatting sqref="J64">
    <cfRule type="cellIs" dxfId="209" priority="49" operator="greaterThanOrEqual">
      <formula>5.5</formula>
    </cfRule>
  </conditionalFormatting>
  <conditionalFormatting sqref="K2:K59">
    <cfRule type="cellIs" dxfId="208" priority="8" operator="greaterThanOrEqual">
      <formula>51.79</formula>
    </cfRule>
  </conditionalFormatting>
  <conditionalFormatting sqref="K64">
    <cfRule type="cellIs" dxfId="207" priority="57" operator="greaterThanOrEqual">
      <formula>51.79</formula>
    </cfRule>
  </conditionalFormatting>
  <conditionalFormatting sqref="L2:L59">
    <cfRule type="cellIs" dxfId="206" priority="7" operator="greaterThanOrEqual">
      <formula>5.29</formula>
    </cfRule>
  </conditionalFormatting>
  <conditionalFormatting sqref="L64">
    <cfRule type="cellIs" dxfId="205" priority="56" operator="greaterThanOrEqual">
      <formula>5.29</formula>
    </cfRule>
  </conditionalFormatting>
  <conditionalFormatting sqref="M2:M59">
    <cfRule type="cellIs" dxfId="204" priority="6" operator="greaterThanOrEqual">
      <formula>1.83</formula>
    </cfRule>
  </conditionalFormatting>
  <conditionalFormatting sqref="M64">
    <cfRule type="cellIs" dxfId="203" priority="55" operator="greaterThanOrEqual">
      <formula>1.83</formula>
    </cfRule>
  </conditionalFormatting>
  <conditionalFormatting sqref="N2:N59">
    <cfRule type="cellIs" dxfId="202" priority="5" operator="greaterThanOrEqual">
      <formula>30.69</formula>
    </cfRule>
  </conditionalFormatting>
  <conditionalFormatting sqref="N64">
    <cfRule type="cellIs" dxfId="201" priority="54" operator="greaterThanOrEqual">
      <formula>30.69</formula>
    </cfRule>
  </conditionalFormatting>
  <conditionalFormatting sqref="O2:O59">
    <cfRule type="cellIs" dxfId="200" priority="4" operator="greaterThanOrEqual">
      <formula>56.4</formula>
    </cfRule>
  </conditionalFormatting>
  <conditionalFormatting sqref="O64">
    <cfRule type="cellIs" dxfId="199" priority="53" operator="greaterThanOrEqual">
      <formula>56.4</formula>
    </cfRule>
  </conditionalFormatting>
  <conditionalFormatting sqref="P2:P59">
    <cfRule type="cellIs" dxfId="198" priority="3" operator="greaterThanOrEqual">
      <formula>41.82</formula>
    </cfRule>
  </conditionalFormatting>
  <conditionalFormatting sqref="P64">
    <cfRule type="cellIs" dxfId="197" priority="52" operator="greaterThanOrEqual">
      <formula>41.82</formula>
    </cfRule>
  </conditionalFormatting>
  <conditionalFormatting sqref="Q2:Q59">
    <cfRule type="cellIs" dxfId="196" priority="2" operator="greaterThanOrEqual">
      <formula>6.56</formula>
    </cfRule>
  </conditionalFormatting>
  <conditionalFormatting sqref="Q64">
    <cfRule type="cellIs" dxfId="195" priority="51" operator="greaterThanOrEqual">
      <formula>6.56</formula>
    </cfRule>
  </conditionalFormatting>
  <conditionalFormatting sqref="R2:R59 U7:U59">
    <cfRule type="cellIs" dxfId="194" priority="1" operator="greaterThanOrEqual">
      <formula>51.13</formula>
    </cfRule>
  </conditionalFormatting>
  <conditionalFormatting sqref="R64">
    <cfRule type="cellIs" dxfId="193" priority="50" operator="greaterThanOrEqual">
      <formula>51.13</formula>
    </cfRule>
  </conditionalFormatting>
  <conditionalFormatting sqref="U2:U5">
    <cfRule type="cellIs" dxfId="192" priority="20" operator="greaterThanOrEqual">
      <formula>51.13</formula>
    </cfRule>
  </conditionalFormatting>
  <conditionalFormatting sqref="U5:U43 U52:U59">
    <cfRule type="cellIs" dxfId="191" priority="22" operator="greaterThan">
      <formula>0.4999</formula>
    </cfRule>
  </conditionalFormatting>
  <conditionalFormatting sqref="U60:U63">
    <cfRule type="cellIs" dxfId="190" priority="73" operator="greaterThanOrEqual">
      <formula>"50.00%"</formula>
    </cfRule>
  </conditionalFormatting>
  <conditionalFormatting sqref="Z1">
    <cfRule type="cellIs" dxfId="189" priority="47" operator="greaterThanOrEqual">
      <formula>10.69</formula>
    </cfRule>
  </conditionalFormatting>
  <conditionalFormatting sqref="AA1">
    <cfRule type="cellIs" dxfId="188" priority="46" operator="greaterThanOrEqual">
      <formula>7.74</formula>
    </cfRule>
  </conditionalFormatting>
  <conditionalFormatting sqref="AB1">
    <cfRule type="cellIs" dxfId="187" priority="45" operator="greaterThanOrEqual">
      <formula>64.7</formula>
    </cfRule>
  </conditionalFormatting>
  <conditionalFormatting sqref="AC1">
    <cfRule type="cellIs" dxfId="186" priority="44" operator="greaterThanOrEqual">
      <formula>5.5</formula>
    </cfRule>
  </conditionalFormatting>
  <conditionalFormatting sqref="AD1">
    <cfRule type="cellIs" dxfId="185" priority="43" operator="greaterThanOrEqual">
      <formula>51.79</formula>
    </cfRule>
  </conditionalFormatting>
  <conditionalFormatting sqref="AE1">
    <cfRule type="cellIs" dxfId="184" priority="42" operator="greaterThanOrEqual">
      <formula>5.29</formula>
    </cfRule>
  </conditionalFormatting>
  <conditionalFormatting sqref="AF1">
    <cfRule type="cellIs" dxfId="183" priority="41" operator="greaterThanOrEqual">
      <formula>1.83</formula>
    </cfRule>
  </conditionalFormatting>
  <conditionalFormatting sqref="AG1">
    <cfRule type="cellIs" dxfId="182" priority="40" operator="greaterThanOrEqual">
      <formula>30.69</formula>
    </cfRule>
  </conditionalFormatting>
  <conditionalFormatting sqref="AH1">
    <cfRule type="cellIs" dxfId="181" priority="39" operator="greaterThanOrEqual">
      <formula>56.4</formula>
    </cfRule>
  </conditionalFormatting>
  <conditionalFormatting sqref="AI1">
    <cfRule type="cellIs" dxfId="180" priority="38" operator="greaterThanOrEqual">
      <formula>41.82</formula>
    </cfRule>
  </conditionalFormatting>
  <conditionalFormatting sqref="AJ1">
    <cfRule type="cellIs" dxfId="179" priority="37" operator="greaterThanOrEqual">
      <formula>6.56</formula>
    </cfRule>
  </conditionalFormatting>
  <conditionalFormatting sqref="AK1">
    <cfRule type="cellIs" dxfId="178" priority="36" operator="greaterThanOrEqual">
      <formula>51.13</formula>
    </cfRule>
  </conditionalFormatting>
  <pageMargins left="0" right="0" top="0" bottom="0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36"/>
  <sheetViews>
    <sheetView tabSelected="1" workbookViewId="0">
      <pane xSplit="5" ySplit="3" topLeftCell="F4" activePane="bottomRight" state="frozen"/>
      <selection pane="topRight" activeCell="H1" sqref="H1"/>
      <selection pane="bottomLeft" activeCell="A6" sqref="A6"/>
      <selection pane="bottomRight" activeCell="H34" sqref="H34"/>
    </sheetView>
  </sheetViews>
  <sheetFormatPr baseColWidth="10" defaultColWidth="8.83203125" defaultRowHeight="13" x14ac:dyDescent="0.15"/>
  <cols>
    <col min="1" max="1" width="21.1640625" customWidth="1"/>
    <col min="2" max="2" width="24.5" bestFit="1" customWidth="1"/>
    <col min="3" max="3" width="13.6640625" bestFit="1" customWidth="1"/>
    <col min="4" max="4" width="12.5" customWidth="1"/>
    <col min="5" max="5" width="16.1640625" bestFit="1" customWidth="1"/>
    <col min="6" max="7" width="12.5" customWidth="1"/>
    <col min="8" max="8" width="13.6640625" bestFit="1" customWidth="1"/>
    <col min="9" max="9" width="12.5" bestFit="1" customWidth="1"/>
    <col min="10" max="10" width="11.6640625" customWidth="1"/>
    <col min="11" max="11" width="12.5" customWidth="1"/>
    <col min="12" max="12" width="13.6640625" bestFit="1" customWidth="1"/>
    <col min="13" max="14" width="12.5" bestFit="1" customWidth="1"/>
    <col min="15" max="15" width="13.6640625" bestFit="1" customWidth="1"/>
    <col min="16" max="17" width="12.5" bestFit="1" customWidth="1"/>
    <col min="18" max="20" width="9.1640625" style="99"/>
    <col min="21" max="21" width="19.5" style="99" customWidth="1"/>
    <col min="22" max="22" width="13.33203125" style="99" customWidth="1"/>
    <col min="23" max="24" width="9.1640625" style="99"/>
  </cols>
  <sheetData>
    <row r="1" spans="1:36" ht="61.5" customHeight="1" x14ac:dyDescent="0.15">
      <c r="A1" s="5" t="s">
        <v>8</v>
      </c>
      <c r="B1" s="5" t="s">
        <v>9</v>
      </c>
      <c r="C1" s="5" t="s">
        <v>3</v>
      </c>
      <c r="D1" s="5" t="s">
        <v>11</v>
      </c>
      <c r="E1" s="5" t="s">
        <v>12</v>
      </c>
      <c r="F1" s="5" t="s">
        <v>116</v>
      </c>
      <c r="G1" s="5" t="s">
        <v>117</v>
      </c>
      <c r="H1" s="5" t="s">
        <v>118</v>
      </c>
      <c r="I1" s="5" t="s">
        <v>119</v>
      </c>
      <c r="J1" s="5" t="s">
        <v>120</v>
      </c>
      <c r="K1" s="5" t="s">
        <v>121</v>
      </c>
      <c r="L1" s="5" t="s">
        <v>122</v>
      </c>
      <c r="M1" s="5" t="s">
        <v>123</v>
      </c>
      <c r="N1" s="5" t="s">
        <v>124</v>
      </c>
      <c r="O1" s="5" t="s">
        <v>125</v>
      </c>
      <c r="P1" s="5" t="s">
        <v>126</v>
      </c>
      <c r="Q1" s="5" t="s">
        <v>16</v>
      </c>
      <c r="R1" s="31"/>
      <c r="S1" s="31"/>
      <c r="T1" s="90"/>
      <c r="U1" s="31"/>
      <c r="V1" s="31"/>
      <c r="W1" s="63"/>
      <c r="X1" s="63"/>
      <c r="Y1" s="61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75"/>
    </row>
    <row r="2" spans="1:36" ht="14" x14ac:dyDescent="0.15">
      <c r="A2" s="102" t="s">
        <v>363</v>
      </c>
      <c r="B2" s="102" t="s">
        <v>33</v>
      </c>
      <c r="C2" s="103">
        <v>28</v>
      </c>
      <c r="D2" s="103">
        <v>35</v>
      </c>
      <c r="E2" s="103">
        <v>3317</v>
      </c>
      <c r="F2" s="104">
        <v>53</v>
      </c>
      <c r="G2" s="104">
        <v>1.52</v>
      </c>
      <c r="H2" s="104">
        <v>52.31</v>
      </c>
      <c r="I2" s="104">
        <v>1.5</v>
      </c>
      <c r="J2" s="103">
        <v>-0.69</v>
      </c>
      <c r="K2" s="103">
        <v>-0.02</v>
      </c>
      <c r="L2" s="103">
        <v>149</v>
      </c>
      <c r="M2" s="103">
        <v>4.2699999999999996</v>
      </c>
      <c r="N2" s="103">
        <v>5</v>
      </c>
      <c r="O2" s="103">
        <v>64.430000000000007</v>
      </c>
      <c r="P2" s="103">
        <v>1.75</v>
      </c>
      <c r="Q2" s="106">
        <v>0.83</v>
      </c>
      <c r="R2" s="107"/>
      <c r="S2" s="107"/>
      <c r="T2" s="108"/>
      <c r="U2" s="107"/>
      <c r="V2" s="107"/>
      <c r="W2" s="56"/>
      <c r="X2" s="107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</row>
    <row r="3" spans="1:36" ht="14" x14ac:dyDescent="0.15">
      <c r="A3" s="102" t="s">
        <v>364</v>
      </c>
      <c r="B3" s="102" t="s">
        <v>33</v>
      </c>
      <c r="C3" s="103">
        <v>20</v>
      </c>
      <c r="D3" s="103">
        <v>1</v>
      </c>
      <c r="E3" s="103">
        <v>93</v>
      </c>
      <c r="F3" s="104">
        <v>3</v>
      </c>
      <c r="G3" s="104">
        <v>2.9</v>
      </c>
      <c r="H3" s="104">
        <v>2.14</v>
      </c>
      <c r="I3" s="104">
        <v>2.0699999999999998</v>
      </c>
      <c r="J3" s="103">
        <v>-0.86</v>
      </c>
      <c r="K3" s="103">
        <v>-0.83199999999999996</v>
      </c>
      <c r="L3" s="103">
        <v>6</v>
      </c>
      <c r="M3" s="103">
        <v>5.81</v>
      </c>
      <c r="N3" s="103">
        <v>0</v>
      </c>
      <c r="O3" s="103">
        <v>50</v>
      </c>
      <c r="P3" s="103">
        <v>0</v>
      </c>
      <c r="Q3" s="106">
        <v>0</v>
      </c>
      <c r="R3" s="107"/>
      <c r="S3" s="107"/>
      <c r="T3" s="108"/>
      <c r="U3" s="107"/>
      <c r="V3" s="107"/>
      <c r="W3" s="56"/>
      <c r="X3" s="107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</row>
    <row r="4" spans="1:36" ht="14" x14ac:dyDescent="0.15">
      <c r="A4" s="102" t="s">
        <v>365</v>
      </c>
      <c r="B4" s="102" t="s">
        <v>83</v>
      </c>
      <c r="C4" s="103">
        <v>22</v>
      </c>
      <c r="D4" s="103">
        <v>17</v>
      </c>
      <c r="E4" s="103">
        <v>1611</v>
      </c>
      <c r="F4" s="104">
        <v>14</v>
      </c>
      <c r="G4" s="104">
        <v>0.83</v>
      </c>
      <c r="H4" s="104">
        <v>13.16</v>
      </c>
      <c r="I4" s="104">
        <v>0.78</v>
      </c>
      <c r="J4" s="103">
        <v>-0.84</v>
      </c>
      <c r="K4" s="109">
        <v>-0.05</v>
      </c>
      <c r="L4" s="103">
        <v>42</v>
      </c>
      <c r="M4" s="103">
        <v>2.4900000000000002</v>
      </c>
      <c r="N4" s="103">
        <v>7</v>
      </c>
      <c r="O4" s="103">
        <v>66.67</v>
      </c>
      <c r="P4" s="103">
        <v>1.72</v>
      </c>
      <c r="Q4" s="106">
        <v>0.83</v>
      </c>
      <c r="R4" s="107"/>
      <c r="S4" s="107"/>
      <c r="T4" s="108"/>
      <c r="U4" s="107"/>
      <c r="V4" s="107"/>
      <c r="W4" s="56"/>
      <c r="X4" s="107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</row>
    <row r="5" spans="1:36" ht="14" x14ac:dyDescent="0.15">
      <c r="A5" s="102" t="s">
        <v>366</v>
      </c>
      <c r="B5" s="102" t="s">
        <v>46</v>
      </c>
      <c r="C5" s="103">
        <v>27</v>
      </c>
      <c r="D5" s="103">
        <v>14</v>
      </c>
      <c r="E5" s="103">
        <v>1348</v>
      </c>
      <c r="F5" s="104">
        <v>12</v>
      </c>
      <c r="G5" s="104">
        <v>0.8</v>
      </c>
      <c r="H5" s="104">
        <v>17.149999999999999</v>
      </c>
      <c r="I5" s="104">
        <v>1.1499999999999999</v>
      </c>
      <c r="J5" s="103">
        <v>5.15</v>
      </c>
      <c r="K5" s="109">
        <v>0.34399999999999997</v>
      </c>
      <c r="L5" s="103">
        <v>52</v>
      </c>
      <c r="M5" s="103">
        <v>3.47</v>
      </c>
      <c r="N5" s="103">
        <v>5</v>
      </c>
      <c r="O5" s="103">
        <v>76.92</v>
      </c>
      <c r="P5" s="103">
        <v>2</v>
      </c>
      <c r="Q5" s="106">
        <v>1</v>
      </c>
      <c r="R5" s="107"/>
      <c r="S5" s="107"/>
      <c r="T5" s="108"/>
      <c r="U5" s="107"/>
      <c r="V5" s="107"/>
      <c r="W5" s="56"/>
      <c r="X5" s="107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</row>
    <row r="6" spans="1:36" ht="14" x14ac:dyDescent="0.15">
      <c r="A6" s="102" t="s">
        <v>367</v>
      </c>
      <c r="B6" s="102" t="s">
        <v>127</v>
      </c>
      <c r="C6" s="103">
        <v>32</v>
      </c>
      <c r="D6" s="103">
        <v>11</v>
      </c>
      <c r="E6" s="103">
        <v>1040</v>
      </c>
      <c r="F6" s="104">
        <v>7</v>
      </c>
      <c r="G6" s="104">
        <v>0.61</v>
      </c>
      <c r="H6" s="104">
        <v>10.52</v>
      </c>
      <c r="I6" s="104">
        <v>0.91</v>
      </c>
      <c r="J6" s="103">
        <v>3.52</v>
      </c>
      <c r="K6" s="109">
        <v>0.30499999999999999</v>
      </c>
      <c r="L6" s="103">
        <v>48</v>
      </c>
      <c r="M6" s="103">
        <v>4.1500000000000004</v>
      </c>
      <c r="N6" s="103">
        <v>6</v>
      </c>
      <c r="O6" s="103">
        <v>85.42</v>
      </c>
      <c r="P6" s="103">
        <v>1.64</v>
      </c>
      <c r="Q6" s="106">
        <v>0.35</v>
      </c>
      <c r="R6" s="107"/>
      <c r="S6" s="107"/>
      <c r="T6" s="108"/>
      <c r="U6" s="107"/>
      <c r="V6" s="107"/>
      <c r="W6" s="56"/>
      <c r="X6" s="107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</row>
    <row r="7" spans="1:36" ht="14" x14ac:dyDescent="0.15">
      <c r="A7" s="102" t="s">
        <v>368</v>
      </c>
      <c r="B7" s="102" t="s">
        <v>40</v>
      </c>
      <c r="C7" s="103">
        <v>33</v>
      </c>
      <c r="D7" s="103">
        <v>34</v>
      </c>
      <c r="E7" s="103">
        <v>3235</v>
      </c>
      <c r="F7" s="104">
        <v>25</v>
      </c>
      <c r="G7" s="104">
        <v>0.74</v>
      </c>
      <c r="H7" s="104">
        <v>28.06</v>
      </c>
      <c r="I7" s="104">
        <v>0.83</v>
      </c>
      <c r="J7" s="103">
        <v>3.06</v>
      </c>
      <c r="K7" s="109">
        <v>0.09</v>
      </c>
      <c r="L7" s="103">
        <v>107</v>
      </c>
      <c r="M7" s="103">
        <v>3.15</v>
      </c>
      <c r="N7" s="103">
        <v>19</v>
      </c>
      <c r="O7" s="103">
        <v>76.64</v>
      </c>
      <c r="P7" s="103">
        <v>2.2400000000000002</v>
      </c>
      <c r="Q7" s="106">
        <v>0.82</v>
      </c>
      <c r="R7" s="107"/>
      <c r="S7" s="107"/>
      <c r="T7" s="108"/>
      <c r="U7" s="107"/>
      <c r="V7" s="107"/>
      <c r="W7" s="56"/>
      <c r="X7" s="107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</row>
    <row r="8" spans="1:36" ht="14" x14ac:dyDescent="0.15">
      <c r="A8" s="102" t="s">
        <v>369</v>
      </c>
      <c r="B8" s="102" t="s">
        <v>128</v>
      </c>
      <c r="C8" s="103">
        <v>23</v>
      </c>
      <c r="D8" s="103">
        <v>13</v>
      </c>
      <c r="E8" s="103">
        <v>1245</v>
      </c>
      <c r="F8" s="104">
        <v>14</v>
      </c>
      <c r="G8" s="104">
        <v>1.01</v>
      </c>
      <c r="H8" s="104">
        <v>14.05</v>
      </c>
      <c r="I8" s="104">
        <v>1.02</v>
      </c>
      <c r="J8" s="103">
        <v>0.05</v>
      </c>
      <c r="K8" s="109">
        <v>4.0000000000000001E-3</v>
      </c>
      <c r="L8" s="103">
        <v>50</v>
      </c>
      <c r="M8" s="103">
        <v>3.61</v>
      </c>
      <c r="N8" s="103">
        <v>5</v>
      </c>
      <c r="O8" s="103">
        <v>72</v>
      </c>
      <c r="P8" s="103">
        <v>1.59</v>
      </c>
      <c r="Q8" s="106">
        <v>0.65</v>
      </c>
      <c r="R8" s="107"/>
      <c r="S8" s="107"/>
      <c r="T8" s="108"/>
      <c r="U8" s="107"/>
      <c r="V8" s="107"/>
      <c r="W8" s="56"/>
      <c r="X8" s="107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</row>
    <row r="9" spans="1:36" ht="14" x14ac:dyDescent="0.15">
      <c r="A9" s="102" t="s">
        <v>370</v>
      </c>
      <c r="B9" s="102" t="s">
        <v>83</v>
      </c>
      <c r="C9" s="103">
        <v>21</v>
      </c>
      <c r="D9" s="103">
        <v>19</v>
      </c>
      <c r="E9" s="103">
        <v>1822</v>
      </c>
      <c r="F9" s="104">
        <v>13</v>
      </c>
      <c r="G9" s="104">
        <v>0.64</v>
      </c>
      <c r="H9" s="104">
        <v>12.54</v>
      </c>
      <c r="I9" s="104">
        <v>0.62</v>
      </c>
      <c r="J9" s="103">
        <v>-0.46</v>
      </c>
      <c r="K9" s="109">
        <v>-2.3E-2</v>
      </c>
      <c r="L9" s="103">
        <v>41</v>
      </c>
      <c r="M9" s="103">
        <v>2.0299999999999998</v>
      </c>
      <c r="N9" s="103">
        <v>9</v>
      </c>
      <c r="O9" s="103">
        <v>68.290000000000006</v>
      </c>
      <c r="P9" s="103">
        <v>1.04</v>
      </c>
      <c r="Q9" s="106">
        <v>0.49</v>
      </c>
      <c r="R9" s="107"/>
      <c r="S9" s="107"/>
      <c r="T9" s="108"/>
      <c r="U9" s="107"/>
      <c r="V9" s="107"/>
      <c r="W9" s="56"/>
      <c r="X9" s="107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</row>
    <row r="10" spans="1:36" ht="14" x14ac:dyDescent="0.15">
      <c r="A10" s="102" t="s">
        <v>371</v>
      </c>
      <c r="B10" s="102" t="s">
        <v>46</v>
      </c>
      <c r="C10" s="103">
        <v>20</v>
      </c>
      <c r="D10" s="103">
        <v>18</v>
      </c>
      <c r="E10" s="103">
        <v>1720</v>
      </c>
      <c r="F10" s="104">
        <v>22</v>
      </c>
      <c r="G10" s="104">
        <v>1.1499999999999999</v>
      </c>
      <c r="H10" s="104">
        <v>18.02</v>
      </c>
      <c r="I10" s="104">
        <v>0.94</v>
      </c>
      <c r="J10" s="103">
        <v>-3.98</v>
      </c>
      <c r="K10" s="109">
        <v>-0.20799999999999999</v>
      </c>
      <c r="L10" s="103">
        <v>64</v>
      </c>
      <c r="M10" s="103">
        <v>3.35</v>
      </c>
      <c r="N10" s="103">
        <v>8</v>
      </c>
      <c r="O10" s="103">
        <v>65.63</v>
      </c>
      <c r="P10" s="103">
        <v>1.67</v>
      </c>
      <c r="Q10" s="106">
        <v>0.68</v>
      </c>
      <c r="R10" s="107"/>
      <c r="S10" s="107"/>
      <c r="T10" s="108"/>
      <c r="U10" s="107"/>
      <c r="V10" s="107"/>
      <c r="W10" s="56"/>
      <c r="X10" s="107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</row>
    <row r="11" spans="1:36" ht="14" x14ac:dyDescent="0.15">
      <c r="A11" s="102" t="s">
        <v>372</v>
      </c>
      <c r="B11" s="102" t="s">
        <v>77</v>
      </c>
      <c r="C11" s="103">
        <v>26</v>
      </c>
      <c r="D11" s="103">
        <v>7</v>
      </c>
      <c r="E11" s="103">
        <v>633</v>
      </c>
      <c r="F11" s="104">
        <v>7</v>
      </c>
      <c r="G11" s="104">
        <v>1</v>
      </c>
      <c r="H11" s="104">
        <v>6.58</v>
      </c>
      <c r="I11" s="104">
        <v>0.94</v>
      </c>
      <c r="J11" s="103">
        <v>-0.42</v>
      </c>
      <c r="K11" s="109">
        <v>-0.06</v>
      </c>
      <c r="L11" s="103">
        <v>33</v>
      </c>
      <c r="M11" s="103">
        <v>4.6900000000000004</v>
      </c>
      <c r="N11" s="103">
        <v>2</v>
      </c>
      <c r="O11" s="103">
        <v>78.790000000000006</v>
      </c>
      <c r="P11" s="103">
        <v>1.85</v>
      </c>
      <c r="Q11" s="106">
        <v>0.85</v>
      </c>
      <c r="R11" s="107"/>
      <c r="S11" s="107"/>
      <c r="T11" s="108"/>
      <c r="U11" s="107"/>
      <c r="V11" s="107"/>
      <c r="W11" s="56"/>
      <c r="X11" s="107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</row>
    <row r="12" spans="1:36" ht="14" x14ac:dyDescent="0.15">
      <c r="A12" s="102" t="s">
        <v>373</v>
      </c>
      <c r="B12" s="102" t="s">
        <v>51</v>
      </c>
      <c r="C12" s="103">
        <v>28</v>
      </c>
      <c r="D12" s="103">
        <v>27</v>
      </c>
      <c r="E12" s="103">
        <v>2427</v>
      </c>
      <c r="F12" s="104">
        <v>27</v>
      </c>
      <c r="G12" s="104">
        <v>1</v>
      </c>
      <c r="H12" s="104">
        <v>28.42</v>
      </c>
      <c r="I12" s="104">
        <v>1.05</v>
      </c>
      <c r="J12" s="103">
        <v>1.42</v>
      </c>
      <c r="K12" s="109">
        <v>5.2999999999999999E-2</v>
      </c>
      <c r="L12" s="103">
        <v>87</v>
      </c>
      <c r="M12" s="103">
        <v>3.23</v>
      </c>
      <c r="N12" s="103">
        <v>9</v>
      </c>
      <c r="O12" s="103">
        <v>68.97</v>
      </c>
      <c r="P12" s="103">
        <v>1.04</v>
      </c>
      <c r="Q12" s="106">
        <v>0.37</v>
      </c>
      <c r="R12" s="107"/>
      <c r="S12" s="107"/>
      <c r="T12" s="108"/>
      <c r="U12" s="107"/>
      <c r="V12" s="107"/>
      <c r="W12" s="56"/>
      <c r="X12" s="107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</row>
    <row r="13" spans="1:36" ht="14" x14ac:dyDescent="0.15">
      <c r="A13" s="102" t="s">
        <v>374</v>
      </c>
      <c r="B13" s="102" t="s">
        <v>66</v>
      </c>
      <c r="C13" s="103">
        <v>27</v>
      </c>
      <c r="D13" s="103">
        <v>9</v>
      </c>
      <c r="E13" s="103">
        <v>801</v>
      </c>
      <c r="F13" s="104">
        <v>12</v>
      </c>
      <c r="G13" s="104">
        <v>1.46</v>
      </c>
      <c r="H13" s="104">
        <v>14.44</v>
      </c>
      <c r="I13" s="104">
        <v>1.76</v>
      </c>
      <c r="J13" s="103">
        <v>2.44</v>
      </c>
      <c r="K13" s="109">
        <v>0.29699999999999999</v>
      </c>
      <c r="L13" s="103">
        <v>47</v>
      </c>
      <c r="M13" s="103">
        <v>5.72</v>
      </c>
      <c r="N13" s="103">
        <v>1</v>
      </c>
      <c r="O13" s="103">
        <v>74.47</v>
      </c>
      <c r="P13" s="103">
        <v>3.77</v>
      </c>
      <c r="Q13" s="106">
        <v>0.73</v>
      </c>
      <c r="R13" s="107"/>
      <c r="S13" s="107"/>
      <c r="T13" s="108"/>
      <c r="U13" s="107"/>
      <c r="V13" s="107"/>
      <c r="W13" s="56"/>
      <c r="X13" s="107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</row>
    <row r="14" spans="1:36" ht="14" x14ac:dyDescent="0.15">
      <c r="A14" s="102" t="s">
        <v>375</v>
      </c>
      <c r="B14" s="102" t="s">
        <v>127</v>
      </c>
      <c r="C14" s="103">
        <v>28</v>
      </c>
      <c r="D14" s="103">
        <v>12</v>
      </c>
      <c r="E14" s="103">
        <v>1078</v>
      </c>
      <c r="F14" s="104">
        <v>3</v>
      </c>
      <c r="G14" s="104">
        <v>0.35</v>
      </c>
      <c r="H14" s="104">
        <v>2.82</v>
      </c>
      <c r="I14" s="104">
        <v>0.33</v>
      </c>
      <c r="J14" s="103">
        <v>-0.18</v>
      </c>
      <c r="K14" s="109">
        <v>-2.1000000000000001E-2</v>
      </c>
      <c r="L14" s="103">
        <v>9</v>
      </c>
      <c r="M14" s="103">
        <v>1.06</v>
      </c>
      <c r="N14" s="103">
        <v>5</v>
      </c>
      <c r="O14" s="103">
        <v>66.67</v>
      </c>
      <c r="P14" s="103">
        <v>1.42</v>
      </c>
      <c r="Q14" s="106">
        <v>0.35</v>
      </c>
      <c r="R14" s="107"/>
      <c r="S14" s="107"/>
      <c r="T14" s="108"/>
      <c r="U14" s="107"/>
      <c r="V14" s="107"/>
      <c r="W14" s="56"/>
      <c r="X14" s="107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</row>
    <row r="15" spans="1:36" ht="14" x14ac:dyDescent="0.15">
      <c r="A15" s="102" t="s">
        <v>376</v>
      </c>
      <c r="B15" s="102" t="s">
        <v>44</v>
      </c>
      <c r="C15" s="103">
        <v>36</v>
      </c>
      <c r="D15" s="103">
        <v>35</v>
      </c>
      <c r="E15" s="103">
        <v>3387</v>
      </c>
      <c r="F15" s="104">
        <v>38</v>
      </c>
      <c r="G15" s="104">
        <v>1.01</v>
      </c>
      <c r="H15" s="104">
        <v>36.159999999999997</v>
      </c>
      <c r="I15" s="104">
        <v>0.96</v>
      </c>
      <c r="J15" s="103">
        <v>-1.84</v>
      </c>
      <c r="K15" s="103">
        <v>-4.9000000000000002E-2</v>
      </c>
      <c r="L15" s="103">
        <v>133</v>
      </c>
      <c r="M15" s="103">
        <v>3.53</v>
      </c>
      <c r="N15" s="103">
        <v>7</v>
      </c>
      <c r="O15" s="103">
        <v>71.430000000000007</v>
      </c>
      <c r="P15" s="103">
        <v>1.7</v>
      </c>
      <c r="Q15" s="106">
        <v>0.57999999999999996</v>
      </c>
      <c r="R15" s="107"/>
      <c r="S15" s="107"/>
      <c r="T15" s="108"/>
      <c r="U15" s="107"/>
      <c r="V15" s="107"/>
      <c r="W15" s="56"/>
      <c r="X15" s="107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</row>
    <row r="16" spans="1:36" ht="14" x14ac:dyDescent="0.15">
      <c r="A16" s="102" t="s">
        <v>377</v>
      </c>
      <c r="B16" s="102" t="s">
        <v>42</v>
      </c>
      <c r="C16" s="103">
        <v>21</v>
      </c>
      <c r="D16" s="103">
        <v>7</v>
      </c>
      <c r="E16" s="103">
        <v>651</v>
      </c>
      <c r="F16" s="104">
        <v>11</v>
      </c>
      <c r="G16" s="104">
        <v>1.52</v>
      </c>
      <c r="H16" s="104">
        <v>12.44</v>
      </c>
      <c r="I16" s="104">
        <v>1.72</v>
      </c>
      <c r="J16" s="103">
        <v>1.44</v>
      </c>
      <c r="K16" s="109">
        <v>0.19900000000000001</v>
      </c>
      <c r="L16" s="103">
        <v>42</v>
      </c>
      <c r="M16" s="103">
        <v>5.81</v>
      </c>
      <c r="N16" s="103">
        <v>0</v>
      </c>
      <c r="O16" s="103">
        <v>73.81</v>
      </c>
      <c r="P16" s="103">
        <v>1.94</v>
      </c>
      <c r="Q16" s="106">
        <v>0.28000000000000003</v>
      </c>
      <c r="R16" s="107"/>
      <c r="S16" s="107"/>
      <c r="T16" s="108"/>
      <c r="U16" s="107"/>
      <c r="V16" s="107"/>
      <c r="W16" s="56"/>
      <c r="X16" s="107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</row>
    <row r="17" spans="1:36" ht="14" x14ac:dyDescent="0.15">
      <c r="A17" s="102" t="s">
        <v>378</v>
      </c>
      <c r="B17" s="102" t="s">
        <v>72</v>
      </c>
      <c r="C17" s="103">
        <v>31</v>
      </c>
      <c r="D17" s="103">
        <v>35</v>
      </c>
      <c r="E17" s="103">
        <v>3313</v>
      </c>
      <c r="F17" s="104">
        <v>45</v>
      </c>
      <c r="G17" s="104">
        <v>1.22</v>
      </c>
      <c r="H17" s="104">
        <v>45.23</v>
      </c>
      <c r="I17" s="104">
        <v>1.23</v>
      </c>
      <c r="J17" s="103">
        <v>0.23</v>
      </c>
      <c r="K17" s="109">
        <v>6.0000000000000001E-3</v>
      </c>
      <c r="L17" s="103">
        <v>141</v>
      </c>
      <c r="M17" s="103">
        <v>3.83</v>
      </c>
      <c r="N17" s="103">
        <v>9</v>
      </c>
      <c r="O17" s="103">
        <v>68.09</v>
      </c>
      <c r="P17" s="103">
        <v>1.22</v>
      </c>
      <c r="Q17" s="106">
        <v>0.35</v>
      </c>
      <c r="R17" s="107"/>
      <c r="S17" s="107"/>
      <c r="T17" s="108"/>
      <c r="U17" s="107"/>
      <c r="V17" s="107"/>
      <c r="W17" s="56"/>
      <c r="X17" s="107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</row>
    <row r="18" spans="1:36" ht="14" x14ac:dyDescent="0.15">
      <c r="A18" s="102" t="s">
        <v>379</v>
      </c>
      <c r="B18" s="102" t="s">
        <v>58</v>
      </c>
      <c r="C18" s="103">
        <v>22</v>
      </c>
      <c r="D18" s="103">
        <v>15</v>
      </c>
      <c r="E18" s="103">
        <v>1426</v>
      </c>
      <c r="F18" s="104">
        <v>26</v>
      </c>
      <c r="G18" s="104">
        <v>1.64</v>
      </c>
      <c r="H18" s="104">
        <v>22.47</v>
      </c>
      <c r="I18" s="104">
        <v>1.42</v>
      </c>
      <c r="J18" s="103">
        <v>-3.53</v>
      </c>
      <c r="K18" s="109">
        <v>-0.223</v>
      </c>
      <c r="L18" s="103">
        <v>84</v>
      </c>
      <c r="M18" s="103">
        <v>5.3</v>
      </c>
      <c r="N18" s="103">
        <v>3</v>
      </c>
      <c r="O18" s="103">
        <v>69.05</v>
      </c>
      <c r="P18" s="103">
        <v>2.02</v>
      </c>
      <c r="Q18" s="106">
        <v>0.25</v>
      </c>
      <c r="R18" s="107"/>
      <c r="S18" s="107"/>
      <c r="T18" s="108"/>
      <c r="U18" s="107"/>
      <c r="V18" s="107"/>
      <c r="W18" s="56"/>
      <c r="X18" s="107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</row>
    <row r="19" spans="1:36" ht="14" x14ac:dyDescent="0.15">
      <c r="A19" s="102" t="s">
        <v>380</v>
      </c>
      <c r="B19" s="102" t="s">
        <v>63</v>
      </c>
      <c r="C19" s="103">
        <v>24</v>
      </c>
      <c r="D19" s="103">
        <v>35</v>
      </c>
      <c r="E19" s="103">
        <v>3336</v>
      </c>
      <c r="F19" s="104">
        <v>48</v>
      </c>
      <c r="G19" s="104">
        <v>1.29</v>
      </c>
      <c r="H19" s="104">
        <v>49.24</v>
      </c>
      <c r="I19" s="104">
        <v>1.33</v>
      </c>
      <c r="J19" s="103">
        <v>1.24</v>
      </c>
      <c r="K19" s="109">
        <v>3.3000000000000002E-2</v>
      </c>
      <c r="L19" s="103">
        <v>172</v>
      </c>
      <c r="M19" s="103">
        <v>4.6399999999999997</v>
      </c>
      <c r="N19" s="103">
        <v>6</v>
      </c>
      <c r="O19" s="103">
        <v>72.09</v>
      </c>
      <c r="P19" s="103">
        <v>1.65</v>
      </c>
      <c r="Q19" s="106">
        <v>0.51</v>
      </c>
      <c r="R19" s="107"/>
      <c r="S19" s="107"/>
      <c r="T19" s="108"/>
      <c r="U19" s="107"/>
      <c r="V19" s="107"/>
      <c r="W19" s="56"/>
      <c r="X19" s="107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</row>
    <row r="20" spans="1:36" ht="14" x14ac:dyDescent="0.15">
      <c r="A20" s="102" t="s">
        <v>381</v>
      </c>
      <c r="B20" s="102" t="s">
        <v>130</v>
      </c>
      <c r="C20" s="103">
        <v>25</v>
      </c>
      <c r="D20" s="103">
        <v>9</v>
      </c>
      <c r="E20" s="103">
        <v>864</v>
      </c>
      <c r="F20" s="104">
        <v>25</v>
      </c>
      <c r="G20" s="104">
        <v>2.6</v>
      </c>
      <c r="H20" s="104">
        <v>20.66</v>
      </c>
      <c r="I20" s="104">
        <v>2.15</v>
      </c>
      <c r="J20" s="103">
        <v>-4.34</v>
      </c>
      <c r="K20" s="109">
        <v>-0.45200000000000001</v>
      </c>
      <c r="L20" s="103">
        <v>67</v>
      </c>
      <c r="M20" s="103">
        <v>6.98</v>
      </c>
      <c r="N20" s="103">
        <v>0</v>
      </c>
      <c r="O20" s="103">
        <v>62.69</v>
      </c>
      <c r="P20" s="103">
        <v>1.67</v>
      </c>
      <c r="Q20" s="106">
        <v>0.52</v>
      </c>
      <c r="R20" s="107"/>
      <c r="S20" s="107"/>
      <c r="T20" s="108"/>
      <c r="U20" s="107"/>
      <c r="V20" s="107"/>
      <c r="W20" s="56"/>
      <c r="X20" s="107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</row>
    <row r="21" spans="1:36" ht="14" x14ac:dyDescent="0.15">
      <c r="A21" s="102" t="s">
        <v>382</v>
      </c>
      <c r="B21" s="102" t="s">
        <v>131</v>
      </c>
      <c r="C21" s="103">
        <v>22</v>
      </c>
      <c r="D21" s="103">
        <v>9</v>
      </c>
      <c r="E21" s="103">
        <v>851</v>
      </c>
      <c r="F21" s="104">
        <v>26</v>
      </c>
      <c r="G21" s="104">
        <v>2.75</v>
      </c>
      <c r="H21" s="104">
        <v>23.89</v>
      </c>
      <c r="I21" s="104">
        <v>2.5299999999999998</v>
      </c>
      <c r="J21" s="103">
        <v>-2.11</v>
      </c>
      <c r="K21" s="109">
        <v>-0.223</v>
      </c>
      <c r="L21" s="103">
        <v>74</v>
      </c>
      <c r="M21" s="103">
        <v>7.83</v>
      </c>
      <c r="N21" s="103">
        <v>1</v>
      </c>
      <c r="O21" s="103">
        <v>64.86</v>
      </c>
      <c r="P21" s="103">
        <v>1.9</v>
      </c>
      <c r="Q21" s="106">
        <v>0.42</v>
      </c>
      <c r="R21" s="107"/>
      <c r="S21" s="107"/>
      <c r="T21" s="108"/>
      <c r="U21" s="107"/>
      <c r="V21" s="107"/>
      <c r="W21" s="56"/>
      <c r="X21" s="107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</row>
    <row r="22" spans="1:36" ht="14" x14ac:dyDescent="0.15">
      <c r="A22" s="102" t="s">
        <v>383</v>
      </c>
      <c r="B22" s="102" t="s">
        <v>129</v>
      </c>
      <c r="C22" s="103">
        <v>22</v>
      </c>
      <c r="D22" s="103">
        <v>23</v>
      </c>
      <c r="E22" s="103">
        <v>2109</v>
      </c>
      <c r="F22" s="104">
        <v>33</v>
      </c>
      <c r="G22" s="104">
        <v>1.41</v>
      </c>
      <c r="H22" s="104">
        <v>28.36</v>
      </c>
      <c r="I22" s="104">
        <v>1.21</v>
      </c>
      <c r="J22" s="103">
        <v>-4.6399999999999997</v>
      </c>
      <c r="K22" s="109">
        <v>-0.19800000000000001</v>
      </c>
      <c r="L22" s="103">
        <v>89</v>
      </c>
      <c r="M22" s="103">
        <v>3.8</v>
      </c>
      <c r="N22" s="103">
        <v>5</v>
      </c>
      <c r="O22" s="103">
        <v>62.92</v>
      </c>
      <c r="P22" s="103">
        <v>1.66</v>
      </c>
      <c r="Q22" s="106">
        <v>0.68</v>
      </c>
      <c r="R22" s="107"/>
      <c r="S22" s="107"/>
      <c r="T22" s="108"/>
      <c r="U22" s="107"/>
      <c r="V22" s="107"/>
      <c r="W22" s="56"/>
      <c r="X22" s="107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</row>
    <row r="23" spans="1:36" ht="14" x14ac:dyDescent="0.15">
      <c r="A23" s="102" t="s">
        <v>384</v>
      </c>
      <c r="B23" s="102" t="s">
        <v>66</v>
      </c>
      <c r="C23" s="103">
        <v>26</v>
      </c>
      <c r="D23" s="103">
        <v>29</v>
      </c>
      <c r="E23" s="103">
        <v>2631</v>
      </c>
      <c r="F23" s="104">
        <v>40</v>
      </c>
      <c r="G23" s="104">
        <v>1.43</v>
      </c>
      <c r="H23" s="104">
        <v>41.07</v>
      </c>
      <c r="I23" s="104">
        <v>1.47</v>
      </c>
      <c r="J23" s="103">
        <v>1.07</v>
      </c>
      <c r="K23" s="109">
        <v>3.7999999999999999E-2</v>
      </c>
      <c r="L23" s="103">
        <v>143</v>
      </c>
      <c r="M23" s="103">
        <v>5.12</v>
      </c>
      <c r="N23" s="103">
        <v>6</v>
      </c>
      <c r="O23" s="103">
        <v>72.03</v>
      </c>
      <c r="P23" s="103">
        <v>1.65</v>
      </c>
      <c r="Q23" s="106">
        <v>0.5</v>
      </c>
      <c r="R23" s="107"/>
      <c r="S23" s="107"/>
      <c r="T23" s="108"/>
      <c r="U23" s="107"/>
      <c r="V23" s="107"/>
      <c r="W23" s="56"/>
      <c r="X23" s="107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</row>
    <row r="24" spans="1:36" ht="14" x14ac:dyDescent="0.15">
      <c r="A24" s="102" t="s">
        <v>385</v>
      </c>
      <c r="B24" s="102" t="s">
        <v>42</v>
      </c>
      <c r="C24" s="103">
        <v>37</v>
      </c>
      <c r="D24" s="103">
        <v>28</v>
      </c>
      <c r="E24" s="103">
        <v>2610</v>
      </c>
      <c r="F24" s="104">
        <v>47</v>
      </c>
      <c r="G24" s="104">
        <v>1.74</v>
      </c>
      <c r="H24" s="104">
        <v>49.42</v>
      </c>
      <c r="I24" s="104">
        <v>1.83</v>
      </c>
      <c r="J24" s="103">
        <v>2.42</v>
      </c>
      <c r="K24" s="109">
        <v>0.09</v>
      </c>
      <c r="L24" s="103">
        <v>136</v>
      </c>
      <c r="M24" s="103">
        <v>5.04</v>
      </c>
      <c r="N24" s="103">
        <v>1</v>
      </c>
      <c r="O24" s="103">
        <v>65.44</v>
      </c>
      <c r="P24" s="103">
        <v>1.44</v>
      </c>
      <c r="Q24" s="106">
        <v>0.63</v>
      </c>
      <c r="R24" s="107"/>
      <c r="S24" s="107"/>
      <c r="T24" s="108"/>
      <c r="U24" s="107"/>
      <c r="V24" s="107"/>
      <c r="W24" s="56"/>
      <c r="X24" s="107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</row>
    <row r="25" spans="1:36" ht="14" x14ac:dyDescent="0.15">
      <c r="A25" s="131" t="s">
        <v>132</v>
      </c>
      <c r="B25" s="131"/>
      <c r="C25" s="130">
        <f>AVERAGE(C4:C24)</f>
        <v>26.333333333333332</v>
      </c>
      <c r="D25" s="105">
        <f>AVERAGE(D4:D24)</f>
        <v>19.333333333333332</v>
      </c>
      <c r="E25" s="105">
        <f>AVERAGE(E4:E24)</f>
        <v>1816.0952380952381</v>
      </c>
      <c r="F25" s="105">
        <f>AVERAGE(F4:F24)</f>
        <v>23.571428571428573</v>
      </c>
      <c r="G25" s="105">
        <f>AVERAGE(G4:G24)</f>
        <v>1.2476190476190476</v>
      </c>
      <c r="H25" s="105">
        <f>AVERAGE(H4:H24)</f>
        <v>23.557142857142857</v>
      </c>
      <c r="I25" s="105">
        <f>AVERAGE(I4:I24)</f>
        <v>1.2466666666666666</v>
      </c>
      <c r="J25" s="105">
        <f>AVERAGE(J4:J24)</f>
        <v>-1.4285714285714235E-2</v>
      </c>
      <c r="K25" s="105">
        <f>AVERAGE(K4:K24)</f>
        <v>-2.2857142857142837E-3</v>
      </c>
      <c r="L25" s="105">
        <f>AVERAGE(L4:L24)</f>
        <v>79.095238095238102</v>
      </c>
      <c r="M25" s="105">
        <f>AVERAGE(M4:M24)</f>
        <v>4.2300000000000004</v>
      </c>
      <c r="N25" s="105">
        <f>AVERAGE(N4:N24)</f>
        <v>5.4285714285714288</v>
      </c>
      <c r="O25" s="105">
        <f>AVERAGE(O4:O24)</f>
        <v>70.613333333333344</v>
      </c>
      <c r="P25" s="105">
        <f>AVERAGE(P4:P24)</f>
        <v>1.753809523809523</v>
      </c>
      <c r="Q25" s="105">
        <f>AVERAGE(Q4:Q24)</f>
        <v>0.56380952380952376</v>
      </c>
      <c r="R25" s="107"/>
      <c r="S25" s="107"/>
      <c r="T25" s="108"/>
      <c r="U25" s="107"/>
      <c r="V25" s="107"/>
      <c r="W25" s="56"/>
      <c r="X25" s="107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</row>
    <row r="26" spans="1:36" ht="14" x14ac:dyDescent="0.15">
      <c r="R26" s="107"/>
      <c r="S26" s="107"/>
      <c r="T26" s="108"/>
      <c r="U26" s="107"/>
      <c r="V26" s="107"/>
      <c r="W26" s="56"/>
      <c r="X26" s="107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</row>
    <row r="27" spans="1:36" ht="14" x14ac:dyDescent="0.15">
      <c r="R27" s="107"/>
      <c r="S27" s="107"/>
      <c r="T27" s="108"/>
      <c r="U27" s="107"/>
      <c r="V27" s="107"/>
      <c r="W27" s="56"/>
      <c r="X27" s="107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</row>
    <row r="28" spans="1:36" ht="14" x14ac:dyDescent="0.15">
      <c r="R28" s="107"/>
      <c r="S28" s="107"/>
      <c r="T28" s="108"/>
      <c r="U28" s="107"/>
      <c r="V28" s="107"/>
      <c r="W28" s="56"/>
      <c r="X28" s="107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</row>
    <row r="29" spans="1:36" ht="14" x14ac:dyDescent="0.15">
      <c r="R29" s="107"/>
      <c r="S29" s="107"/>
      <c r="T29" s="108"/>
      <c r="U29" s="107"/>
      <c r="V29" s="107"/>
      <c r="W29" s="56"/>
      <c r="X29" s="107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</row>
    <row r="30" spans="1:36" ht="14" x14ac:dyDescent="0.15">
      <c r="R30" s="107"/>
      <c r="S30" s="107"/>
      <c r="T30" s="108"/>
      <c r="U30" s="107"/>
      <c r="V30" s="107"/>
      <c r="W30" s="56"/>
      <c r="X30" s="107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</row>
    <row r="31" spans="1:36" ht="14" x14ac:dyDescent="0.15">
      <c r="R31" s="107"/>
      <c r="S31" s="107"/>
      <c r="T31" s="108"/>
      <c r="U31" s="107"/>
      <c r="V31" s="107"/>
      <c r="W31" s="56"/>
      <c r="X31" s="107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</row>
    <row r="32" spans="1:36" ht="14" x14ac:dyDescent="0.15">
      <c r="R32" s="107"/>
      <c r="S32" s="107"/>
      <c r="T32" s="108"/>
      <c r="U32" s="107"/>
      <c r="V32" s="107"/>
      <c r="W32" s="56"/>
      <c r="X32" s="107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</row>
    <row r="33" spans="18:36" ht="14" x14ac:dyDescent="0.15">
      <c r="R33" s="107"/>
      <c r="S33" s="107"/>
      <c r="T33" s="108"/>
      <c r="U33" s="107"/>
      <c r="V33" s="107"/>
      <c r="W33" s="56"/>
      <c r="X33" s="107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</row>
    <row r="34" spans="18:36" ht="14" x14ac:dyDescent="0.15">
      <c r="R34" s="107"/>
      <c r="S34" s="107"/>
      <c r="T34" s="108"/>
      <c r="U34" s="107"/>
      <c r="V34" s="107"/>
      <c r="W34" s="56"/>
      <c r="X34" s="107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</row>
    <row r="35" spans="18:36" ht="14" x14ac:dyDescent="0.15">
      <c r="R35" s="107"/>
      <c r="S35" s="107"/>
      <c r="T35" s="108"/>
      <c r="U35" s="107"/>
      <c r="V35" s="107"/>
      <c r="W35" s="56"/>
      <c r="X35" s="107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</row>
    <row r="36" spans="18:36" x14ac:dyDescent="0.15">
      <c r="R36" s="74"/>
      <c r="S36" s="74"/>
      <c r="T36" s="74"/>
      <c r="U36" s="74"/>
      <c r="V36" s="74"/>
      <c r="W36" s="74"/>
      <c r="X36" s="74"/>
    </row>
  </sheetData>
  <phoneticPr fontId="15" type="noConversion"/>
  <conditionalFormatting sqref="T2:T35">
    <cfRule type="cellIs" dxfId="176" priority="36" operator="greaterThan">
      <formula>49.999%</formula>
    </cfRule>
  </conditionalFormatting>
  <conditionalFormatting sqref="Y1">
    <cfRule type="cellIs" dxfId="175" priority="23" operator="greaterThanOrEqual">
      <formula>10.69</formula>
    </cfRule>
  </conditionalFormatting>
  <conditionalFormatting sqref="Z1">
    <cfRule type="cellIs" dxfId="174" priority="22" operator="greaterThanOrEqual">
      <formula>7.74</formula>
    </cfRule>
  </conditionalFormatting>
  <conditionalFormatting sqref="AA1">
    <cfRule type="cellIs" dxfId="173" priority="21" operator="greaterThanOrEqual">
      <formula>64.7</formula>
    </cfRule>
  </conditionalFormatting>
  <conditionalFormatting sqref="AB1">
    <cfRule type="cellIs" dxfId="172" priority="12" operator="greaterThanOrEqual">
      <formula>5.5</formula>
    </cfRule>
  </conditionalFormatting>
  <conditionalFormatting sqref="AC1">
    <cfRule type="cellIs" dxfId="171" priority="20" operator="greaterThanOrEqual">
      <formula>51.79</formula>
    </cfRule>
  </conditionalFormatting>
  <conditionalFormatting sqref="AD1">
    <cfRule type="cellIs" dxfId="170" priority="19" operator="greaterThanOrEqual">
      <formula>5.29</formula>
    </cfRule>
  </conditionalFormatting>
  <conditionalFormatting sqref="AE1">
    <cfRule type="cellIs" dxfId="169" priority="18" operator="greaterThanOrEqual">
      <formula>1.83</formula>
    </cfRule>
  </conditionalFormatting>
  <conditionalFormatting sqref="AF1">
    <cfRule type="cellIs" dxfId="168" priority="17" operator="greaterThanOrEqual">
      <formula>30.69</formula>
    </cfRule>
  </conditionalFormatting>
  <conditionalFormatting sqref="AG1">
    <cfRule type="cellIs" dxfId="167" priority="16" operator="greaterThanOrEqual">
      <formula>56.4</formula>
    </cfRule>
  </conditionalFormatting>
  <conditionalFormatting sqref="AH1">
    <cfRule type="cellIs" dxfId="166" priority="15" operator="greaterThanOrEqual">
      <formula>41.82</formula>
    </cfRule>
  </conditionalFormatting>
  <conditionalFormatting sqref="AI1">
    <cfRule type="cellIs" dxfId="165" priority="14" operator="greaterThanOrEqual">
      <formula>6.56</formula>
    </cfRule>
  </conditionalFormatting>
  <conditionalFormatting sqref="AJ1">
    <cfRule type="cellIs" dxfId="164" priority="13" operator="greaterThanOrEqual">
      <formula>51.13</formula>
    </cfRule>
  </conditionalFormatting>
  <conditionalFormatting sqref="F2:F24">
    <cfRule type="cellIs" dxfId="163" priority="2421" operator="lessThanOrEqual">
      <formula>$F$25</formula>
    </cfRule>
  </conditionalFormatting>
  <conditionalFormatting sqref="G2:G24">
    <cfRule type="cellIs" dxfId="162" priority="2423" operator="lessThanOrEqual">
      <formula>$G$25</formula>
    </cfRule>
  </conditionalFormatting>
  <conditionalFormatting sqref="H2:H24">
    <cfRule type="cellIs" dxfId="161" priority="2425" operator="lessThanOrEqual">
      <formula>$H$25</formula>
    </cfRule>
  </conditionalFormatting>
  <conditionalFormatting sqref="I2:I24">
    <cfRule type="cellIs" dxfId="160" priority="2427" operator="lessThanOrEqual">
      <formula>$I$25</formula>
    </cfRule>
  </conditionalFormatting>
  <conditionalFormatting sqref="J2:J24">
    <cfRule type="cellIs" dxfId="159" priority="2429" operator="greaterThanOrEqual">
      <formula>$J$25</formula>
    </cfRule>
  </conditionalFormatting>
  <conditionalFormatting sqref="K2:K24">
    <cfRule type="cellIs" dxfId="158" priority="2431" operator="greaterThanOrEqual">
      <formula>$K$25</formula>
    </cfRule>
  </conditionalFormatting>
  <conditionalFormatting sqref="L2:L24">
    <cfRule type="cellIs" dxfId="157" priority="2433" operator="lessThanOrEqual">
      <formula>$L$25</formula>
    </cfRule>
  </conditionalFormatting>
  <conditionalFormatting sqref="M2:M24">
    <cfRule type="cellIs" dxfId="156" priority="2435" operator="lessThanOrEqual">
      <formula>$M$25</formula>
    </cfRule>
  </conditionalFormatting>
  <conditionalFormatting sqref="N2:N24">
    <cfRule type="cellIs" dxfId="155" priority="2437" operator="greaterThanOrEqual">
      <formula>$N$25</formula>
    </cfRule>
  </conditionalFormatting>
  <conditionalFormatting sqref="O2:O24">
    <cfRule type="cellIs" dxfId="154" priority="2439" operator="greaterThanOrEqual">
      <formula>$O$25</formula>
    </cfRule>
  </conditionalFormatting>
  <conditionalFormatting sqref="P2:P24">
    <cfRule type="cellIs" dxfId="153" priority="2441" operator="greaterThanOrEqual">
      <formula>$P$25</formula>
    </cfRule>
  </conditionalFormatting>
  <conditionalFormatting sqref="Q2:Q24">
    <cfRule type="cellIs" dxfId="152" priority="2443" operator="greaterThanOrEqual">
      <formula>$Q$25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J1003"/>
  <sheetViews>
    <sheetView workbookViewId="0">
      <pane xSplit="5" ySplit="4" topLeftCell="F5" activePane="bottomRight" state="frozen"/>
      <selection pane="topRight" activeCell="H1" sqref="H1"/>
      <selection pane="bottomLeft" activeCell="A7" sqref="A7"/>
      <selection pane="bottomRight" activeCell="G11" sqref="G11"/>
    </sheetView>
  </sheetViews>
  <sheetFormatPr baseColWidth="10" defaultColWidth="12.5" defaultRowHeight="15" customHeight="1" x14ac:dyDescent="0.15"/>
  <cols>
    <col min="1" max="1" width="19.1640625" customWidth="1"/>
    <col min="2" max="2" width="25.6640625" customWidth="1"/>
    <col min="3" max="3" width="9.1640625"/>
    <col min="4" max="4" width="11.83203125" customWidth="1"/>
    <col min="5" max="5" width="9.1640625"/>
    <col min="6" max="6" width="11.83203125" customWidth="1"/>
    <col min="7" max="7" width="12.1640625" customWidth="1"/>
    <col min="8" max="8" width="12.6640625" customWidth="1"/>
    <col min="9" max="12" width="9.1640625"/>
    <col min="13" max="13" width="14.1640625" customWidth="1"/>
    <col min="14" max="14" width="13.33203125" customWidth="1"/>
    <col min="15" max="15" width="12.6640625" customWidth="1"/>
    <col min="16" max="16" width="14.1640625" customWidth="1"/>
    <col min="17" max="17" width="14.5" customWidth="1"/>
    <col min="18" max="18" width="11.1640625" customWidth="1"/>
    <col min="19" max="19" width="10.1640625" customWidth="1"/>
    <col min="20" max="20" width="9.1640625"/>
    <col min="21" max="21" width="13.33203125" customWidth="1"/>
    <col min="22" max="22" width="14.5" customWidth="1"/>
    <col min="25" max="36" width="12.5" customWidth="1"/>
  </cols>
  <sheetData>
    <row r="1" spans="1:36" ht="63" customHeight="1" x14ac:dyDescent="0.15">
      <c r="A1" s="5" t="s">
        <v>8</v>
      </c>
      <c r="B1" s="37" t="s">
        <v>9</v>
      </c>
      <c r="C1" s="37" t="s">
        <v>3</v>
      </c>
      <c r="D1" s="37" t="s">
        <v>11</v>
      </c>
      <c r="E1" s="37" t="s">
        <v>12</v>
      </c>
      <c r="F1" s="37" t="s">
        <v>13</v>
      </c>
      <c r="G1" s="37" t="s">
        <v>14</v>
      </c>
      <c r="H1" s="37" t="s">
        <v>15</v>
      </c>
      <c r="I1" s="37" t="s">
        <v>16</v>
      </c>
      <c r="J1" s="37" t="s">
        <v>17</v>
      </c>
      <c r="K1" s="37" t="s">
        <v>18</v>
      </c>
      <c r="L1" s="37" t="s">
        <v>19</v>
      </c>
      <c r="M1" s="37" t="s">
        <v>20</v>
      </c>
      <c r="N1" s="37" t="s">
        <v>21</v>
      </c>
      <c r="O1" s="37" t="s">
        <v>22</v>
      </c>
      <c r="P1" s="37" t="s">
        <v>23</v>
      </c>
      <c r="Q1" s="37" t="s">
        <v>24</v>
      </c>
      <c r="R1" s="6"/>
      <c r="S1" s="6"/>
      <c r="T1" s="38"/>
      <c r="U1" s="6"/>
      <c r="V1" s="6"/>
      <c r="W1" s="63"/>
      <c r="X1" s="63"/>
      <c r="Y1" s="61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</row>
    <row r="2" spans="1:36" ht="14" x14ac:dyDescent="0.15">
      <c r="A2" s="60" t="s">
        <v>344</v>
      </c>
      <c r="B2" s="60" t="s">
        <v>33</v>
      </c>
      <c r="C2" s="60">
        <v>29</v>
      </c>
      <c r="D2" s="60">
        <v>15</v>
      </c>
      <c r="E2" s="60">
        <v>1186</v>
      </c>
      <c r="F2" s="60">
        <v>10.95</v>
      </c>
      <c r="G2" s="60">
        <v>7.33</v>
      </c>
      <c r="H2" s="60">
        <v>64.84</v>
      </c>
      <c r="I2" s="60">
        <v>3.62</v>
      </c>
      <c r="J2" s="60">
        <v>62.22</v>
      </c>
      <c r="K2" s="60">
        <v>5.8</v>
      </c>
      <c r="L2" s="60">
        <v>3.14</v>
      </c>
      <c r="M2" s="60">
        <v>35.9</v>
      </c>
      <c r="N2" s="60">
        <v>49.79</v>
      </c>
      <c r="O2" s="60">
        <v>42.73</v>
      </c>
      <c r="P2" s="60">
        <v>8.3699999999999992</v>
      </c>
      <c r="Q2" s="60">
        <v>44.23</v>
      </c>
      <c r="R2" s="7"/>
      <c r="S2" s="7"/>
      <c r="T2" s="112"/>
      <c r="U2" s="10"/>
      <c r="V2" s="53"/>
      <c r="W2" s="56"/>
      <c r="X2" s="82"/>
      <c r="Y2" s="73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</row>
    <row r="3" spans="1:36" ht="14" x14ac:dyDescent="0.15">
      <c r="A3" s="60" t="s">
        <v>345</v>
      </c>
      <c r="B3" s="60" t="s">
        <v>33</v>
      </c>
      <c r="C3" s="60">
        <v>25</v>
      </c>
      <c r="D3" s="60">
        <v>26</v>
      </c>
      <c r="E3" s="60">
        <v>1655</v>
      </c>
      <c r="F3" s="60">
        <v>11.33</v>
      </c>
      <c r="G3" s="60">
        <v>9.5500000000000007</v>
      </c>
      <c r="H3" s="60">
        <v>68.069999999999993</v>
      </c>
      <c r="I3" s="60">
        <v>5.75</v>
      </c>
      <c r="J3" s="60">
        <v>51</v>
      </c>
      <c r="K3" s="60">
        <v>4.72</v>
      </c>
      <c r="L3" s="60">
        <v>3.39</v>
      </c>
      <c r="M3" s="60">
        <v>25.42</v>
      </c>
      <c r="N3" s="60">
        <v>58.72</v>
      </c>
      <c r="O3" s="60">
        <v>42.19</v>
      </c>
      <c r="P3" s="60">
        <v>5.52</v>
      </c>
      <c r="Q3" s="60">
        <v>56.25</v>
      </c>
      <c r="R3" s="7"/>
      <c r="S3" s="7"/>
      <c r="T3" s="112"/>
      <c r="U3" s="10"/>
      <c r="V3" s="53"/>
      <c r="W3" s="56"/>
      <c r="X3" s="82"/>
      <c r="Y3" s="73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</row>
    <row r="4" spans="1:36" ht="15.75" customHeight="1" x14ac:dyDescent="0.15">
      <c r="A4" s="60" t="s">
        <v>346</v>
      </c>
      <c r="B4" s="60" t="s">
        <v>33</v>
      </c>
      <c r="C4" s="60">
        <v>21</v>
      </c>
      <c r="D4" s="60">
        <v>16</v>
      </c>
      <c r="E4" s="60">
        <v>1434</v>
      </c>
      <c r="F4" s="60">
        <v>14.5</v>
      </c>
      <c r="G4" s="60">
        <v>11.36</v>
      </c>
      <c r="H4" s="60">
        <v>64.64</v>
      </c>
      <c r="I4" s="60">
        <v>6.28</v>
      </c>
      <c r="J4" s="60">
        <v>59</v>
      </c>
      <c r="K4" s="60">
        <v>6.65</v>
      </c>
      <c r="L4" s="60">
        <v>1.38</v>
      </c>
      <c r="M4" s="60">
        <v>22.73</v>
      </c>
      <c r="N4" s="60">
        <v>59.69</v>
      </c>
      <c r="O4" s="60">
        <v>38.96</v>
      </c>
      <c r="P4" s="60">
        <v>4.5199999999999996</v>
      </c>
      <c r="Q4" s="60">
        <v>59.72</v>
      </c>
      <c r="R4" s="7"/>
      <c r="S4" s="7"/>
      <c r="T4" s="112"/>
      <c r="U4" s="10"/>
      <c r="V4" s="53"/>
      <c r="W4" s="56"/>
      <c r="X4" s="82"/>
      <c r="Y4" s="73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</row>
    <row r="5" spans="1:36" ht="15.75" customHeight="1" x14ac:dyDescent="0.15">
      <c r="A5" s="60" t="s">
        <v>347</v>
      </c>
      <c r="B5" s="60" t="s">
        <v>58</v>
      </c>
      <c r="C5" s="60" t="s">
        <v>172</v>
      </c>
      <c r="D5" s="60">
        <v>10</v>
      </c>
      <c r="E5" s="60">
        <v>914</v>
      </c>
      <c r="F5" s="60">
        <v>11.4</v>
      </c>
      <c r="G5" s="60">
        <v>10.050000000000001</v>
      </c>
      <c r="H5" s="60">
        <v>71.95</v>
      </c>
      <c r="I5" s="60">
        <v>3.68</v>
      </c>
      <c r="J5" s="60">
        <v>60</v>
      </c>
      <c r="K5" s="60">
        <v>3.92</v>
      </c>
      <c r="L5" s="60">
        <v>3.07</v>
      </c>
      <c r="M5" s="60">
        <v>40</v>
      </c>
      <c r="N5" s="60">
        <v>75.16</v>
      </c>
      <c r="O5" s="60">
        <v>51.11</v>
      </c>
      <c r="P5" s="60">
        <v>7.23</v>
      </c>
      <c r="Q5" s="60">
        <v>76.27</v>
      </c>
      <c r="R5" s="7"/>
      <c r="S5" s="7"/>
      <c r="T5" s="112"/>
      <c r="U5" s="10"/>
      <c r="V5" s="53"/>
      <c r="W5" s="56"/>
      <c r="X5" s="82"/>
      <c r="Y5" s="73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</row>
    <row r="6" spans="1:36" ht="15.75" customHeight="1" x14ac:dyDescent="0.15">
      <c r="A6" s="60" t="s">
        <v>348</v>
      </c>
      <c r="B6" s="60" t="s">
        <v>58</v>
      </c>
      <c r="C6" s="60">
        <v>32</v>
      </c>
      <c r="D6" s="60">
        <v>26</v>
      </c>
      <c r="E6" s="60">
        <v>2402</v>
      </c>
      <c r="F6" s="60">
        <v>10.69</v>
      </c>
      <c r="G6" s="60">
        <v>7.98</v>
      </c>
      <c r="H6" s="60">
        <v>69.540000000000006</v>
      </c>
      <c r="I6" s="60">
        <v>3.73</v>
      </c>
      <c r="J6" s="60">
        <v>51.09</v>
      </c>
      <c r="K6" s="60">
        <v>4.74</v>
      </c>
      <c r="L6" s="60">
        <v>2.11</v>
      </c>
      <c r="M6" s="60">
        <v>32.69</v>
      </c>
      <c r="N6" s="60">
        <v>73.84</v>
      </c>
      <c r="O6" s="60">
        <v>47.79</v>
      </c>
      <c r="P6" s="60">
        <v>6.6</v>
      </c>
      <c r="Q6" s="60">
        <v>66.260000000000005</v>
      </c>
      <c r="R6" s="7"/>
      <c r="S6" s="7"/>
      <c r="T6" s="112"/>
      <c r="U6" s="10"/>
      <c r="V6" s="53"/>
      <c r="W6" s="56"/>
      <c r="X6" s="82"/>
      <c r="Y6" s="73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</row>
    <row r="7" spans="1:36" ht="15.75" customHeight="1" x14ac:dyDescent="0.15">
      <c r="A7" s="60" t="s">
        <v>349</v>
      </c>
      <c r="B7" s="60" t="s">
        <v>127</v>
      </c>
      <c r="C7" s="60">
        <v>29</v>
      </c>
      <c r="D7" s="60">
        <v>16</v>
      </c>
      <c r="E7" s="60">
        <v>689</v>
      </c>
      <c r="F7" s="60">
        <v>9.94</v>
      </c>
      <c r="G7" s="60">
        <v>9.5</v>
      </c>
      <c r="H7" s="60">
        <v>67.69</v>
      </c>
      <c r="I7" s="60">
        <v>3.51</v>
      </c>
      <c r="J7" s="60">
        <v>54.17</v>
      </c>
      <c r="K7" s="60">
        <v>3.21</v>
      </c>
      <c r="L7" s="60">
        <v>4.38</v>
      </c>
      <c r="M7" s="60">
        <v>36.67</v>
      </c>
      <c r="N7" s="60">
        <v>63.76</v>
      </c>
      <c r="O7" s="60">
        <v>45.61</v>
      </c>
      <c r="P7" s="60">
        <v>7.45</v>
      </c>
      <c r="Q7" s="60">
        <v>54.9</v>
      </c>
      <c r="R7" s="7"/>
      <c r="S7" s="7"/>
      <c r="T7" s="112"/>
      <c r="U7" s="10"/>
      <c r="V7" s="53"/>
      <c r="W7" s="56"/>
      <c r="X7" s="82"/>
      <c r="Y7" s="73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</row>
    <row r="8" spans="1:36" ht="15.75" customHeight="1" x14ac:dyDescent="0.15">
      <c r="A8" s="60" t="s">
        <v>350</v>
      </c>
      <c r="B8" s="60" t="s">
        <v>72</v>
      </c>
      <c r="C8" s="60">
        <v>28</v>
      </c>
      <c r="D8" s="60">
        <v>33</v>
      </c>
      <c r="E8" s="60">
        <v>3025</v>
      </c>
      <c r="F8" s="60">
        <v>11.19</v>
      </c>
      <c r="G8" s="60">
        <v>7.88</v>
      </c>
      <c r="H8" s="60">
        <v>67.92</v>
      </c>
      <c r="I8" s="60">
        <v>6.66</v>
      </c>
      <c r="J8" s="60">
        <v>59.82</v>
      </c>
      <c r="K8" s="60">
        <v>5.74</v>
      </c>
      <c r="L8" s="60">
        <v>1.25</v>
      </c>
      <c r="M8" s="60">
        <v>42.86</v>
      </c>
      <c r="N8" s="60">
        <v>60.34</v>
      </c>
      <c r="O8" s="60">
        <v>43.94</v>
      </c>
      <c r="P8" s="60">
        <v>6.81</v>
      </c>
      <c r="Q8" s="60">
        <v>52.4</v>
      </c>
      <c r="R8" s="7"/>
      <c r="S8" s="7"/>
      <c r="T8" s="112"/>
      <c r="U8" s="10"/>
      <c r="V8" s="53"/>
      <c r="W8" s="56"/>
      <c r="X8" s="82"/>
      <c r="Y8" s="73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</row>
    <row r="9" spans="1:36" ht="15.75" customHeight="1" x14ac:dyDescent="0.15">
      <c r="A9" s="60" t="s">
        <v>351</v>
      </c>
      <c r="B9" s="60" t="s">
        <v>77</v>
      </c>
      <c r="C9" s="60">
        <v>27</v>
      </c>
      <c r="D9" s="60">
        <v>19</v>
      </c>
      <c r="E9" s="60">
        <v>1676</v>
      </c>
      <c r="F9" s="60">
        <v>10.53</v>
      </c>
      <c r="G9" s="60">
        <v>7.68</v>
      </c>
      <c r="H9" s="60">
        <v>66.430000000000007</v>
      </c>
      <c r="I9" s="60">
        <v>4.99</v>
      </c>
      <c r="J9" s="60">
        <v>55.91</v>
      </c>
      <c r="K9" s="60">
        <v>4.9400000000000004</v>
      </c>
      <c r="L9" s="60">
        <v>2.2000000000000002</v>
      </c>
      <c r="M9" s="60">
        <v>26.83</v>
      </c>
      <c r="N9" s="60">
        <v>62.34</v>
      </c>
      <c r="O9" s="60">
        <v>54.2</v>
      </c>
      <c r="P9" s="60">
        <v>6.77</v>
      </c>
      <c r="Q9" s="60">
        <v>63.49</v>
      </c>
      <c r="R9" s="7"/>
      <c r="S9" s="7"/>
      <c r="T9" s="112"/>
      <c r="U9" s="10"/>
      <c r="V9" s="53"/>
      <c r="W9" s="56"/>
      <c r="X9" s="82"/>
      <c r="Y9" s="73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</row>
    <row r="10" spans="1:36" ht="15.75" customHeight="1" x14ac:dyDescent="0.15">
      <c r="A10" s="60" t="s">
        <v>352</v>
      </c>
      <c r="B10" s="60" t="s">
        <v>51</v>
      </c>
      <c r="C10" s="60">
        <v>25</v>
      </c>
      <c r="D10" s="60">
        <v>32</v>
      </c>
      <c r="E10" s="60">
        <v>2722</v>
      </c>
      <c r="F10" s="60">
        <v>11.57</v>
      </c>
      <c r="G10" s="60">
        <v>6.61</v>
      </c>
      <c r="H10" s="60">
        <v>71</v>
      </c>
      <c r="I10" s="60">
        <v>6.12</v>
      </c>
      <c r="J10" s="60">
        <v>59.46</v>
      </c>
      <c r="K10" s="60">
        <v>6.45</v>
      </c>
      <c r="L10" s="60">
        <v>0.79</v>
      </c>
      <c r="M10" s="60">
        <v>50</v>
      </c>
      <c r="N10" s="60">
        <v>63.06</v>
      </c>
      <c r="O10" s="60">
        <v>44.2</v>
      </c>
      <c r="P10" s="60">
        <v>7.31</v>
      </c>
      <c r="Q10" s="60">
        <v>58.37</v>
      </c>
      <c r="R10" s="7"/>
      <c r="S10" s="7"/>
      <c r="T10" s="112"/>
      <c r="U10" s="10"/>
      <c r="V10" s="53"/>
      <c r="W10" s="56"/>
      <c r="X10" s="82"/>
      <c r="Y10" s="73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</row>
    <row r="11" spans="1:36" ht="15.75" customHeight="1" x14ac:dyDescent="0.15">
      <c r="A11" s="60" t="s">
        <v>353</v>
      </c>
      <c r="B11" s="60" t="s">
        <v>68</v>
      </c>
      <c r="C11" s="60">
        <v>22</v>
      </c>
      <c r="D11" s="60">
        <v>14</v>
      </c>
      <c r="E11" s="60">
        <v>1300</v>
      </c>
      <c r="F11" s="60">
        <v>10.25</v>
      </c>
      <c r="G11" s="60">
        <v>8.65</v>
      </c>
      <c r="H11" s="60">
        <v>69.599999999999994</v>
      </c>
      <c r="I11" s="60">
        <v>3.46</v>
      </c>
      <c r="J11" s="60">
        <v>42</v>
      </c>
      <c r="K11" s="60">
        <v>4.1500000000000004</v>
      </c>
      <c r="L11" s="60">
        <v>3.18</v>
      </c>
      <c r="M11" s="60">
        <v>43.48</v>
      </c>
      <c r="N11" s="60">
        <v>63.43</v>
      </c>
      <c r="O11" s="60">
        <v>45.19</v>
      </c>
      <c r="P11" s="60">
        <v>7.82</v>
      </c>
      <c r="Q11" s="60">
        <v>56.64</v>
      </c>
      <c r="R11" s="7"/>
      <c r="S11" s="7"/>
      <c r="T11" s="112"/>
      <c r="U11" s="10"/>
      <c r="V11" s="53"/>
      <c r="W11" s="56"/>
      <c r="X11" s="82"/>
      <c r="Y11" s="73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</row>
    <row r="12" spans="1:36" ht="15.75" customHeight="1" x14ac:dyDescent="0.15">
      <c r="A12" s="60" t="s">
        <v>354</v>
      </c>
      <c r="B12" s="60" t="s">
        <v>38</v>
      </c>
      <c r="C12" s="60">
        <v>30</v>
      </c>
      <c r="D12" s="60">
        <v>23</v>
      </c>
      <c r="E12" s="60">
        <v>1731</v>
      </c>
      <c r="F12" s="60">
        <v>11.75</v>
      </c>
      <c r="G12" s="60">
        <v>9.36</v>
      </c>
      <c r="H12" s="60">
        <v>71.11</v>
      </c>
      <c r="I12" s="60">
        <v>5.56</v>
      </c>
      <c r="J12" s="60">
        <v>58.88</v>
      </c>
      <c r="K12" s="60">
        <v>4.5199999999999996</v>
      </c>
      <c r="L12" s="60">
        <v>0.88</v>
      </c>
      <c r="M12" s="60">
        <v>58.82</v>
      </c>
      <c r="N12" s="60">
        <v>62.61</v>
      </c>
      <c r="O12" s="60">
        <v>43.22</v>
      </c>
      <c r="P12" s="60">
        <v>5.62</v>
      </c>
      <c r="Q12" s="60">
        <v>54.63</v>
      </c>
      <c r="R12" s="7"/>
      <c r="S12" s="7"/>
      <c r="T12" s="112"/>
      <c r="U12" s="10"/>
      <c r="V12" s="53"/>
      <c r="W12" s="56"/>
      <c r="X12" s="82"/>
      <c r="Y12" s="73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</row>
    <row r="13" spans="1:36" ht="15.75" customHeight="1" x14ac:dyDescent="0.15">
      <c r="A13" s="60" t="s">
        <v>355</v>
      </c>
      <c r="B13" s="60" t="s">
        <v>58</v>
      </c>
      <c r="C13" s="60">
        <v>21</v>
      </c>
      <c r="D13" s="60">
        <v>25</v>
      </c>
      <c r="E13" s="60">
        <v>1682</v>
      </c>
      <c r="F13" s="60">
        <v>13.26</v>
      </c>
      <c r="G13" s="60">
        <v>10.08</v>
      </c>
      <c r="H13" s="60">
        <v>65.239999999999995</v>
      </c>
      <c r="I13" s="60">
        <v>2.8</v>
      </c>
      <c r="J13" s="60">
        <v>53.85</v>
      </c>
      <c r="K13" s="60">
        <v>5.77</v>
      </c>
      <c r="L13" s="60">
        <v>1.35</v>
      </c>
      <c r="M13" s="60">
        <v>24</v>
      </c>
      <c r="N13" s="60">
        <v>66.760000000000005</v>
      </c>
      <c r="O13" s="60">
        <v>52.68</v>
      </c>
      <c r="P13" s="60">
        <v>8.08</v>
      </c>
      <c r="Q13" s="60">
        <v>64.67</v>
      </c>
      <c r="R13" s="7"/>
      <c r="S13" s="7"/>
      <c r="T13" s="112"/>
      <c r="U13" s="10"/>
      <c r="V13" s="53"/>
      <c r="W13" s="56"/>
      <c r="X13" s="82"/>
      <c r="Y13" s="73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</row>
    <row r="14" spans="1:36" ht="15.75" customHeight="1" x14ac:dyDescent="0.15">
      <c r="A14" s="60" t="s">
        <v>356</v>
      </c>
      <c r="B14" s="60" t="s">
        <v>68</v>
      </c>
      <c r="C14" s="60">
        <v>26</v>
      </c>
      <c r="D14" s="60">
        <v>21</v>
      </c>
      <c r="E14" s="60">
        <v>1665</v>
      </c>
      <c r="F14" s="60">
        <v>13.57</v>
      </c>
      <c r="G14" s="60">
        <v>11.03</v>
      </c>
      <c r="H14" s="60">
        <v>62.25</v>
      </c>
      <c r="I14" s="60">
        <v>5.73</v>
      </c>
      <c r="J14" s="60">
        <v>50</v>
      </c>
      <c r="K14" s="60">
        <v>6.54</v>
      </c>
      <c r="L14" s="60">
        <v>1.24</v>
      </c>
      <c r="M14" s="60">
        <v>26.09</v>
      </c>
      <c r="N14" s="60">
        <v>62.02</v>
      </c>
      <c r="O14" s="60">
        <v>41.67</v>
      </c>
      <c r="P14" s="60">
        <v>7.68</v>
      </c>
      <c r="Q14" s="60">
        <v>54.93</v>
      </c>
      <c r="R14" s="7"/>
      <c r="S14" s="7"/>
      <c r="T14" s="112"/>
      <c r="U14" s="10"/>
      <c r="V14" s="53"/>
      <c r="W14" s="56"/>
      <c r="X14" s="82"/>
      <c r="Y14" s="73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</row>
    <row r="15" spans="1:36" ht="15.75" customHeight="1" x14ac:dyDescent="0.15">
      <c r="A15" s="60" t="s">
        <v>357</v>
      </c>
      <c r="B15" s="60" t="s">
        <v>38</v>
      </c>
      <c r="C15" s="60">
        <v>23</v>
      </c>
      <c r="D15" s="60">
        <v>31</v>
      </c>
      <c r="E15" s="60">
        <v>2621</v>
      </c>
      <c r="F15" s="60">
        <v>10.68</v>
      </c>
      <c r="G15" s="60">
        <v>9.44</v>
      </c>
      <c r="H15" s="60">
        <v>63.64</v>
      </c>
      <c r="I15" s="60">
        <v>5.39</v>
      </c>
      <c r="J15" s="60">
        <v>64.33</v>
      </c>
      <c r="K15" s="60">
        <v>4.53</v>
      </c>
      <c r="L15" s="60">
        <v>2.2000000000000002</v>
      </c>
      <c r="M15" s="60">
        <v>39.06</v>
      </c>
      <c r="N15" s="60">
        <v>59.64</v>
      </c>
      <c r="O15" s="60">
        <v>39.26</v>
      </c>
      <c r="P15" s="60">
        <v>9.24</v>
      </c>
      <c r="Q15" s="60">
        <v>49.81</v>
      </c>
      <c r="R15" s="7"/>
      <c r="S15" s="7"/>
      <c r="T15" s="112"/>
      <c r="U15" s="10"/>
      <c r="V15" s="53"/>
      <c r="W15" s="56"/>
      <c r="X15" s="82"/>
      <c r="Y15" s="73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</row>
    <row r="16" spans="1:36" ht="15.75" customHeight="1" x14ac:dyDescent="0.15">
      <c r="A16" s="60" t="s">
        <v>358</v>
      </c>
      <c r="B16" s="60" t="s">
        <v>127</v>
      </c>
      <c r="C16" s="60">
        <v>29</v>
      </c>
      <c r="D16" s="60">
        <v>33</v>
      </c>
      <c r="E16" s="60">
        <v>2906</v>
      </c>
      <c r="F16" s="60">
        <v>9.89</v>
      </c>
      <c r="G16" s="60">
        <v>6.96</v>
      </c>
      <c r="H16" s="60">
        <v>68.95</v>
      </c>
      <c r="I16" s="60">
        <v>4.6900000000000004</v>
      </c>
      <c r="J16" s="60">
        <v>57.81</v>
      </c>
      <c r="K16" s="60">
        <v>4.87</v>
      </c>
      <c r="L16" s="60">
        <v>1.47</v>
      </c>
      <c r="M16" s="60">
        <v>27.5</v>
      </c>
      <c r="N16" s="60">
        <v>70.790000000000006</v>
      </c>
      <c r="O16" s="60">
        <v>51.2</v>
      </c>
      <c r="P16" s="60">
        <v>6.08</v>
      </c>
      <c r="Q16" s="60">
        <v>55.42</v>
      </c>
      <c r="R16" s="7"/>
      <c r="S16" s="7"/>
      <c r="T16" s="112"/>
      <c r="U16" s="10"/>
      <c r="V16" s="53"/>
      <c r="W16" s="56"/>
      <c r="X16" s="82"/>
      <c r="Y16" s="73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</row>
    <row r="17" spans="1:36" ht="15.75" customHeight="1" x14ac:dyDescent="0.15">
      <c r="A17" s="60" t="s">
        <v>359</v>
      </c>
      <c r="B17" s="60" t="s">
        <v>129</v>
      </c>
      <c r="C17" s="60">
        <v>23</v>
      </c>
      <c r="D17" s="60">
        <v>12</v>
      </c>
      <c r="E17" s="60">
        <v>945</v>
      </c>
      <c r="F17" s="60">
        <v>9.43</v>
      </c>
      <c r="G17" s="60">
        <v>7.33</v>
      </c>
      <c r="H17" s="60">
        <v>64.94</v>
      </c>
      <c r="I17" s="60">
        <v>3.43</v>
      </c>
      <c r="J17" s="60">
        <v>52.78</v>
      </c>
      <c r="K17" s="60">
        <v>3.81</v>
      </c>
      <c r="L17" s="60">
        <v>1.33</v>
      </c>
      <c r="M17" s="60">
        <v>35.71</v>
      </c>
      <c r="N17" s="60">
        <v>61.08</v>
      </c>
      <c r="O17" s="60">
        <v>35.44</v>
      </c>
      <c r="P17" s="60">
        <v>7.33</v>
      </c>
      <c r="Q17" s="60">
        <v>41.56</v>
      </c>
      <c r="R17" s="7"/>
      <c r="S17" s="7"/>
      <c r="T17" s="112"/>
      <c r="U17" s="10"/>
      <c r="V17" s="53"/>
      <c r="W17" s="56"/>
      <c r="X17" s="82"/>
      <c r="Y17" s="73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</row>
    <row r="18" spans="1:36" ht="15.75" customHeight="1" x14ac:dyDescent="0.15">
      <c r="A18" s="60" t="s">
        <v>360</v>
      </c>
      <c r="B18" s="60" t="s">
        <v>58</v>
      </c>
      <c r="C18" s="60">
        <v>22</v>
      </c>
      <c r="D18" s="60">
        <v>26</v>
      </c>
      <c r="E18" s="60">
        <v>2230</v>
      </c>
      <c r="F18" s="60">
        <v>7.38</v>
      </c>
      <c r="G18" s="60">
        <v>5.75</v>
      </c>
      <c r="H18" s="60">
        <v>58.78</v>
      </c>
      <c r="I18" s="60">
        <v>3.03</v>
      </c>
      <c r="J18" s="60">
        <v>46.38</v>
      </c>
      <c r="K18" s="60">
        <v>3.78</v>
      </c>
      <c r="L18" s="60">
        <v>3.56</v>
      </c>
      <c r="M18" s="60">
        <v>16.05</v>
      </c>
      <c r="N18" s="60">
        <v>65.900000000000006</v>
      </c>
      <c r="O18" s="60">
        <v>46.27</v>
      </c>
      <c r="P18" s="60">
        <v>6.01</v>
      </c>
      <c r="Q18" s="60">
        <v>62.77</v>
      </c>
      <c r="R18" s="7"/>
      <c r="S18" s="7"/>
      <c r="T18" s="112"/>
      <c r="U18" s="10"/>
      <c r="V18" s="53"/>
      <c r="W18" s="56"/>
      <c r="X18" s="82"/>
      <c r="Y18" s="73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</row>
    <row r="19" spans="1:36" ht="15.75" customHeight="1" x14ac:dyDescent="0.15">
      <c r="A19" s="60" t="s">
        <v>361</v>
      </c>
      <c r="B19" s="60" t="s">
        <v>127</v>
      </c>
      <c r="C19" s="60">
        <v>25</v>
      </c>
      <c r="D19" s="60">
        <v>14</v>
      </c>
      <c r="E19" s="60">
        <v>526</v>
      </c>
      <c r="F19" s="60">
        <v>8.0399999999999991</v>
      </c>
      <c r="G19" s="60">
        <v>8.3800000000000008</v>
      </c>
      <c r="H19" s="60">
        <v>71.430000000000007</v>
      </c>
      <c r="I19" s="60">
        <v>1.71</v>
      </c>
      <c r="J19" s="60">
        <v>30</v>
      </c>
      <c r="K19" s="60">
        <v>2.0499999999999998</v>
      </c>
      <c r="L19" s="60">
        <v>5.65</v>
      </c>
      <c r="M19" s="60">
        <v>24.24</v>
      </c>
      <c r="N19" s="60">
        <v>62.75</v>
      </c>
      <c r="O19" s="60">
        <v>38.89</v>
      </c>
      <c r="P19" s="60">
        <v>4.28</v>
      </c>
      <c r="Q19" s="60">
        <v>64</v>
      </c>
      <c r="R19" s="7"/>
      <c r="S19" s="7"/>
      <c r="T19" s="112"/>
      <c r="U19" s="10"/>
      <c r="V19" s="53"/>
      <c r="W19" s="56"/>
      <c r="X19" s="82"/>
      <c r="Y19" s="73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</row>
    <row r="20" spans="1:36" ht="15.75" customHeight="1" x14ac:dyDescent="0.15">
      <c r="A20" s="60" t="s">
        <v>362</v>
      </c>
      <c r="B20" s="60" t="s">
        <v>91</v>
      </c>
      <c r="C20" s="60">
        <v>20</v>
      </c>
      <c r="D20" s="60">
        <v>13</v>
      </c>
      <c r="E20" s="60">
        <v>502</v>
      </c>
      <c r="F20" s="60">
        <v>18.11</v>
      </c>
      <c r="G20" s="60">
        <v>17.03</v>
      </c>
      <c r="H20" s="60">
        <v>63.16</v>
      </c>
      <c r="I20" s="60">
        <v>7.17</v>
      </c>
      <c r="J20" s="60">
        <v>32.5</v>
      </c>
      <c r="K20" s="60">
        <v>6.45</v>
      </c>
      <c r="L20" s="60">
        <v>0.72</v>
      </c>
      <c r="M20" s="60">
        <v>25</v>
      </c>
      <c r="N20" s="60">
        <v>56.98</v>
      </c>
      <c r="O20" s="60">
        <v>37.04</v>
      </c>
      <c r="P20" s="60">
        <v>4.3</v>
      </c>
      <c r="Q20" s="60">
        <v>37.5</v>
      </c>
      <c r="R20" s="7"/>
      <c r="S20" s="7"/>
      <c r="T20" s="112"/>
      <c r="U20" s="10"/>
      <c r="V20" s="53"/>
      <c r="W20" s="56"/>
      <c r="X20" s="82"/>
      <c r="Y20" s="73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</row>
    <row r="21" spans="1:36" ht="15.75" customHeight="1" x14ac:dyDescent="0.15">
      <c r="A21" s="129" t="s">
        <v>113</v>
      </c>
      <c r="B21" s="128"/>
      <c r="C21" s="62">
        <f>AVERAGE(C5:C20)</f>
        <v>25.466666666666665</v>
      </c>
      <c r="D21" s="62">
        <f>AVERAGE(D5:D20)</f>
        <v>21.75</v>
      </c>
      <c r="E21" s="62">
        <f>AVERAGE(E5:E20)</f>
        <v>1721</v>
      </c>
      <c r="F21" s="62">
        <f>AVERAGE(F5:F20)</f>
        <v>11.105</v>
      </c>
      <c r="G21" s="62">
        <f>AVERAGE(G5:G20)</f>
        <v>8.9818749999999987</v>
      </c>
      <c r="H21" s="62">
        <f>AVERAGE(H5:H20)</f>
        <v>67.101875000000007</v>
      </c>
      <c r="I21" s="62">
        <f>AVERAGE(I5:I20)</f>
        <v>4.4787499999999998</v>
      </c>
      <c r="J21" s="62">
        <f>AVERAGE(J5:J20)</f>
        <v>51.811250000000008</v>
      </c>
      <c r="K21" s="62">
        <f>AVERAGE(K5:K20)</f>
        <v>4.7168749999999999</v>
      </c>
      <c r="L21" s="62">
        <f>AVERAGE(L5:L20)</f>
        <v>2.2112499999999997</v>
      </c>
      <c r="M21" s="62">
        <f>AVERAGE(M5:M20)</f>
        <v>34.3125</v>
      </c>
      <c r="N21" s="62">
        <f>AVERAGE(N5:N20)</f>
        <v>64.403750000000002</v>
      </c>
      <c r="O21" s="62">
        <f>AVERAGE(O5:O20)</f>
        <v>44.856874999999995</v>
      </c>
      <c r="P21" s="62">
        <f>AVERAGE(P5:P20)</f>
        <v>6.788125</v>
      </c>
      <c r="Q21" s="62">
        <f>AVERAGE(Q5:Q20)</f>
        <v>57.101249999999993</v>
      </c>
      <c r="R21" s="7"/>
      <c r="S21" s="7"/>
      <c r="T21" s="7"/>
      <c r="U21" s="8"/>
      <c r="V21" s="53"/>
      <c r="W21" s="66"/>
      <c r="X21" s="81"/>
      <c r="Y21" s="72"/>
    </row>
    <row r="22" spans="1:36" ht="15.75" customHeight="1" x14ac:dyDescent="0.15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80"/>
      <c r="S22" s="80"/>
      <c r="T22" s="71"/>
      <c r="U22" s="71"/>
      <c r="V22" s="71"/>
      <c r="W22" s="71"/>
      <c r="X22" s="72"/>
    </row>
    <row r="23" spans="1:36" ht="15.75" customHeight="1" x14ac:dyDescent="0.15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12"/>
      <c r="S23" s="12"/>
      <c r="T23" s="65"/>
      <c r="U23" s="65"/>
      <c r="V23" s="65"/>
      <c r="W23" s="65"/>
    </row>
    <row r="24" spans="1:36" ht="15.75" customHeight="1" x14ac:dyDescent="0.15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12"/>
      <c r="S24" s="12"/>
      <c r="T24" s="65"/>
      <c r="U24" s="65"/>
      <c r="V24" s="65"/>
      <c r="W24" s="65"/>
    </row>
    <row r="25" spans="1:36" ht="15.75" customHeight="1" x14ac:dyDescent="0.15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12"/>
      <c r="S25" s="12"/>
      <c r="T25" s="65"/>
      <c r="U25" s="65"/>
      <c r="V25" s="65"/>
      <c r="W25" s="65"/>
    </row>
    <row r="26" spans="1:36" ht="15.75" customHeight="1" x14ac:dyDescent="0.15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12"/>
      <c r="S26" s="12"/>
      <c r="T26" s="65"/>
      <c r="U26" s="65"/>
      <c r="V26" s="65"/>
      <c r="W26" s="65"/>
    </row>
    <row r="27" spans="1:36" ht="15.75" customHeight="1" x14ac:dyDescent="0.15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12"/>
      <c r="S27" s="12"/>
      <c r="T27" s="65"/>
      <c r="U27" s="65"/>
      <c r="V27" s="65"/>
      <c r="W27" s="65"/>
    </row>
    <row r="28" spans="1:36" ht="15.75" customHeight="1" x14ac:dyDescent="0.15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12"/>
      <c r="S28" s="12"/>
      <c r="T28" s="65"/>
      <c r="U28" s="65"/>
      <c r="V28" s="65"/>
      <c r="W28" s="65"/>
    </row>
    <row r="29" spans="1:36" ht="15.75" customHeight="1" x14ac:dyDescent="0.15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12"/>
      <c r="S29" s="12"/>
      <c r="T29" s="65"/>
      <c r="U29" s="65"/>
      <c r="V29" s="65"/>
      <c r="W29" s="65"/>
    </row>
    <row r="30" spans="1:36" ht="15.75" customHeight="1" x14ac:dyDescent="0.15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12"/>
      <c r="S30" s="12"/>
      <c r="T30" s="65"/>
      <c r="U30" s="65"/>
      <c r="V30" s="65"/>
      <c r="W30" s="65"/>
    </row>
    <row r="31" spans="1:36" ht="15.75" customHeight="1" x14ac:dyDescent="0.15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12"/>
      <c r="S31" s="12"/>
      <c r="T31" s="65"/>
      <c r="U31" s="65"/>
      <c r="V31" s="65"/>
      <c r="W31" s="65"/>
    </row>
    <row r="32" spans="1:36" ht="15.75" customHeight="1" x14ac:dyDescent="0.15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12"/>
      <c r="S32" s="12"/>
      <c r="T32" s="65"/>
      <c r="U32" s="65"/>
      <c r="V32" s="65"/>
      <c r="W32" s="65"/>
    </row>
    <row r="33" spans="1:23" ht="15.75" customHeight="1" x14ac:dyDescent="0.15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12"/>
      <c r="S33" s="12"/>
      <c r="T33" s="65"/>
      <c r="U33" s="65"/>
      <c r="V33" s="65"/>
      <c r="W33" s="65"/>
    </row>
    <row r="34" spans="1:23" ht="15.75" customHeight="1" x14ac:dyDescent="0.15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12"/>
      <c r="S34" s="12"/>
      <c r="T34" s="65"/>
      <c r="U34" s="65"/>
      <c r="V34" s="65"/>
      <c r="W34" s="65"/>
    </row>
    <row r="35" spans="1:23" ht="15.75" customHeight="1" x14ac:dyDescent="0.15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12"/>
      <c r="S35" s="12"/>
      <c r="T35" s="65"/>
      <c r="U35" s="65"/>
      <c r="V35" s="65"/>
      <c r="W35" s="65"/>
    </row>
    <row r="36" spans="1:23" ht="15.75" customHeight="1" x14ac:dyDescent="0.15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12"/>
      <c r="S36" s="12"/>
      <c r="T36" s="65"/>
      <c r="U36" s="65"/>
      <c r="V36" s="65"/>
      <c r="W36" s="65"/>
    </row>
    <row r="37" spans="1:23" ht="15.75" customHeight="1" x14ac:dyDescent="0.15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12"/>
      <c r="S37" s="12"/>
      <c r="T37" s="65"/>
      <c r="U37" s="65"/>
      <c r="V37" s="65"/>
      <c r="W37" s="65"/>
    </row>
    <row r="38" spans="1:23" ht="15.75" customHeight="1" x14ac:dyDescent="0.15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12"/>
      <c r="S38" s="12"/>
      <c r="T38" s="65"/>
      <c r="U38" s="65"/>
      <c r="V38" s="65"/>
      <c r="W38" s="65"/>
    </row>
    <row r="39" spans="1:23" ht="15.75" customHeight="1" x14ac:dyDescent="0.15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12"/>
      <c r="S39" s="12"/>
      <c r="T39" s="65"/>
      <c r="U39" s="65"/>
      <c r="V39" s="65"/>
      <c r="W39" s="65"/>
    </row>
    <row r="40" spans="1:23" ht="15.75" customHeight="1" x14ac:dyDescent="0.15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12"/>
      <c r="S40" s="12"/>
      <c r="T40" s="65"/>
      <c r="U40" s="65"/>
      <c r="V40" s="65"/>
      <c r="W40" s="65"/>
    </row>
    <row r="41" spans="1:23" ht="15.75" customHeight="1" x14ac:dyDescent="0.15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12"/>
      <c r="S41" s="12"/>
      <c r="T41" s="65"/>
      <c r="U41" s="65"/>
      <c r="V41" s="65"/>
      <c r="W41" s="65"/>
    </row>
    <row r="42" spans="1:23" ht="15.75" customHeight="1" x14ac:dyDescent="0.15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12"/>
      <c r="S42" s="12"/>
      <c r="T42" s="65"/>
      <c r="U42" s="65"/>
      <c r="V42" s="65"/>
      <c r="W42" s="65"/>
    </row>
    <row r="43" spans="1:23" ht="15.75" customHeight="1" x14ac:dyDescent="0.15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12"/>
      <c r="S43" s="12"/>
      <c r="T43" s="65"/>
      <c r="U43" s="65"/>
      <c r="V43" s="65"/>
      <c r="W43" s="65"/>
    </row>
    <row r="44" spans="1:23" ht="15.75" customHeight="1" x14ac:dyDescent="0.15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12"/>
      <c r="S44" s="12"/>
      <c r="T44" s="65"/>
      <c r="U44" s="65"/>
      <c r="V44" s="65"/>
      <c r="W44" s="65"/>
    </row>
    <row r="45" spans="1:23" ht="15.75" customHeight="1" x14ac:dyDescent="0.15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12"/>
      <c r="S45" s="12"/>
      <c r="T45" s="65"/>
      <c r="U45" s="65"/>
      <c r="V45" s="65"/>
      <c r="W45" s="65"/>
    </row>
    <row r="46" spans="1:23" ht="15.75" customHeight="1" x14ac:dyDescent="0.15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12"/>
      <c r="S46" s="12"/>
      <c r="T46" s="65"/>
      <c r="U46" s="65"/>
      <c r="V46" s="65"/>
      <c r="W46" s="65"/>
    </row>
    <row r="47" spans="1:23" ht="15.75" customHeight="1" x14ac:dyDescent="0.15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12"/>
      <c r="S47" s="12"/>
      <c r="T47" s="65"/>
      <c r="U47" s="65"/>
      <c r="V47" s="65"/>
      <c r="W47" s="65"/>
    </row>
    <row r="48" spans="1:23" ht="15.75" customHeight="1" x14ac:dyDescent="0.15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12"/>
      <c r="S48" s="12"/>
      <c r="T48" s="65"/>
      <c r="U48" s="65"/>
      <c r="V48" s="65"/>
      <c r="W48" s="65"/>
    </row>
    <row r="49" spans="1:23" ht="15.75" customHeight="1" x14ac:dyDescent="0.15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12"/>
      <c r="S49" s="12"/>
      <c r="T49" s="65"/>
      <c r="U49" s="65"/>
      <c r="V49" s="65"/>
      <c r="W49" s="65"/>
    </row>
    <row r="50" spans="1:23" ht="15.75" customHeight="1" x14ac:dyDescent="0.15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12"/>
      <c r="S50" s="12"/>
      <c r="T50" s="65"/>
      <c r="U50" s="65"/>
      <c r="V50" s="65"/>
      <c r="W50" s="65"/>
    </row>
    <row r="51" spans="1:23" ht="15.75" customHeight="1" x14ac:dyDescent="0.15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12"/>
      <c r="S51" s="12"/>
      <c r="T51" s="65"/>
      <c r="U51" s="65"/>
      <c r="V51" s="65"/>
      <c r="W51" s="65"/>
    </row>
    <row r="52" spans="1:23" ht="15.75" customHeight="1" x14ac:dyDescent="0.15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12"/>
      <c r="S52" s="12"/>
      <c r="T52" s="65"/>
      <c r="U52" s="65"/>
      <c r="V52" s="65"/>
      <c r="W52" s="65"/>
    </row>
    <row r="53" spans="1:23" ht="15.75" customHeight="1" x14ac:dyDescent="0.15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12"/>
      <c r="S53" s="12"/>
      <c r="T53" s="65"/>
      <c r="U53" s="65"/>
      <c r="V53" s="65"/>
      <c r="W53" s="65"/>
    </row>
    <row r="54" spans="1:23" ht="15.75" customHeight="1" x14ac:dyDescent="0.15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12"/>
      <c r="S54" s="12"/>
      <c r="T54" s="65"/>
      <c r="U54" s="65"/>
      <c r="V54" s="65"/>
      <c r="W54" s="65"/>
    </row>
    <row r="55" spans="1:23" ht="15.75" customHeight="1" x14ac:dyDescent="0.15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12"/>
      <c r="S55" s="12"/>
      <c r="T55" s="65"/>
      <c r="U55" s="65"/>
      <c r="V55" s="65"/>
      <c r="W55" s="65"/>
    </row>
    <row r="56" spans="1:23" ht="15.75" customHeight="1" x14ac:dyDescent="0.15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12"/>
      <c r="S56" s="12"/>
      <c r="T56" s="65"/>
      <c r="U56" s="65"/>
      <c r="V56" s="65"/>
      <c r="W56" s="65"/>
    </row>
    <row r="57" spans="1:23" ht="15.75" customHeight="1" x14ac:dyDescent="0.15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12"/>
      <c r="S57" s="12"/>
      <c r="T57" s="65"/>
      <c r="U57" s="65"/>
      <c r="V57" s="65"/>
      <c r="W57" s="65"/>
    </row>
    <row r="58" spans="1:23" ht="15.75" customHeight="1" x14ac:dyDescent="0.15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12"/>
      <c r="S58" s="12"/>
      <c r="T58" s="65"/>
      <c r="U58" s="65"/>
      <c r="V58" s="65"/>
      <c r="W58" s="65"/>
    </row>
    <row r="59" spans="1:23" ht="15.75" customHeight="1" x14ac:dyDescent="0.15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12"/>
      <c r="S59" s="12"/>
      <c r="T59" s="65"/>
      <c r="U59" s="65"/>
      <c r="V59" s="65"/>
      <c r="W59" s="65"/>
    </row>
    <row r="60" spans="1:23" ht="15.75" customHeight="1" x14ac:dyDescent="0.15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12"/>
      <c r="S60" s="12"/>
      <c r="T60" s="65"/>
      <c r="U60" s="65"/>
      <c r="V60" s="65"/>
      <c r="W60" s="65"/>
    </row>
    <row r="61" spans="1:23" ht="15.75" customHeight="1" x14ac:dyDescent="0.15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12"/>
      <c r="S61" s="12"/>
      <c r="T61" s="65"/>
      <c r="U61" s="65"/>
      <c r="V61" s="65"/>
      <c r="W61" s="65"/>
    </row>
    <row r="62" spans="1:23" ht="15.75" customHeight="1" x14ac:dyDescent="0.15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12"/>
      <c r="S62" s="12"/>
      <c r="T62" s="65"/>
      <c r="U62" s="65"/>
      <c r="V62" s="65"/>
      <c r="W62" s="65"/>
    </row>
    <row r="63" spans="1:23" ht="15.75" customHeight="1" x14ac:dyDescent="0.15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12"/>
      <c r="S63" s="12"/>
      <c r="T63" s="65"/>
      <c r="U63" s="65"/>
      <c r="V63" s="65"/>
      <c r="W63" s="65"/>
    </row>
    <row r="64" spans="1:23" ht="15.75" customHeight="1" x14ac:dyDescent="0.15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12"/>
      <c r="S64" s="12"/>
      <c r="T64" s="65"/>
      <c r="U64" s="65"/>
      <c r="V64" s="65"/>
      <c r="W64" s="65"/>
    </row>
    <row r="65" spans="1:23" ht="15.75" customHeight="1" x14ac:dyDescent="0.15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12"/>
      <c r="S65" s="12"/>
      <c r="T65" s="65"/>
      <c r="U65" s="65"/>
      <c r="V65" s="65"/>
      <c r="W65" s="65"/>
    </row>
    <row r="66" spans="1:23" ht="15.75" customHeight="1" x14ac:dyDescent="0.15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12"/>
      <c r="S66" s="12"/>
      <c r="T66" s="65"/>
      <c r="U66" s="65"/>
      <c r="V66" s="65"/>
      <c r="W66" s="65"/>
    </row>
    <row r="67" spans="1:23" ht="15.75" customHeight="1" x14ac:dyDescent="0.15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12"/>
      <c r="S67" s="12"/>
      <c r="T67" s="65"/>
      <c r="U67" s="65"/>
      <c r="V67" s="65"/>
      <c r="W67" s="65"/>
    </row>
    <row r="68" spans="1:23" ht="15.75" customHeight="1" x14ac:dyDescent="0.15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12"/>
      <c r="S68" s="12"/>
      <c r="T68" s="65"/>
      <c r="U68" s="65"/>
      <c r="V68" s="65"/>
      <c r="W68" s="65"/>
    </row>
    <row r="69" spans="1:23" ht="15.75" customHeight="1" x14ac:dyDescent="0.15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12"/>
      <c r="S69" s="12"/>
      <c r="T69" s="65"/>
      <c r="U69" s="65"/>
      <c r="V69" s="65"/>
      <c r="W69" s="65"/>
    </row>
    <row r="70" spans="1:23" ht="15.75" customHeight="1" x14ac:dyDescent="0.15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12"/>
      <c r="S70" s="12"/>
      <c r="T70" s="65"/>
      <c r="U70" s="65"/>
      <c r="V70" s="65"/>
      <c r="W70" s="65"/>
    </row>
    <row r="71" spans="1:23" ht="15.75" customHeight="1" x14ac:dyDescent="0.15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12"/>
      <c r="S71" s="12"/>
      <c r="T71" s="65"/>
      <c r="U71" s="65"/>
      <c r="V71" s="65"/>
      <c r="W71" s="65"/>
    </row>
    <row r="72" spans="1:23" ht="15.75" customHeight="1" x14ac:dyDescent="0.15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12"/>
      <c r="S72" s="12"/>
      <c r="T72" s="65"/>
      <c r="U72" s="65"/>
      <c r="V72" s="65"/>
      <c r="W72" s="65"/>
    </row>
    <row r="73" spans="1:23" ht="15.75" customHeight="1" x14ac:dyDescent="0.15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12"/>
      <c r="S73" s="12"/>
      <c r="T73" s="65"/>
      <c r="U73" s="65"/>
      <c r="V73" s="65"/>
      <c r="W73" s="65"/>
    </row>
    <row r="74" spans="1:23" ht="15.75" customHeight="1" x14ac:dyDescent="0.15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12"/>
      <c r="S74" s="12"/>
      <c r="T74" s="65"/>
      <c r="U74" s="65"/>
      <c r="V74" s="65"/>
      <c r="W74" s="65"/>
    </row>
    <row r="75" spans="1:23" ht="15.75" customHeight="1" x14ac:dyDescent="0.15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12"/>
      <c r="S75" s="12"/>
      <c r="T75" s="65"/>
      <c r="U75" s="65"/>
      <c r="V75" s="65"/>
      <c r="W75" s="65"/>
    </row>
    <row r="76" spans="1:23" ht="15.75" customHeight="1" x14ac:dyDescent="0.15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12"/>
      <c r="S76" s="12"/>
      <c r="T76" s="65"/>
      <c r="U76" s="65"/>
      <c r="V76" s="65"/>
      <c r="W76" s="65"/>
    </row>
    <row r="77" spans="1:23" ht="15.75" customHeight="1" x14ac:dyDescent="0.15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12"/>
      <c r="S77" s="12"/>
      <c r="T77" s="65"/>
      <c r="U77" s="65"/>
      <c r="V77" s="65"/>
      <c r="W77" s="65"/>
    </row>
    <row r="78" spans="1:23" ht="15.75" customHeight="1" x14ac:dyDescent="0.15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12"/>
      <c r="S78" s="12"/>
      <c r="T78" s="65"/>
      <c r="U78" s="65"/>
      <c r="V78" s="65"/>
      <c r="W78" s="65"/>
    </row>
    <row r="79" spans="1:23" ht="15.75" customHeight="1" x14ac:dyDescent="0.15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12"/>
      <c r="S79" s="12"/>
      <c r="T79" s="65"/>
      <c r="U79" s="65"/>
      <c r="V79" s="65"/>
      <c r="W79" s="65"/>
    </row>
    <row r="80" spans="1:23" ht="15.75" customHeight="1" x14ac:dyDescent="0.15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12"/>
      <c r="S80" s="12"/>
      <c r="T80" s="65"/>
      <c r="U80" s="65"/>
      <c r="V80" s="65"/>
      <c r="W80" s="65"/>
    </row>
    <row r="81" spans="1:23" ht="15.75" customHeight="1" x14ac:dyDescent="0.15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12"/>
      <c r="S81" s="12"/>
      <c r="T81" s="65"/>
      <c r="U81" s="65"/>
      <c r="V81" s="65"/>
      <c r="W81" s="65"/>
    </row>
    <row r="82" spans="1:23" ht="15.75" customHeight="1" x14ac:dyDescent="0.15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12"/>
      <c r="S82" s="12"/>
      <c r="T82" s="65"/>
      <c r="U82" s="65"/>
      <c r="V82" s="65"/>
      <c r="W82" s="65"/>
    </row>
    <row r="83" spans="1:23" ht="15.75" customHeight="1" x14ac:dyDescent="0.15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12"/>
      <c r="S83" s="12"/>
      <c r="T83" s="65"/>
      <c r="U83" s="65"/>
      <c r="V83" s="65"/>
      <c r="W83" s="65"/>
    </row>
    <row r="84" spans="1:23" ht="15.75" customHeight="1" x14ac:dyDescent="0.15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12"/>
      <c r="S84" s="12"/>
      <c r="T84" s="65"/>
      <c r="U84" s="65"/>
      <c r="V84" s="65"/>
      <c r="W84" s="65"/>
    </row>
    <row r="85" spans="1:23" ht="15.75" customHeight="1" x14ac:dyDescent="0.15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12"/>
      <c r="S85" s="12"/>
      <c r="T85" s="65"/>
      <c r="U85" s="65"/>
      <c r="V85" s="65"/>
      <c r="W85" s="65"/>
    </row>
    <row r="86" spans="1:23" ht="15.75" customHeight="1" x14ac:dyDescent="0.15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12"/>
      <c r="S86" s="12"/>
      <c r="T86" s="65"/>
      <c r="U86" s="65"/>
      <c r="V86" s="65"/>
      <c r="W86" s="65"/>
    </row>
    <row r="87" spans="1:23" ht="15.75" customHeight="1" x14ac:dyDescent="0.15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12"/>
      <c r="S87" s="12"/>
      <c r="T87" s="65"/>
      <c r="U87" s="65"/>
      <c r="V87" s="65"/>
      <c r="W87" s="65"/>
    </row>
    <row r="88" spans="1:23" ht="15.75" customHeight="1" x14ac:dyDescent="0.15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12"/>
      <c r="S88" s="12"/>
      <c r="T88" s="65"/>
      <c r="U88" s="65"/>
      <c r="V88" s="65"/>
      <c r="W88" s="65"/>
    </row>
    <row r="89" spans="1:23" ht="15.75" customHeight="1" x14ac:dyDescent="0.15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12"/>
      <c r="S89" s="12"/>
      <c r="T89" s="65"/>
      <c r="U89" s="65"/>
      <c r="V89" s="65"/>
      <c r="W89" s="65"/>
    </row>
    <row r="90" spans="1:23" ht="15.75" customHeight="1" x14ac:dyDescent="0.15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12"/>
      <c r="S90" s="12"/>
      <c r="T90" s="65"/>
      <c r="U90" s="65"/>
      <c r="V90" s="65"/>
      <c r="W90" s="65"/>
    </row>
    <row r="91" spans="1:23" ht="15.75" customHeight="1" x14ac:dyDescent="0.15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12"/>
      <c r="S91" s="12"/>
      <c r="T91" s="65"/>
      <c r="U91" s="65"/>
      <c r="V91" s="65"/>
      <c r="W91" s="65"/>
    </row>
    <row r="92" spans="1:23" ht="15.75" customHeight="1" x14ac:dyDescent="0.15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12"/>
      <c r="S92" s="12"/>
      <c r="T92" s="65"/>
      <c r="U92" s="65"/>
      <c r="V92" s="65"/>
      <c r="W92" s="65"/>
    </row>
    <row r="93" spans="1:23" ht="15.75" customHeight="1" x14ac:dyDescent="0.15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12"/>
      <c r="S93" s="12"/>
      <c r="T93" s="65"/>
      <c r="U93" s="65"/>
      <c r="V93" s="65"/>
      <c r="W93" s="65"/>
    </row>
    <row r="94" spans="1:23" ht="15.75" customHeight="1" x14ac:dyDescent="0.15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12"/>
      <c r="S94" s="12"/>
      <c r="T94" s="65"/>
      <c r="U94" s="65"/>
      <c r="V94" s="65"/>
      <c r="W94" s="65"/>
    </row>
    <row r="95" spans="1:23" ht="15.75" customHeight="1" x14ac:dyDescent="0.15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12"/>
      <c r="S95" s="12"/>
      <c r="T95" s="65"/>
      <c r="U95" s="65"/>
      <c r="V95" s="65"/>
      <c r="W95" s="65"/>
    </row>
    <row r="96" spans="1:23" ht="15.75" customHeight="1" x14ac:dyDescent="0.15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12"/>
      <c r="S96" s="12"/>
      <c r="T96" s="65"/>
      <c r="U96" s="65"/>
      <c r="V96" s="65"/>
      <c r="W96" s="65"/>
    </row>
    <row r="97" spans="1:23" ht="15.75" customHeight="1" x14ac:dyDescent="0.15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12"/>
      <c r="S97" s="12"/>
      <c r="T97" s="65"/>
      <c r="U97" s="65"/>
      <c r="V97" s="65"/>
      <c r="W97" s="65"/>
    </row>
    <row r="98" spans="1:23" ht="15.75" customHeight="1" x14ac:dyDescent="0.15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12"/>
      <c r="S98" s="12"/>
      <c r="T98" s="65"/>
      <c r="U98" s="65"/>
      <c r="V98" s="65"/>
      <c r="W98" s="65"/>
    </row>
    <row r="99" spans="1:23" ht="15.75" customHeight="1" x14ac:dyDescent="0.15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12"/>
      <c r="S99" s="12"/>
      <c r="T99" s="65"/>
      <c r="U99" s="65"/>
      <c r="V99" s="65"/>
      <c r="W99" s="65"/>
    </row>
    <row r="100" spans="1:23" ht="15.75" customHeight="1" x14ac:dyDescent="0.15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12"/>
      <c r="S100" s="12"/>
      <c r="T100" s="65"/>
      <c r="U100" s="65"/>
      <c r="V100" s="65"/>
      <c r="W100" s="65"/>
    </row>
    <row r="101" spans="1:23" ht="15.75" customHeight="1" x14ac:dyDescent="0.15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12"/>
      <c r="S101" s="12"/>
      <c r="T101" s="65"/>
      <c r="U101" s="65"/>
      <c r="V101" s="65"/>
      <c r="W101" s="65"/>
    </row>
    <row r="102" spans="1:23" ht="15.75" customHeight="1" x14ac:dyDescent="0.15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12"/>
      <c r="S102" s="12"/>
      <c r="T102" s="65"/>
      <c r="U102" s="65"/>
      <c r="V102" s="65"/>
      <c r="W102" s="65"/>
    </row>
    <row r="103" spans="1:23" ht="15.75" customHeight="1" x14ac:dyDescent="0.15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12"/>
      <c r="S103" s="12"/>
      <c r="T103" s="65"/>
      <c r="U103" s="65"/>
      <c r="V103" s="65"/>
      <c r="W103" s="65"/>
    </row>
    <row r="104" spans="1:23" ht="15.75" customHeight="1" x14ac:dyDescent="0.15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12"/>
      <c r="S104" s="12"/>
      <c r="T104" s="65"/>
      <c r="U104" s="65"/>
      <c r="V104" s="65"/>
      <c r="W104" s="65"/>
    </row>
    <row r="105" spans="1:23" ht="15.75" customHeight="1" x14ac:dyDescent="0.15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12"/>
      <c r="S105" s="12"/>
      <c r="T105" s="65"/>
      <c r="U105" s="65"/>
      <c r="V105" s="65"/>
      <c r="W105" s="65"/>
    </row>
    <row r="106" spans="1:23" ht="15.75" customHeight="1" x14ac:dyDescent="0.15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12"/>
      <c r="S106" s="12"/>
      <c r="T106" s="65"/>
      <c r="U106" s="65"/>
      <c r="V106" s="65"/>
      <c r="W106" s="65"/>
    </row>
    <row r="107" spans="1:23" ht="15.75" customHeight="1" x14ac:dyDescent="0.15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12"/>
      <c r="S107" s="12"/>
      <c r="T107" s="65"/>
      <c r="U107" s="65"/>
      <c r="V107" s="65"/>
      <c r="W107" s="65"/>
    </row>
    <row r="108" spans="1:23" ht="15.75" customHeight="1" x14ac:dyDescent="0.15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12"/>
      <c r="S108" s="12"/>
      <c r="T108" s="65"/>
      <c r="U108" s="65"/>
      <c r="V108" s="65"/>
      <c r="W108" s="65"/>
    </row>
    <row r="109" spans="1:23" ht="15.75" customHeight="1" x14ac:dyDescent="0.15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12"/>
      <c r="S109" s="12"/>
      <c r="T109" s="65"/>
      <c r="U109" s="65"/>
      <c r="V109" s="65"/>
      <c r="W109" s="65"/>
    </row>
    <row r="110" spans="1:23" ht="15.75" customHeight="1" x14ac:dyDescent="0.15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12"/>
      <c r="S110" s="12"/>
      <c r="T110" s="65"/>
      <c r="U110" s="65"/>
      <c r="V110" s="65"/>
      <c r="W110" s="65"/>
    </row>
    <row r="111" spans="1:23" ht="15.75" customHeight="1" x14ac:dyDescent="0.15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12"/>
      <c r="S111" s="12"/>
      <c r="T111" s="65"/>
      <c r="U111" s="65"/>
      <c r="V111" s="65"/>
      <c r="W111" s="65"/>
    </row>
    <row r="112" spans="1:23" ht="15.75" customHeight="1" x14ac:dyDescent="0.15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12"/>
      <c r="S112" s="12"/>
      <c r="T112" s="65"/>
      <c r="U112" s="65"/>
      <c r="V112" s="65"/>
      <c r="W112" s="65"/>
    </row>
    <row r="113" spans="1:23" ht="15.75" customHeight="1" x14ac:dyDescent="0.15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12"/>
      <c r="S113" s="12"/>
      <c r="T113" s="65"/>
      <c r="U113" s="65"/>
      <c r="V113" s="65"/>
      <c r="W113" s="65"/>
    </row>
    <row r="114" spans="1:23" ht="15.75" customHeight="1" x14ac:dyDescent="0.15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12"/>
      <c r="S114" s="12"/>
      <c r="T114" s="65"/>
      <c r="U114" s="65"/>
      <c r="V114" s="65"/>
      <c r="W114" s="65"/>
    </row>
    <row r="115" spans="1:23" ht="15.75" customHeight="1" x14ac:dyDescent="0.15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12"/>
      <c r="S115" s="12"/>
      <c r="T115" s="65"/>
      <c r="U115" s="65"/>
      <c r="V115" s="65"/>
      <c r="W115" s="65"/>
    </row>
    <row r="116" spans="1:23" ht="15.75" customHeight="1" x14ac:dyDescent="0.15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12"/>
      <c r="S116" s="12"/>
      <c r="T116" s="65"/>
      <c r="U116" s="65"/>
      <c r="V116" s="65"/>
      <c r="W116" s="65"/>
    </row>
    <row r="117" spans="1:23" ht="15.75" customHeight="1" x14ac:dyDescent="0.15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12"/>
      <c r="S117" s="12"/>
      <c r="T117" s="65"/>
      <c r="U117" s="65"/>
      <c r="V117" s="65"/>
      <c r="W117" s="65"/>
    </row>
    <row r="118" spans="1:23" ht="15.75" customHeight="1" x14ac:dyDescent="0.15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12"/>
      <c r="S118" s="12"/>
      <c r="T118" s="65"/>
      <c r="U118" s="65"/>
      <c r="V118" s="65"/>
      <c r="W118" s="65"/>
    </row>
    <row r="119" spans="1:23" ht="15.75" customHeight="1" x14ac:dyDescent="0.15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12"/>
      <c r="S119" s="12"/>
      <c r="T119" s="65"/>
      <c r="U119" s="65"/>
      <c r="V119" s="65"/>
      <c r="W119" s="65"/>
    </row>
    <row r="120" spans="1:23" ht="15.75" customHeight="1" x14ac:dyDescent="0.15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12"/>
      <c r="S120" s="12"/>
      <c r="T120" s="65"/>
      <c r="U120" s="65"/>
      <c r="V120" s="65"/>
      <c r="W120" s="65"/>
    </row>
    <row r="121" spans="1:23" ht="15.75" customHeight="1" x14ac:dyDescent="0.15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12"/>
      <c r="S121" s="12"/>
      <c r="T121" s="65"/>
      <c r="U121" s="65"/>
      <c r="V121" s="65"/>
      <c r="W121" s="65"/>
    </row>
    <row r="122" spans="1:23" ht="15.75" customHeight="1" x14ac:dyDescent="0.15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12"/>
      <c r="S122" s="12"/>
      <c r="T122" s="65"/>
      <c r="U122" s="65"/>
      <c r="V122" s="65"/>
      <c r="W122" s="65"/>
    </row>
    <row r="123" spans="1:23" ht="15.75" customHeight="1" x14ac:dyDescent="0.15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12"/>
      <c r="S123" s="12"/>
      <c r="T123" s="65"/>
      <c r="U123" s="65"/>
      <c r="V123" s="65"/>
      <c r="W123" s="65"/>
    </row>
    <row r="124" spans="1:23" ht="15.75" customHeight="1" x14ac:dyDescent="0.15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12"/>
      <c r="S124" s="12"/>
      <c r="T124" s="65"/>
      <c r="U124" s="65"/>
      <c r="V124" s="65"/>
      <c r="W124" s="65"/>
    </row>
    <row r="125" spans="1:23" ht="15.75" customHeight="1" x14ac:dyDescent="0.15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12"/>
      <c r="S125" s="12"/>
      <c r="T125" s="65"/>
      <c r="U125" s="65"/>
      <c r="V125" s="65"/>
      <c r="W125" s="65"/>
    </row>
    <row r="126" spans="1:23" ht="15.75" customHeight="1" x14ac:dyDescent="0.15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12"/>
      <c r="S126" s="12"/>
      <c r="T126" s="65"/>
      <c r="U126" s="65"/>
      <c r="V126" s="65"/>
      <c r="W126" s="65"/>
    </row>
    <row r="127" spans="1:23" ht="15.75" customHeight="1" x14ac:dyDescent="0.15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12"/>
      <c r="S127" s="12"/>
      <c r="T127" s="65"/>
      <c r="U127" s="65"/>
      <c r="V127" s="65"/>
      <c r="W127" s="65"/>
    </row>
    <row r="128" spans="1:23" ht="15.75" customHeight="1" x14ac:dyDescent="0.15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12"/>
      <c r="S128" s="12"/>
      <c r="T128" s="65"/>
      <c r="U128" s="65"/>
      <c r="V128" s="65"/>
      <c r="W128" s="65"/>
    </row>
    <row r="129" spans="1:23" ht="15.75" customHeight="1" x14ac:dyDescent="0.15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12"/>
      <c r="S129" s="12"/>
      <c r="T129" s="65"/>
      <c r="U129" s="65"/>
      <c r="V129" s="65"/>
      <c r="W129" s="65"/>
    </row>
    <row r="130" spans="1:23" ht="15.75" customHeight="1" x14ac:dyDescent="0.15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12"/>
      <c r="S130" s="12"/>
      <c r="T130" s="65"/>
      <c r="U130" s="65"/>
      <c r="V130" s="65"/>
      <c r="W130" s="65"/>
    </row>
    <row r="131" spans="1:23" ht="15.75" customHeight="1" x14ac:dyDescent="0.15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12"/>
      <c r="S131" s="12"/>
      <c r="T131" s="65"/>
      <c r="U131" s="65"/>
      <c r="V131" s="65"/>
      <c r="W131" s="65"/>
    </row>
    <row r="132" spans="1:23" ht="15.75" customHeight="1" x14ac:dyDescent="0.15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12"/>
      <c r="S132" s="12"/>
      <c r="T132" s="65"/>
      <c r="U132" s="65"/>
      <c r="V132" s="65"/>
      <c r="W132" s="65"/>
    </row>
    <row r="133" spans="1:23" ht="15.75" customHeight="1" x14ac:dyDescent="0.15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12"/>
      <c r="S133" s="12"/>
      <c r="T133" s="65"/>
      <c r="U133" s="65"/>
      <c r="V133" s="65"/>
      <c r="W133" s="65"/>
    </row>
    <row r="134" spans="1:23" ht="15.75" customHeight="1" x14ac:dyDescent="0.15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12"/>
      <c r="S134" s="12"/>
      <c r="T134" s="65"/>
      <c r="U134" s="65"/>
      <c r="V134" s="65"/>
      <c r="W134" s="65"/>
    </row>
    <row r="135" spans="1:23" ht="15.75" customHeight="1" x14ac:dyDescent="0.15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12"/>
      <c r="S135" s="12"/>
      <c r="T135" s="65"/>
      <c r="U135" s="65"/>
      <c r="V135" s="65"/>
      <c r="W135" s="65"/>
    </row>
    <row r="136" spans="1:23" ht="15.75" customHeight="1" x14ac:dyDescent="0.15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12"/>
      <c r="S136" s="12"/>
      <c r="T136" s="65"/>
      <c r="U136" s="65"/>
      <c r="V136" s="65"/>
      <c r="W136" s="65"/>
    </row>
    <row r="137" spans="1:23" ht="15.75" customHeight="1" x14ac:dyDescent="0.15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12"/>
      <c r="S137" s="12"/>
      <c r="T137" s="65"/>
      <c r="U137" s="65"/>
      <c r="V137" s="65"/>
      <c r="W137" s="65"/>
    </row>
    <row r="138" spans="1:23" ht="15.75" customHeight="1" x14ac:dyDescent="0.15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12"/>
      <c r="S138" s="12"/>
      <c r="T138" s="65"/>
      <c r="U138" s="65"/>
      <c r="V138" s="65"/>
      <c r="W138" s="65"/>
    </row>
    <row r="139" spans="1:23" ht="15.75" customHeight="1" x14ac:dyDescent="0.15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12"/>
      <c r="S139" s="12"/>
      <c r="T139" s="65"/>
      <c r="U139" s="65"/>
      <c r="V139" s="65"/>
      <c r="W139" s="65"/>
    </row>
    <row r="140" spans="1:23" ht="15.75" customHeight="1" x14ac:dyDescent="0.15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</row>
    <row r="141" spans="1:23" ht="15.75" customHeight="1" x14ac:dyDescent="0.15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</row>
    <row r="142" spans="1:23" ht="15.75" customHeight="1" x14ac:dyDescent="0.15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</row>
    <row r="143" spans="1:23" ht="15.75" customHeight="1" x14ac:dyDescent="0.15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</row>
    <row r="144" spans="1:23" ht="15.75" customHeight="1" x14ac:dyDescent="0.15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</row>
    <row r="145" spans="1:23" ht="15.75" customHeight="1" x14ac:dyDescent="0.15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</row>
    <row r="146" spans="1:23" ht="15.75" customHeight="1" x14ac:dyDescent="0.15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</row>
    <row r="147" spans="1:23" ht="15.75" customHeight="1" x14ac:dyDescent="0.15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</row>
    <row r="148" spans="1:23" ht="15.75" customHeight="1" x14ac:dyDescent="0.15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</row>
    <row r="149" spans="1:23" ht="15.75" customHeight="1" x14ac:dyDescent="0.15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</row>
    <row r="150" spans="1:23" ht="15.75" customHeight="1" x14ac:dyDescent="0.15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</row>
    <row r="151" spans="1:23" ht="15.75" customHeight="1" x14ac:dyDescent="0.15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</row>
    <row r="152" spans="1:23" ht="15.75" customHeight="1" x14ac:dyDescent="0.15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</row>
    <row r="153" spans="1:23" ht="15.75" customHeight="1" x14ac:dyDescent="0.15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</row>
    <row r="154" spans="1:23" ht="15.75" customHeight="1" x14ac:dyDescent="0.15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</row>
    <row r="155" spans="1:23" ht="15.75" customHeight="1" x14ac:dyDescent="0.15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</row>
    <row r="156" spans="1:23" ht="15.75" customHeight="1" x14ac:dyDescent="0.15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</row>
    <row r="157" spans="1:23" ht="15.75" customHeight="1" x14ac:dyDescent="0.15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</row>
    <row r="158" spans="1:23" ht="15.75" customHeight="1" x14ac:dyDescent="0.15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</row>
    <row r="159" spans="1:23" ht="15.75" customHeight="1" x14ac:dyDescent="0.15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</row>
    <row r="160" spans="1:23" ht="15.75" customHeight="1" x14ac:dyDescent="0.15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</row>
    <row r="161" spans="1:23" ht="15.75" customHeight="1" x14ac:dyDescent="0.15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</row>
    <row r="162" spans="1:23" ht="15.75" customHeight="1" x14ac:dyDescent="0.15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</row>
    <row r="163" spans="1:23" ht="15.75" customHeight="1" x14ac:dyDescent="0.15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</row>
    <row r="164" spans="1:23" ht="15.75" customHeight="1" x14ac:dyDescent="0.15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</row>
    <row r="165" spans="1:23" ht="15.75" customHeight="1" x14ac:dyDescent="0.15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</row>
    <row r="166" spans="1:23" ht="15.75" customHeight="1" x14ac:dyDescent="0.15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</row>
    <row r="167" spans="1:23" ht="15.75" customHeight="1" x14ac:dyDescent="0.15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</row>
    <row r="168" spans="1:23" ht="15.75" customHeight="1" x14ac:dyDescent="0.15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</row>
    <row r="169" spans="1:23" ht="15.75" customHeight="1" x14ac:dyDescent="0.15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</row>
    <row r="170" spans="1:23" ht="15.75" customHeight="1" x14ac:dyDescent="0.15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</row>
    <row r="171" spans="1:23" ht="15.75" customHeight="1" x14ac:dyDescent="0.15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</row>
    <row r="172" spans="1:23" ht="15.75" customHeight="1" x14ac:dyDescent="0.15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</row>
    <row r="173" spans="1:23" ht="15.75" customHeight="1" x14ac:dyDescent="0.15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</row>
    <row r="174" spans="1:23" ht="15.75" customHeight="1" x14ac:dyDescent="0.15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</row>
    <row r="175" spans="1:23" ht="15.75" customHeight="1" x14ac:dyDescent="0.15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</row>
    <row r="176" spans="1:23" ht="15.75" customHeight="1" x14ac:dyDescent="0.15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</row>
    <row r="177" spans="1:23" ht="15.75" customHeight="1" x14ac:dyDescent="0.15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</row>
    <row r="178" spans="1:23" ht="15.75" customHeight="1" x14ac:dyDescent="0.15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</row>
    <row r="179" spans="1:23" ht="15.75" customHeight="1" x14ac:dyDescent="0.15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</row>
    <row r="180" spans="1:23" ht="15.75" customHeight="1" x14ac:dyDescent="0.15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</row>
    <row r="181" spans="1:23" ht="15.75" customHeight="1" x14ac:dyDescent="0.15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</row>
    <row r="182" spans="1:23" ht="15.75" customHeight="1" x14ac:dyDescent="0.15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</row>
    <row r="183" spans="1:23" ht="15.75" customHeight="1" x14ac:dyDescent="0.15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</row>
    <row r="184" spans="1:23" ht="15.75" customHeight="1" x14ac:dyDescent="0.15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</row>
    <row r="185" spans="1:23" ht="15.75" customHeight="1" x14ac:dyDescent="0.15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</row>
    <row r="186" spans="1:23" ht="15.75" customHeight="1" x14ac:dyDescent="0.15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</row>
    <row r="187" spans="1:23" ht="15.75" customHeight="1" x14ac:dyDescent="0.15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</row>
    <row r="188" spans="1:23" ht="15.75" customHeight="1" x14ac:dyDescent="0.15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</row>
    <row r="189" spans="1:23" ht="15.75" customHeight="1" x14ac:dyDescent="0.15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</row>
    <row r="190" spans="1:23" ht="15.75" customHeight="1" x14ac:dyDescent="0.15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</row>
    <row r="191" spans="1:23" ht="15.75" customHeight="1" x14ac:dyDescent="0.15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</row>
    <row r="192" spans="1:23" ht="15.75" customHeight="1" x14ac:dyDescent="0.15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</row>
    <row r="193" spans="1:23" ht="15.75" customHeight="1" x14ac:dyDescent="0.15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</row>
    <row r="194" spans="1:23" ht="15.75" customHeight="1" x14ac:dyDescent="0.15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</row>
    <row r="195" spans="1:23" ht="15.75" customHeight="1" x14ac:dyDescent="0.15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</row>
    <row r="196" spans="1:23" ht="15.75" customHeight="1" x14ac:dyDescent="0.15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</row>
    <row r="197" spans="1:23" ht="15.75" customHeight="1" x14ac:dyDescent="0.15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</row>
    <row r="198" spans="1:23" ht="15.75" customHeight="1" x14ac:dyDescent="0.15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</row>
    <row r="199" spans="1:23" ht="15.75" customHeight="1" x14ac:dyDescent="0.15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</row>
    <row r="200" spans="1:23" ht="15.75" customHeight="1" x14ac:dyDescent="0.15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</row>
    <row r="201" spans="1:23" ht="15.75" customHeight="1" x14ac:dyDescent="0.15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</row>
    <row r="202" spans="1:23" ht="15.75" customHeight="1" x14ac:dyDescent="0.15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</row>
    <row r="203" spans="1:23" ht="15.75" customHeight="1" x14ac:dyDescent="0.15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</row>
    <row r="204" spans="1:23" ht="15.75" customHeight="1" x14ac:dyDescent="0.15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</row>
    <row r="205" spans="1:23" ht="15.75" customHeight="1" x14ac:dyDescent="0.15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</row>
    <row r="206" spans="1:23" ht="15.75" customHeight="1" x14ac:dyDescent="0.15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</row>
    <row r="207" spans="1:23" ht="15.75" customHeight="1" x14ac:dyDescent="0.15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</row>
    <row r="208" spans="1:23" ht="15.75" customHeight="1" x14ac:dyDescent="0.15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</row>
    <row r="209" spans="1:23" ht="15.75" customHeight="1" x14ac:dyDescent="0.15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</row>
    <row r="210" spans="1:23" ht="15.75" customHeight="1" x14ac:dyDescent="0.15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</row>
    <row r="211" spans="1:23" ht="15.75" customHeight="1" x14ac:dyDescent="0.15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</row>
    <row r="212" spans="1:23" ht="15.75" customHeight="1" x14ac:dyDescent="0.15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</row>
    <row r="213" spans="1:23" ht="15.75" customHeight="1" x14ac:dyDescent="0.15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</row>
    <row r="214" spans="1:23" ht="15.75" customHeight="1" x14ac:dyDescent="0.15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</row>
    <row r="215" spans="1:23" ht="15.75" customHeight="1" x14ac:dyDescent="0.15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</row>
    <row r="216" spans="1:23" ht="15.75" customHeight="1" x14ac:dyDescent="0.15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</row>
    <row r="217" spans="1:23" ht="15.75" customHeight="1" x14ac:dyDescent="0.15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</row>
    <row r="218" spans="1:23" ht="15.75" customHeight="1" x14ac:dyDescent="0.15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</row>
    <row r="219" spans="1:23" ht="15.75" customHeight="1" x14ac:dyDescent="0.15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</row>
    <row r="220" spans="1:23" ht="15.75" customHeight="1" x14ac:dyDescent="0.15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</row>
    <row r="221" spans="1:23" ht="15.75" customHeight="1" x14ac:dyDescent="0.15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</row>
    <row r="222" spans="1:23" ht="15.75" customHeight="1" x14ac:dyDescent="0.15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</row>
    <row r="223" spans="1:23" ht="15.75" customHeight="1" x14ac:dyDescent="0.15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</row>
    <row r="224" spans="1:23" ht="15.75" customHeight="1" x14ac:dyDescent="0.15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</row>
    <row r="225" spans="1:23" ht="15.75" customHeight="1" x14ac:dyDescent="0.15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</row>
    <row r="226" spans="1:23" ht="15.75" customHeight="1" x14ac:dyDescent="0.15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</row>
    <row r="227" spans="1:23" ht="15.75" customHeight="1" x14ac:dyDescent="0.15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</row>
    <row r="228" spans="1:23" ht="15.75" customHeight="1" x14ac:dyDescent="0.15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</row>
    <row r="229" spans="1:23" ht="15.75" customHeight="1" x14ac:dyDescent="0.15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</row>
    <row r="230" spans="1:23" ht="15.75" customHeight="1" x14ac:dyDescent="0.15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</row>
    <row r="231" spans="1:23" ht="15.75" customHeight="1" x14ac:dyDescent="0.15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</row>
    <row r="232" spans="1:23" ht="15.75" customHeight="1" x14ac:dyDescent="0.15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</row>
    <row r="233" spans="1:23" ht="15.75" customHeight="1" x14ac:dyDescent="0.15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</row>
    <row r="234" spans="1:23" ht="15.75" customHeight="1" x14ac:dyDescent="0.15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</row>
    <row r="235" spans="1:23" ht="15.75" customHeight="1" x14ac:dyDescent="0.15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</row>
    <row r="236" spans="1:23" ht="15.75" customHeight="1" x14ac:dyDescent="0.15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</row>
    <row r="237" spans="1:23" ht="15.75" customHeight="1" x14ac:dyDescent="0.15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</row>
    <row r="238" spans="1:23" ht="15.75" customHeight="1" x14ac:dyDescent="0.15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</row>
    <row r="239" spans="1:23" ht="15.75" customHeight="1" x14ac:dyDescent="0.15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</row>
    <row r="240" spans="1:23" ht="15.75" customHeight="1" x14ac:dyDescent="0.15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</row>
    <row r="241" spans="1:23" ht="15.75" customHeight="1" x14ac:dyDescent="0.15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</row>
    <row r="242" spans="1:23" ht="15.75" customHeight="1" x14ac:dyDescent="0.15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</row>
    <row r="243" spans="1:23" ht="15.75" customHeight="1" x14ac:dyDescent="0.15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</row>
    <row r="244" spans="1:23" ht="15.75" customHeight="1" x14ac:dyDescent="0.15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</row>
    <row r="245" spans="1:23" ht="15.75" customHeight="1" x14ac:dyDescent="0.15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</row>
    <row r="246" spans="1:23" ht="15.75" customHeight="1" x14ac:dyDescent="0.15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</row>
    <row r="247" spans="1:23" ht="15.75" customHeight="1" x14ac:dyDescent="0.15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</row>
    <row r="248" spans="1:23" ht="15.75" customHeight="1" x14ac:dyDescent="0.15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</row>
    <row r="249" spans="1:23" ht="15.75" customHeight="1" x14ac:dyDescent="0.15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</row>
    <row r="250" spans="1:23" ht="15.75" customHeight="1" x14ac:dyDescent="0.15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</row>
    <row r="251" spans="1:23" ht="15.75" customHeight="1" x14ac:dyDescent="0.15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</row>
    <row r="252" spans="1:23" ht="15.75" customHeight="1" x14ac:dyDescent="0.15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</row>
    <row r="253" spans="1:23" ht="15.75" customHeight="1" x14ac:dyDescent="0.15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</row>
    <row r="254" spans="1:23" ht="15.75" customHeight="1" x14ac:dyDescent="0.15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</row>
    <row r="255" spans="1:23" ht="15.75" customHeight="1" x14ac:dyDescent="0.15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</row>
    <row r="256" spans="1:23" ht="15.75" customHeight="1" x14ac:dyDescent="0.15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</row>
    <row r="257" spans="1:23" ht="15.75" customHeight="1" x14ac:dyDescent="0.15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</row>
    <row r="258" spans="1:23" ht="15.75" customHeight="1" x14ac:dyDescent="0.15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</row>
    <row r="259" spans="1:23" ht="15.75" customHeight="1" x14ac:dyDescent="0.15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</row>
    <row r="260" spans="1:23" ht="15.75" customHeight="1" x14ac:dyDescent="0.15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</row>
    <row r="261" spans="1:23" ht="15.75" customHeight="1" x14ac:dyDescent="0.15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</row>
    <row r="262" spans="1:23" ht="15.75" customHeight="1" x14ac:dyDescent="0.15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</row>
    <row r="263" spans="1:23" ht="15.75" customHeight="1" x14ac:dyDescent="0.15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</row>
    <row r="264" spans="1:23" ht="15.75" customHeight="1" x14ac:dyDescent="0.15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</row>
    <row r="265" spans="1:23" ht="15.75" customHeight="1" x14ac:dyDescent="0.15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</row>
    <row r="266" spans="1:23" ht="15.75" customHeight="1" x14ac:dyDescent="0.15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</row>
    <row r="267" spans="1:23" ht="15.75" customHeight="1" x14ac:dyDescent="0.15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</row>
    <row r="268" spans="1:23" ht="15.75" customHeight="1" x14ac:dyDescent="0.15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</row>
    <row r="269" spans="1:23" ht="15.75" customHeight="1" x14ac:dyDescent="0.15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</row>
    <row r="270" spans="1:23" ht="15.75" customHeight="1" x14ac:dyDescent="0.15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</row>
    <row r="271" spans="1:23" ht="15.75" customHeight="1" x14ac:dyDescent="0.15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</row>
    <row r="272" spans="1:23" ht="15.75" customHeight="1" x14ac:dyDescent="0.15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</row>
    <row r="273" spans="1:23" ht="15.75" customHeight="1" x14ac:dyDescent="0.15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</row>
    <row r="274" spans="1:23" ht="15.75" customHeight="1" x14ac:dyDescent="0.15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</row>
    <row r="275" spans="1:23" ht="15.75" customHeight="1" x14ac:dyDescent="0.15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</row>
    <row r="276" spans="1:23" ht="15.75" customHeight="1" x14ac:dyDescent="0.15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</row>
    <row r="277" spans="1:23" ht="15.75" customHeight="1" x14ac:dyDescent="0.15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</row>
    <row r="278" spans="1:23" ht="15.75" customHeight="1" x14ac:dyDescent="0.15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</row>
    <row r="279" spans="1:23" ht="15.75" customHeight="1" x14ac:dyDescent="0.15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</row>
    <row r="280" spans="1:23" ht="15.75" customHeight="1" x14ac:dyDescent="0.15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</row>
    <row r="281" spans="1:23" ht="15.75" customHeight="1" x14ac:dyDescent="0.15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</row>
    <row r="282" spans="1:23" ht="15.75" customHeight="1" x14ac:dyDescent="0.15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</row>
    <row r="283" spans="1:23" ht="15.75" customHeight="1" x14ac:dyDescent="0.15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</row>
    <row r="284" spans="1:23" ht="15.75" customHeight="1" x14ac:dyDescent="0.15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</row>
    <row r="285" spans="1:23" ht="15.75" customHeight="1" x14ac:dyDescent="0.15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</row>
    <row r="286" spans="1:23" ht="15.75" customHeight="1" x14ac:dyDescent="0.15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</row>
    <row r="287" spans="1:23" ht="15.75" customHeight="1" x14ac:dyDescent="0.15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</row>
    <row r="288" spans="1:23" ht="15.75" customHeight="1" x14ac:dyDescent="0.15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</row>
    <row r="289" spans="1:23" ht="15.75" customHeight="1" x14ac:dyDescent="0.15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</row>
    <row r="290" spans="1:23" ht="15.75" customHeight="1" x14ac:dyDescent="0.15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</row>
    <row r="291" spans="1:23" ht="15.75" customHeight="1" x14ac:dyDescent="0.15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</row>
    <row r="292" spans="1:23" ht="15.75" customHeight="1" x14ac:dyDescent="0.15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</row>
    <row r="293" spans="1:23" ht="15.75" customHeight="1" x14ac:dyDescent="0.15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</row>
    <row r="294" spans="1:23" ht="15.75" customHeight="1" x14ac:dyDescent="0.15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</row>
    <row r="295" spans="1:23" ht="15.75" customHeight="1" x14ac:dyDescent="0.1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</row>
    <row r="296" spans="1:23" ht="15.75" customHeight="1" x14ac:dyDescent="0.15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</row>
    <row r="297" spans="1:23" ht="15.75" customHeight="1" x14ac:dyDescent="0.15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</row>
    <row r="298" spans="1:23" ht="15.75" customHeight="1" x14ac:dyDescent="0.15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</row>
    <row r="299" spans="1:23" ht="15.75" customHeight="1" x14ac:dyDescent="0.15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</row>
    <row r="300" spans="1:23" ht="15.75" customHeight="1" x14ac:dyDescent="0.15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</row>
    <row r="301" spans="1:23" ht="15.75" customHeight="1" x14ac:dyDescent="0.15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</row>
    <row r="302" spans="1:23" ht="15.75" customHeight="1" x14ac:dyDescent="0.15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</row>
    <row r="303" spans="1:23" ht="15.75" customHeight="1" x14ac:dyDescent="0.15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</row>
    <row r="304" spans="1:23" ht="15.75" customHeight="1" x14ac:dyDescent="0.15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</row>
    <row r="305" spans="1:23" ht="15.75" customHeight="1" x14ac:dyDescent="0.1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</row>
    <row r="306" spans="1:23" ht="15.75" customHeight="1" x14ac:dyDescent="0.15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</row>
    <row r="307" spans="1:23" ht="15.75" customHeight="1" x14ac:dyDescent="0.15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</row>
    <row r="308" spans="1:23" ht="15.75" customHeight="1" x14ac:dyDescent="0.15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</row>
    <row r="309" spans="1:23" ht="15.75" customHeight="1" x14ac:dyDescent="0.15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</row>
    <row r="310" spans="1:23" ht="15.75" customHeight="1" x14ac:dyDescent="0.15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</row>
    <row r="311" spans="1:23" ht="15.75" customHeight="1" x14ac:dyDescent="0.15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</row>
    <row r="312" spans="1:23" ht="15.75" customHeight="1" x14ac:dyDescent="0.15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</row>
    <row r="313" spans="1:23" ht="15.75" customHeight="1" x14ac:dyDescent="0.15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</row>
    <row r="314" spans="1:23" ht="15.75" customHeight="1" x14ac:dyDescent="0.15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</row>
    <row r="315" spans="1:23" ht="15.75" customHeight="1" x14ac:dyDescent="0.1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</row>
    <row r="316" spans="1:23" ht="15.75" customHeight="1" x14ac:dyDescent="0.15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</row>
    <row r="317" spans="1:23" ht="15.75" customHeight="1" x14ac:dyDescent="0.15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</row>
    <row r="318" spans="1:23" ht="15.75" customHeight="1" x14ac:dyDescent="0.15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</row>
    <row r="319" spans="1:23" ht="15.75" customHeight="1" x14ac:dyDescent="0.15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</row>
    <row r="320" spans="1:23" ht="15.75" customHeight="1" x14ac:dyDescent="0.15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</row>
    <row r="321" spans="1:23" ht="15.75" customHeight="1" x14ac:dyDescent="0.15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</row>
    <row r="322" spans="1:23" ht="15.75" customHeight="1" x14ac:dyDescent="0.15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</row>
    <row r="323" spans="1:23" ht="15.75" customHeight="1" x14ac:dyDescent="0.15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</row>
    <row r="324" spans="1:23" ht="15.75" customHeight="1" x14ac:dyDescent="0.15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</row>
    <row r="325" spans="1:23" ht="15.75" customHeight="1" x14ac:dyDescent="0.1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</row>
    <row r="326" spans="1:23" ht="15.75" customHeight="1" x14ac:dyDescent="0.15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</row>
    <row r="327" spans="1:23" ht="15.75" customHeight="1" x14ac:dyDescent="0.15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</row>
    <row r="328" spans="1:23" ht="15.75" customHeight="1" x14ac:dyDescent="0.15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</row>
    <row r="329" spans="1:23" ht="15.75" customHeight="1" x14ac:dyDescent="0.15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</row>
    <row r="330" spans="1:23" ht="15.75" customHeight="1" x14ac:dyDescent="0.15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</row>
    <row r="331" spans="1:23" ht="15.75" customHeight="1" x14ac:dyDescent="0.15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</row>
    <row r="332" spans="1:23" ht="15.75" customHeight="1" x14ac:dyDescent="0.15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</row>
    <row r="333" spans="1:23" ht="15.75" customHeight="1" x14ac:dyDescent="0.15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</row>
    <row r="334" spans="1:23" ht="15.75" customHeight="1" x14ac:dyDescent="0.15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</row>
    <row r="335" spans="1:23" ht="15.75" customHeight="1" x14ac:dyDescent="0.1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</row>
    <row r="336" spans="1:23" ht="15.75" customHeight="1" x14ac:dyDescent="0.15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</row>
    <row r="337" spans="1:23" ht="15.75" customHeight="1" x14ac:dyDescent="0.15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</row>
    <row r="338" spans="1:23" ht="15.75" customHeight="1" x14ac:dyDescent="0.15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</row>
    <row r="339" spans="1:23" ht="15.75" customHeight="1" x14ac:dyDescent="0.15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</row>
    <row r="340" spans="1:23" ht="15.75" customHeight="1" x14ac:dyDescent="0.15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</row>
    <row r="341" spans="1:23" ht="15.75" customHeight="1" x14ac:dyDescent="0.15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</row>
    <row r="342" spans="1:23" ht="15.75" customHeight="1" x14ac:dyDescent="0.15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</row>
    <row r="343" spans="1:23" ht="15.75" customHeight="1" x14ac:dyDescent="0.15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</row>
    <row r="344" spans="1:23" ht="15.75" customHeight="1" x14ac:dyDescent="0.15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</row>
    <row r="345" spans="1:23" ht="15.75" customHeight="1" x14ac:dyDescent="0.1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</row>
    <row r="346" spans="1:23" ht="15.75" customHeight="1" x14ac:dyDescent="0.15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</row>
    <row r="347" spans="1:23" ht="15.75" customHeight="1" x14ac:dyDescent="0.15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</row>
    <row r="348" spans="1:23" ht="15.75" customHeight="1" x14ac:dyDescent="0.15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</row>
    <row r="349" spans="1:23" ht="15.75" customHeight="1" x14ac:dyDescent="0.15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</row>
    <row r="350" spans="1:23" ht="15.75" customHeight="1" x14ac:dyDescent="0.15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</row>
    <row r="351" spans="1:23" ht="15.75" customHeight="1" x14ac:dyDescent="0.15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</row>
    <row r="352" spans="1:23" ht="15.75" customHeight="1" x14ac:dyDescent="0.15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</row>
    <row r="353" spans="1:23" ht="15.75" customHeight="1" x14ac:dyDescent="0.15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</row>
    <row r="354" spans="1:23" ht="15.75" customHeight="1" x14ac:dyDescent="0.15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</row>
    <row r="355" spans="1:23" ht="15.75" customHeight="1" x14ac:dyDescent="0.1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</row>
    <row r="356" spans="1:23" ht="15.75" customHeight="1" x14ac:dyDescent="0.15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</row>
    <row r="357" spans="1:23" ht="15.75" customHeight="1" x14ac:dyDescent="0.15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</row>
    <row r="358" spans="1:23" ht="15.75" customHeight="1" x14ac:dyDescent="0.15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</row>
    <row r="359" spans="1:23" ht="15.75" customHeight="1" x14ac:dyDescent="0.15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</row>
    <row r="360" spans="1:23" ht="15.75" customHeight="1" x14ac:dyDescent="0.15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</row>
    <row r="361" spans="1:23" ht="15.75" customHeight="1" x14ac:dyDescent="0.15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</row>
    <row r="362" spans="1:23" ht="15.75" customHeight="1" x14ac:dyDescent="0.15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</row>
    <row r="363" spans="1:23" ht="15.75" customHeight="1" x14ac:dyDescent="0.15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</row>
    <row r="364" spans="1:23" ht="15.75" customHeight="1" x14ac:dyDescent="0.15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</row>
    <row r="365" spans="1:23" ht="15.75" customHeight="1" x14ac:dyDescent="0.1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</row>
    <row r="366" spans="1:23" ht="15.75" customHeight="1" x14ac:dyDescent="0.15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</row>
    <row r="367" spans="1:23" ht="15.75" customHeight="1" x14ac:dyDescent="0.15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</row>
    <row r="368" spans="1:23" ht="15.75" customHeight="1" x14ac:dyDescent="0.15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</row>
    <row r="369" spans="1:23" ht="15.75" customHeight="1" x14ac:dyDescent="0.15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</row>
    <row r="370" spans="1:23" ht="15.75" customHeight="1" x14ac:dyDescent="0.15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</row>
    <row r="371" spans="1:23" ht="15.75" customHeight="1" x14ac:dyDescent="0.15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</row>
    <row r="372" spans="1:23" ht="15.75" customHeight="1" x14ac:dyDescent="0.15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</row>
    <row r="373" spans="1:23" ht="15.75" customHeight="1" x14ac:dyDescent="0.15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</row>
    <row r="374" spans="1:23" ht="15.75" customHeight="1" x14ac:dyDescent="0.15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</row>
    <row r="375" spans="1:23" ht="15.75" customHeight="1" x14ac:dyDescent="0.15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</row>
    <row r="376" spans="1:23" ht="15.75" customHeight="1" x14ac:dyDescent="0.15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</row>
    <row r="377" spans="1:23" ht="15.75" customHeight="1" x14ac:dyDescent="0.15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</row>
    <row r="378" spans="1:23" ht="15.75" customHeight="1" x14ac:dyDescent="0.15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</row>
    <row r="379" spans="1:23" ht="15.75" customHeight="1" x14ac:dyDescent="0.15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</row>
    <row r="380" spans="1:23" ht="15.75" customHeight="1" x14ac:dyDescent="0.15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</row>
    <row r="381" spans="1:23" ht="15.75" customHeight="1" x14ac:dyDescent="0.15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</row>
    <row r="382" spans="1:23" ht="15.75" customHeight="1" x14ac:dyDescent="0.15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</row>
    <row r="383" spans="1:23" ht="15.75" customHeight="1" x14ac:dyDescent="0.15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</row>
    <row r="384" spans="1:23" ht="15.75" customHeight="1" x14ac:dyDescent="0.15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</row>
    <row r="385" spans="1:23" ht="15.75" customHeight="1" x14ac:dyDescent="0.1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</row>
    <row r="386" spans="1:23" ht="15.75" customHeight="1" x14ac:dyDescent="0.15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</row>
    <row r="387" spans="1:23" ht="15.75" customHeight="1" x14ac:dyDescent="0.15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</row>
    <row r="388" spans="1:23" ht="15.75" customHeight="1" x14ac:dyDescent="0.15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</row>
    <row r="389" spans="1:23" ht="15.75" customHeight="1" x14ac:dyDescent="0.15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</row>
    <row r="390" spans="1:23" ht="15.75" customHeight="1" x14ac:dyDescent="0.15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</row>
    <row r="391" spans="1:23" ht="15.75" customHeight="1" x14ac:dyDescent="0.15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</row>
    <row r="392" spans="1:23" ht="15.75" customHeight="1" x14ac:dyDescent="0.15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</row>
    <row r="393" spans="1:23" ht="15.75" customHeight="1" x14ac:dyDescent="0.15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</row>
    <row r="394" spans="1:23" ht="15.75" customHeight="1" x14ac:dyDescent="0.15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</row>
    <row r="395" spans="1:23" ht="15.75" customHeight="1" x14ac:dyDescent="0.15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</row>
    <row r="396" spans="1:23" ht="15.75" customHeight="1" x14ac:dyDescent="0.15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</row>
    <row r="397" spans="1:23" ht="15.75" customHeight="1" x14ac:dyDescent="0.15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</row>
    <row r="398" spans="1:23" ht="15.75" customHeight="1" x14ac:dyDescent="0.15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</row>
    <row r="399" spans="1:23" ht="15.75" customHeight="1" x14ac:dyDescent="0.15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</row>
    <row r="400" spans="1:23" ht="15.75" customHeight="1" x14ac:dyDescent="0.15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</row>
    <row r="401" spans="1:23" ht="15.75" customHeight="1" x14ac:dyDescent="0.15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</row>
    <row r="402" spans="1:23" ht="15.75" customHeight="1" x14ac:dyDescent="0.15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</row>
    <row r="403" spans="1:23" ht="15.75" customHeight="1" x14ac:dyDescent="0.15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</row>
    <row r="404" spans="1:23" ht="15.75" customHeight="1" x14ac:dyDescent="0.15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</row>
    <row r="405" spans="1:23" ht="15.75" customHeight="1" x14ac:dyDescent="0.15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</row>
    <row r="406" spans="1:23" ht="15.75" customHeight="1" x14ac:dyDescent="0.15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</row>
    <row r="407" spans="1:23" ht="15.75" customHeight="1" x14ac:dyDescent="0.15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</row>
    <row r="408" spans="1:23" ht="15.75" customHeight="1" x14ac:dyDescent="0.15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</row>
    <row r="409" spans="1:23" ht="15.75" customHeight="1" x14ac:dyDescent="0.15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</row>
    <row r="410" spans="1:23" ht="15.75" customHeight="1" x14ac:dyDescent="0.15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</row>
    <row r="411" spans="1:23" ht="15.75" customHeight="1" x14ac:dyDescent="0.15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</row>
    <row r="412" spans="1:23" ht="15.75" customHeight="1" x14ac:dyDescent="0.15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</row>
    <row r="413" spans="1:23" ht="15.75" customHeight="1" x14ac:dyDescent="0.15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</row>
    <row r="414" spans="1:23" ht="15.75" customHeight="1" x14ac:dyDescent="0.15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</row>
    <row r="415" spans="1:23" ht="15.75" customHeight="1" x14ac:dyDescent="0.15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</row>
    <row r="416" spans="1:23" ht="15.75" customHeight="1" x14ac:dyDescent="0.15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</row>
    <row r="417" spans="1:23" ht="15.75" customHeight="1" x14ac:dyDescent="0.15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</row>
    <row r="418" spans="1:23" ht="15.75" customHeight="1" x14ac:dyDescent="0.15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</row>
    <row r="419" spans="1:23" ht="15.75" customHeight="1" x14ac:dyDescent="0.15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</row>
    <row r="420" spans="1:23" ht="15.75" customHeight="1" x14ac:dyDescent="0.15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</row>
    <row r="421" spans="1:23" ht="15.75" customHeight="1" x14ac:dyDescent="0.15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</row>
    <row r="422" spans="1:23" ht="15.75" customHeight="1" x14ac:dyDescent="0.15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</row>
    <row r="423" spans="1:23" ht="15.75" customHeight="1" x14ac:dyDescent="0.15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</row>
    <row r="424" spans="1:23" ht="15.75" customHeight="1" x14ac:dyDescent="0.15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</row>
    <row r="425" spans="1:23" ht="15.75" customHeight="1" x14ac:dyDescent="0.15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</row>
    <row r="426" spans="1:23" ht="15.75" customHeight="1" x14ac:dyDescent="0.15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</row>
    <row r="427" spans="1:23" ht="15.75" customHeight="1" x14ac:dyDescent="0.15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</row>
    <row r="428" spans="1:23" ht="15.75" customHeight="1" x14ac:dyDescent="0.15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</row>
    <row r="429" spans="1:23" ht="15.75" customHeight="1" x14ac:dyDescent="0.15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</row>
    <row r="430" spans="1:23" ht="15.75" customHeight="1" x14ac:dyDescent="0.15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</row>
    <row r="431" spans="1:23" ht="15.75" customHeight="1" x14ac:dyDescent="0.15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</row>
    <row r="432" spans="1:23" ht="15.75" customHeight="1" x14ac:dyDescent="0.15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</row>
    <row r="433" spans="1:23" ht="15.75" customHeight="1" x14ac:dyDescent="0.15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</row>
    <row r="434" spans="1:23" ht="15.75" customHeight="1" x14ac:dyDescent="0.15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</row>
    <row r="435" spans="1:23" ht="15.75" customHeight="1" x14ac:dyDescent="0.15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</row>
    <row r="436" spans="1:23" ht="15.75" customHeight="1" x14ac:dyDescent="0.15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</row>
    <row r="437" spans="1:23" ht="15.75" customHeight="1" x14ac:dyDescent="0.15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</row>
    <row r="438" spans="1:23" ht="15.75" customHeight="1" x14ac:dyDescent="0.15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</row>
    <row r="439" spans="1:23" ht="15.75" customHeight="1" x14ac:dyDescent="0.15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</row>
    <row r="440" spans="1:23" ht="15.75" customHeight="1" x14ac:dyDescent="0.15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</row>
    <row r="441" spans="1:23" ht="15.75" customHeight="1" x14ac:dyDescent="0.15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</row>
    <row r="442" spans="1:23" ht="15.75" customHeight="1" x14ac:dyDescent="0.15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</row>
    <row r="443" spans="1:23" ht="15.75" customHeight="1" x14ac:dyDescent="0.15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</row>
    <row r="444" spans="1:23" ht="15.75" customHeight="1" x14ac:dyDescent="0.15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</row>
    <row r="445" spans="1:23" ht="15.75" customHeight="1" x14ac:dyDescent="0.15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</row>
    <row r="446" spans="1:23" ht="15.75" customHeight="1" x14ac:dyDescent="0.15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</row>
    <row r="447" spans="1:23" ht="15.75" customHeight="1" x14ac:dyDescent="0.15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</row>
    <row r="448" spans="1:23" ht="15.75" customHeight="1" x14ac:dyDescent="0.15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</row>
    <row r="449" spans="1:23" ht="15.75" customHeight="1" x14ac:dyDescent="0.15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</row>
    <row r="450" spans="1:23" ht="15.75" customHeight="1" x14ac:dyDescent="0.15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</row>
    <row r="451" spans="1:23" ht="15.75" customHeight="1" x14ac:dyDescent="0.15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</row>
    <row r="452" spans="1:23" ht="15.75" customHeight="1" x14ac:dyDescent="0.15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</row>
    <row r="453" spans="1:23" ht="15.75" customHeight="1" x14ac:dyDescent="0.15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</row>
    <row r="454" spans="1:23" ht="15.75" customHeight="1" x14ac:dyDescent="0.15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</row>
    <row r="455" spans="1:23" ht="15.75" customHeight="1" x14ac:dyDescent="0.15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</row>
    <row r="456" spans="1:23" ht="15.75" customHeight="1" x14ac:dyDescent="0.15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</row>
    <row r="457" spans="1:23" ht="15.75" customHeight="1" x14ac:dyDescent="0.15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</row>
    <row r="458" spans="1:23" ht="15.75" customHeight="1" x14ac:dyDescent="0.15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</row>
    <row r="459" spans="1:23" ht="15.75" customHeight="1" x14ac:dyDescent="0.15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</row>
    <row r="460" spans="1:23" ht="15.75" customHeight="1" x14ac:dyDescent="0.15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</row>
    <row r="461" spans="1:23" ht="15.75" customHeight="1" x14ac:dyDescent="0.15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</row>
    <row r="462" spans="1:23" ht="15.75" customHeight="1" x14ac:dyDescent="0.15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</row>
    <row r="463" spans="1:23" ht="15.75" customHeight="1" x14ac:dyDescent="0.15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</row>
    <row r="464" spans="1:23" ht="15.75" customHeight="1" x14ac:dyDescent="0.15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</row>
    <row r="465" spans="1:23" ht="15.75" customHeight="1" x14ac:dyDescent="0.15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</row>
    <row r="466" spans="1:23" ht="15.75" customHeight="1" x14ac:dyDescent="0.15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</row>
    <row r="467" spans="1:23" ht="15.75" customHeight="1" x14ac:dyDescent="0.15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</row>
    <row r="468" spans="1:23" ht="15.75" customHeight="1" x14ac:dyDescent="0.15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</row>
    <row r="469" spans="1:23" ht="15.75" customHeight="1" x14ac:dyDescent="0.15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</row>
    <row r="470" spans="1:23" ht="15.75" customHeight="1" x14ac:dyDescent="0.15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</row>
    <row r="471" spans="1:23" ht="15.75" customHeight="1" x14ac:dyDescent="0.15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</row>
    <row r="472" spans="1:23" ht="15.75" customHeight="1" x14ac:dyDescent="0.15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</row>
    <row r="473" spans="1:23" ht="15.75" customHeight="1" x14ac:dyDescent="0.15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</row>
    <row r="474" spans="1:23" ht="15.75" customHeight="1" x14ac:dyDescent="0.15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</row>
    <row r="475" spans="1:23" ht="15.75" customHeight="1" x14ac:dyDescent="0.15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</row>
    <row r="476" spans="1:23" ht="15.75" customHeight="1" x14ac:dyDescent="0.15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</row>
    <row r="477" spans="1:23" ht="15.75" customHeight="1" x14ac:dyDescent="0.15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</row>
    <row r="478" spans="1:23" ht="15.75" customHeight="1" x14ac:dyDescent="0.15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</row>
    <row r="479" spans="1:23" ht="15.75" customHeight="1" x14ac:dyDescent="0.15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</row>
    <row r="480" spans="1:23" ht="15.75" customHeight="1" x14ac:dyDescent="0.15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</row>
    <row r="481" spans="1:23" ht="15.75" customHeight="1" x14ac:dyDescent="0.15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</row>
    <row r="482" spans="1:23" ht="15.75" customHeight="1" x14ac:dyDescent="0.15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</row>
    <row r="483" spans="1:23" ht="15.75" customHeight="1" x14ac:dyDescent="0.15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</row>
    <row r="484" spans="1:23" ht="15.75" customHeight="1" x14ac:dyDescent="0.15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</row>
    <row r="485" spans="1:23" ht="15.75" customHeight="1" x14ac:dyDescent="0.15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</row>
    <row r="486" spans="1:23" ht="15.75" customHeight="1" x14ac:dyDescent="0.15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</row>
    <row r="487" spans="1:23" ht="15.75" customHeight="1" x14ac:dyDescent="0.15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</row>
    <row r="488" spans="1:23" ht="15.75" customHeight="1" x14ac:dyDescent="0.15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</row>
    <row r="489" spans="1:23" ht="15.75" customHeight="1" x14ac:dyDescent="0.15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</row>
    <row r="490" spans="1:23" ht="15.75" customHeight="1" x14ac:dyDescent="0.15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</row>
    <row r="491" spans="1:23" ht="15.75" customHeight="1" x14ac:dyDescent="0.15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</row>
    <row r="492" spans="1:23" ht="15.75" customHeight="1" x14ac:dyDescent="0.15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</row>
    <row r="493" spans="1:23" ht="15.75" customHeight="1" x14ac:dyDescent="0.15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</row>
    <row r="494" spans="1:23" ht="15.75" customHeight="1" x14ac:dyDescent="0.15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</row>
    <row r="495" spans="1:23" ht="15.75" customHeight="1" x14ac:dyDescent="0.15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</row>
    <row r="496" spans="1:23" ht="15.75" customHeight="1" x14ac:dyDescent="0.15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</row>
    <row r="497" spans="1:23" ht="15.75" customHeight="1" x14ac:dyDescent="0.15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</row>
    <row r="498" spans="1:23" ht="15.75" customHeight="1" x14ac:dyDescent="0.15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</row>
    <row r="499" spans="1:23" ht="15.75" customHeight="1" x14ac:dyDescent="0.15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</row>
    <row r="500" spans="1:23" ht="15.75" customHeight="1" x14ac:dyDescent="0.15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</row>
    <row r="501" spans="1:23" ht="15.75" customHeight="1" x14ac:dyDescent="0.15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</row>
    <row r="502" spans="1:23" ht="15.75" customHeight="1" x14ac:dyDescent="0.15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</row>
    <row r="503" spans="1:23" ht="15.75" customHeight="1" x14ac:dyDescent="0.15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</row>
    <row r="504" spans="1:23" ht="15.75" customHeight="1" x14ac:dyDescent="0.15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</row>
    <row r="505" spans="1:23" ht="15.75" customHeight="1" x14ac:dyDescent="0.1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</row>
    <row r="506" spans="1:23" ht="15.75" customHeight="1" x14ac:dyDescent="0.15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</row>
    <row r="507" spans="1:23" ht="15.75" customHeight="1" x14ac:dyDescent="0.15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</row>
    <row r="508" spans="1:23" ht="15.75" customHeight="1" x14ac:dyDescent="0.15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</row>
    <row r="509" spans="1:23" ht="15.75" customHeight="1" x14ac:dyDescent="0.15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</row>
    <row r="510" spans="1:23" ht="15.75" customHeight="1" x14ac:dyDescent="0.15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</row>
    <row r="511" spans="1:23" ht="15.75" customHeight="1" x14ac:dyDescent="0.15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</row>
    <row r="512" spans="1:23" ht="15.75" customHeight="1" x14ac:dyDescent="0.15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</row>
    <row r="513" spans="1:23" ht="15.75" customHeight="1" x14ac:dyDescent="0.15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</row>
    <row r="514" spans="1:23" ht="15.75" customHeight="1" x14ac:dyDescent="0.15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</row>
    <row r="515" spans="1:23" ht="15.75" customHeight="1" x14ac:dyDescent="0.1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</row>
    <row r="516" spans="1:23" ht="15.75" customHeight="1" x14ac:dyDescent="0.15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</row>
    <row r="517" spans="1:23" ht="15.75" customHeight="1" x14ac:dyDescent="0.15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</row>
    <row r="518" spans="1:23" ht="15.75" customHeight="1" x14ac:dyDescent="0.15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</row>
    <row r="519" spans="1:23" ht="15.75" customHeight="1" x14ac:dyDescent="0.15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</row>
    <row r="520" spans="1:23" ht="15.75" customHeight="1" x14ac:dyDescent="0.15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</row>
    <row r="521" spans="1:23" ht="15.75" customHeight="1" x14ac:dyDescent="0.15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</row>
    <row r="522" spans="1:23" ht="15.75" customHeight="1" x14ac:dyDescent="0.15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</row>
    <row r="523" spans="1:23" ht="15.75" customHeight="1" x14ac:dyDescent="0.15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</row>
    <row r="524" spans="1:23" ht="15.75" customHeight="1" x14ac:dyDescent="0.15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</row>
    <row r="525" spans="1:23" ht="15.75" customHeight="1" x14ac:dyDescent="0.1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</row>
    <row r="526" spans="1:23" ht="15.75" customHeight="1" x14ac:dyDescent="0.15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</row>
    <row r="527" spans="1:23" ht="15.75" customHeight="1" x14ac:dyDescent="0.15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</row>
    <row r="528" spans="1:23" ht="15.75" customHeight="1" x14ac:dyDescent="0.15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</row>
    <row r="529" spans="1:23" ht="15.75" customHeight="1" x14ac:dyDescent="0.15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</row>
    <row r="530" spans="1:23" ht="15.75" customHeight="1" x14ac:dyDescent="0.15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</row>
    <row r="531" spans="1:23" ht="15.75" customHeight="1" x14ac:dyDescent="0.15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</row>
    <row r="532" spans="1:23" ht="15.75" customHeight="1" x14ac:dyDescent="0.15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</row>
    <row r="533" spans="1:23" ht="15.75" customHeight="1" x14ac:dyDescent="0.15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</row>
    <row r="534" spans="1:23" ht="15.75" customHeight="1" x14ac:dyDescent="0.15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</row>
    <row r="535" spans="1:23" ht="15.75" customHeight="1" x14ac:dyDescent="0.1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</row>
    <row r="536" spans="1:23" ht="15.75" customHeight="1" x14ac:dyDescent="0.15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</row>
    <row r="537" spans="1:23" ht="15.75" customHeight="1" x14ac:dyDescent="0.15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</row>
    <row r="538" spans="1:23" ht="15.75" customHeight="1" x14ac:dyDescent="0.15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</row>
    <row r="539" spans="1:23" ht="15.75" customHeight="1" x14ac:dyDescent="0.15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</row>
    <row r="540" spans="1:23" ht="15.75" customHeight="1" x14ac:dyDescent="0.15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</row>
    <row r="541" spans="1:23" ht="15.75" customHeight="1" x14ac:dyDescent="0.15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</row>
    <row r="542" spans="1:23" ht="15.75" customHeight="1" x14ac:dyDescent="0.15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</row>
    <row r="543" spans="1:23" ht="15.75" customHeight="1" x14ac:dyDescent="0.15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</row>
    <row r="544" spans="1:23" ht="15.75" customHeight="1" x14ac:dyDescent="0.15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</row>
    <row r="545" spans="1:23" ht="15.75" customHeight="1" x14ac:dyDescent="0.1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</row>
    <row r="546" spans="1:23" ht="15.75" customHeight="1" x14ac:dyDescent="0.15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</row>
    <row r="547" spans="1:23" ht="15.75" customHeight="1" x14ac:dyDescent="0.15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</row>
    <row r="548" spans="1:23" ht="15.75" customHeight="1" x14ac:dyDescent="0.15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</row>
    <row r="549" spans="1:23" ht="15.75" customHeight="1" x14ac:dyDescent="0.15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</row>
    <row r="550" spans="1:23" ht="15.75" customHeight="1" x14ac:dyDescent="0.15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</row>
    <row r="551" spans="1:23" ht="15.75" customHeight="1" x14ac:dyDescent="0.15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</row>
    <row r="552" spans="1:23" ht="15.75" customHeight="1" x14ac:dyDescent="0.15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</row>
    <row r="553" spans="1:23" ht="15.75" customHeight="1" x14ac:dyDescent="0.15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</row>
    <row r="554" spans="1:23" ht="15.75" customHeight="1" x14ac:dyDescent="0.15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</row>
    <row r="555" spans="1:23" ht="15.75" customHeight="1" x14ac:dyDescent="0.1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</row>
    <row r="556" spans="1:23" ht="15.75" customHeight="1" x14ac:dyDescent="0.15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</row>
    <row r="557" spans="1:23" ht="15.75" customHeight="1" x14ac:dyDescent="0.15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</row>
    <row r="558" spans="1:23" ht="15.75" customHeight="1" x14ac:dyDescent="0.15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</row>
    <row r="559" spans="1:23" ht="15.75" customHeight="1" x14ac:dyDescent="0.15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</row>
    <row r="560" spans="1:23" ht="15.75" customHeight="1" x14ac:dyDescent="0.15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</row>
    <row r="561" spans="1:23" ht="15.75" customHeight="1" x14ac:dyDescent="0.15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</row>
    <row r="562" spans="1:23" ht="15.75" customHeight="1" x14ac:dyDescent="0.15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</row>
    <row r="563" spans="1:23" ht="15.75" customHeight="1" x14ac:dyDescent="0.15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</row>
    <row r="564" spans="1:23" ht="15.75" customHeight="1" x14ac:dyDescent="0.15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</row>
    <row r="565" spans="1:23" ht="15.75" customHeight="1" x14ac:dyDescent="0.1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</row>
    <row r="566" spans="1:23" ht="15.75" customHeight="1" x14ac:dyDescent="0.15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</row>
    <row r="567" spans="1:23" ht="15.75" customHeight="1" x14ac:dyDescent="0.15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</row>
    <row r="568" spans="1:23" ht="15.75" customHeight="1" x14ac:dyDescent="0.15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</row>
    <row r="569" spans="1:23" ht="15.75" customHeight="1" x14ac:dyDescent="0.15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</row>
    <row r="570" spans="1:23" ht="15.75" customHeight="1" x14ac:dyDescent="0.15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</row>
    <row r="571" spans="1:23" ht="15.75" customHeight="1" x14ac:dyDescent="0.15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</row>
    <row r="572" spans="1:23" ht="15.75" customHeight="1" x14ac:dyDescent="0.15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</row>
    <row r="573" spans="1:23" ht="15.75" customHeight="1" x14ac:dyDescent="0.15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</row>
    <row r="574" spans="1:23" ht="15.75" customHeight="1" x14ac:dyDescent="0.15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</row>
    <row r="575" spans="1:23" ht="15.75" customHeight="1" x14ac:dyDescent="0.1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</row>
    <row r="576" spans="1:23" ht="15.75" customHeight="1" x14ac:dyDescent="0.15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</row>
    <row r="577" spans="1:23" ht="15.75" customHeight="1" x14ac:dyDescent="0.15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</row>
    <row r="578" spans="1:23" ht="15.75" customHeight="1" x14ac:dyDescent="0.15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</row>
    <row r="579" spans="1:23" ht="15.75" customHeight="1" x14ac:dyDescent="0.15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</row>
    <row r="580" spans="1:23" ht="15.75" customHeight="1" x14ac:dyDescent="0.15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</row>
    <row r="581" spans="1:23" ht="15.75" customHeight="1" x14ac:dyDescent="0.15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</row>
    <row r="582" spans="1:23" ht="15.75" customHeight="1" x14ac:dyDescent="0.15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</row>
    <row r="583" spans="1:23" ht="15.75" customHeight="1" x14ac:dyDescent="0.15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</row>
    <row r="584" spans="1:23" ht="15.75" customHeight="1" x14ac:dyDescent="0.15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</row>
    <row r="585" spans="1:23" ht="15.75" customHeight="1" x14ac:dyDescent="0.1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</row>
    <row r="586" spans="1:23" ht="15.75" customHeight="1" x14ac:dyDescent="0.15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</row>
    <row r="587" spans="1:23" ht="15.75" customHeight="1" x14ac:dyDescent="0.15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</row>
    <row r="588" spans="1:23" ht="15.75" customHeight="1" x14ac:dyDescent="0.15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</row>
    <row r="589" spans="1:23" ht="15.75" customHeight="1" x14ac:dyDescent="0.15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</row>
    <row r="590" spans="1:23" ht="15.75" customHeight="1" x14ac:dyDescent="0.15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</row>
    <row r="591" spans="1:23" ht="15.75" customHeight="1" x14ac:dyDescent="0.15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</row>
    <row r="592" spans="1:23" ht="15.75" customHeight="1" x14ac:dyDescent="0.15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</row>
    <row r="593" spans="1:23" ht="15.75" customHeight="1" x14ac:dyDescent="0.15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</row>
    <row r="594" spans="1:23" ht="15.75" customHeight="1" x14ac:dyDescent="0.15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</row>
    <row r="595" spans="1:23" ht="15.75" customHeight="1" x14ac:dyDescent="0.1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</row>
    <row r="596" spans="1:23" ht="15.75" customHeight="1" x14ac:dyDescent="0.15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</row>
    <row r="597" spans="1:23" ht="15.75" customHeight="1" x14ac:dyDescent="0.15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</row>
    <row r="598" spans="1:23" ht="15.75" customHeight="1" x14ac:dyDescent="0.15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</row>
    <row r="599" spans="1:23" ht="15.75" customHeight="1" x14ac:dyDescent="0.15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</row>
    <row r="600" spans="1:23" ht="15.75" customHeight="1" x14ac:dyDescent="0.15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</row>
    <row r="601" spans="1:23" ht="15.75" customHeight="1" x14ac:dyDescent="0.15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</row>
    <row r="602" spans="1:23" ht="15.75" customHeight="1" x14ac:dyDescent="0.15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</row>
    <row r="603" spans="1:23" ht="15.75" customHeight="1" x14ac:dyDescent="0.15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</row>
    <row r="604" spans="1:23" ht="15.75" customHeight="1" x14ac:dyDescent="0.15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</row>
    <row r="605" spans="1:23" ht="15.75" customHeight="1" x14ac:dyDescent="0.1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</row>
    <row r="606" spans="1:23" ht="15.75" customHeight="1" x14ac:dyDescent="0.15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</row>
    <row r="607" spans="1:23" ht="15.75" customHeight="1" x14ac:dyDescent="0.15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</row>
    <row r="608" spans="1:23" ht="15.75" customHeight="1" x14ac:dyDescent="0.15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</row>
    <row r="609" spans="1:23" ht="15.75" customHeight="1" x14ac:dyDescent="0.15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</row>
    <row r="610" spans="1:23" ht="15.75" customHeight="1" x14ac:dyDescent="0.15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</row>
    <row r="611" spans="1:23" ht="15.75" customHeight="1" x14ac:dyDescent="0.15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</row>
    <row r="612" spans="1:23" ht="15.75" customHeight="1" x14ac:dyDescent="0.15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</row>
    <row r="613" spans="1:23" ht="15.75" customHeight="1" x14ac:dyDescent="0.15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</row>
    <row r="614" spans="1:23" ht="15.75" customHeight="1" x14ac:dyDescent="0.15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</row>
    <row r="615" spans="1:23" ht="15.75" customHeight="1" x14ac:dyDescent="0.1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</row>
    <row r="616" spans="1:23" ht="15.75" customHeight="1" x14ac:dyDescent="0.15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</row>
    <row r="617" spans="1:23" ht="15.75" customHeight="1" x14ac:dyDescent="0.15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</row>
    <row r="618" spans="1:23" ht="15.75" customHeight="1" x14ac:dyDescent="0.15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</row>
    <row r="619" spans="1:23" ht="15.75" customHeight="1" x14ac:dyDescent="0.15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</row>
    <row r="620" spans="1:23" ht="15.75" customHeight="1" x14ac:dyDescent="0.15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</row>
    <row r="621" spans="1:23" ht="15.75" customHeight="1" x14ac:dyDescent="0.15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</row>
    <row r="622" spans="1:23" ht="15.75" customHeight="1" x14ac:dyDescent="0.15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</row>
    <row r="623" spans="1:23" ht="15.75" customHeight="1" x14ac:dyDescent="0.15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</row>
    <row r="624" spans="1:23" ht="15.75" customHeight="1" x14ac:dyDescent="0.15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</row>
    <row r="625" spans="1:23" ht="15.75" customHeight="1" x14ac:dyDescent="0.1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</row>
    <row r="626" spans="1:23" ht="15.75" customHeight="1" x14ac:dyDescent="0.15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</row>
    <row r="627" spans="1:23" ht="15.75" customHeight="1" x14ac:dyDescent="0.15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</row>
    <row r="628" spans="1:23" ht="15.75" customHeight="1" x14ac:dyDescent="0.15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</row>
    <row r="629" spans="1:23" ht="15.75" customHeight="1" x14ac:dyDescent="0.15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</row>
    <row r="630" spans="1:23" ht="15.75" customHeight="1" x14ac:dyDescent="0.15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</row>
    <row r="631" spans="1:23" ht="15.75" customHeight="1" x14ac:dyDescent="0.15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</row>
    <row r="632" spans="1:23" ht="15.75" customHeight="1" x14ac:dyDescent="0.15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</row>
    <row r="633" spans="1:23" ht="15.75" customHeight="1" x14ac:dyDescent="0.15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</row>
    <row r="634" spans="1:23" ht="15.75" customHeight="1" x14ac:dyDescent="0.15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</row>
    <row r="635" spans="1:23" ht="15.75" customHeight="1" x14ac:dyDescent="0.1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</row>
    <row r="636" spans="1:23" ht="15.75" customHeight="1" x14ac:dyDescent="0.15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</row>
    <row r="637" spans="1:23" ht="15.75" customHeight="1" x14ac:dyDescent="0.15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</row>
    <row r="638" spans="1:23" ht="15.75" customHeight="1" x14ac:dyDescent="0.15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</row>
    <row r="639" spans="1:23" ht="15.75" customHeight="1" x14ac:dyDescent="0.15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</row>
    <row r="640" spans="1:23" ht="15.75" customHeight="1" x14ac:dyDescent="0.15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</row>
    <row r="641" spans="1:23" ht="15.75" customHeight="1" x14ac:dyDescent="0.15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</row>
    <row r="642" spans="1:23" ht="15.75" customHeight="1" x14ac:dyDescent="0.15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</row>
    <row r="643" spans="1:23" ht="15.75" customHeight="1" x14ac:dyDescent="0.15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</row>
    <row r="644" spans="1:23" ht="15.75" customHeight="1" x14ac:dyDescent="0.15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</row>
    <row r="645" spans="1:23" ht="15.75" customHeight="1" x14ac:dyDescent="0.1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</row>
    <row r="646" spans="1:23" ht="15.75" customHeight="1" x14ac:dyDescent="0.15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</row>
    <row r="647" spans="1:23" ht="15.75" customHeight="1" x14ac:dyDescent="0.15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</row>
    <row r="648" spans="1:23" ht="15.75" customHeight="1" x14ac:dyDescent="0.15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</row>
    <row r="649" spans="1:23" ht="15.75" customHeight="1" x14ac:dyDescent="0.15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</row>
    <row r="650" spans="1:23" ht="15.75" customHeight="1" x14ac:dyDescent="0.15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</row>
    <row r="651" spans="1:23" ht="15.75" customHeight="1" x14ac:dyDescent="0.15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</row>
    <row r="652" spans="1:23" ht="15.75" customHeight="1" x14ac:dyDescent="0.15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</row>
    <row r="653" spans="1:23" ht="15.75" customHeight="1" x14ac:dyDescent="0.15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</row>
    <row r="654" spans="1:23" ht="15.75" customHeight="1" x14ac:dyDescent="0.15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</row>
    <row r="655" spans="1:23" ht="15.75" customHeight="1" x14ac:dyDescent="0.1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</row>
    <row r="656" spans="1:23" ht="15.75" customHeight="1" x14ac:dyDescent="0.15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</row>
    <row r="657" spans="1:23" ht="15.75" customHeight="1" x14ac:dyDescent="0.15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</row>
    <row r="658" spans="1:23" ht="15.75" customHeight="1" x14ac:dyDescent="0.15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</row>
    <row r="659" spans="1:23" ht="15.75" customHeight="1" x14ac:dyDescent="0.15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</row>
    <row r="660" spans="1:23" ht="15.75" customHeight="1" x14ac:dyDescent="0.15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</row>
    <row r="661" spans="1:23" ht="15.75" customHeight="1" x14ac:dyDescent="0.15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</row>
    <row r="662" spans="1:23" ht="15.75" customHeight="1" x14ac:dyDescent="0.15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</row>
    <row r="663" spans="1:23" ht="15.75" customHeight="1" x14ac:dyDescent="0.15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</row>
    <row r="664" spans="1:23" ht="15.75" customHeight="1" x14ac:dyDescent="0.15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</row>
    <row r="665" spans="1:23" ht="15.75" customHeight="1" x14ac:dyDescent="0.1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</row>
    <row r="666" spans="1:23" ht="15.75" customHeight="1" x14ac:dyDescent="0.15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</row>
    <row r="667" spans="1:23" ht="15.75" customHeight="1" x14ac:dyDescent="0.15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</row>
    <row r="668" spans="1:23" ht="15.75" customHeight="1" x14ac:dyDescent="0.15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</row>
    <row r="669" spans="1:23" ht="15.75" customHeight="1" x14ac:dyDescent="0.15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</row>
    <row r="670" spans="1:23" ht="15.75" customHeight="1" x14ac:dyDescent="0.15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</row>
    <row r="671" spans="1:23" ht="15.75" customHeight="1" x14ac:dyDescent="0.15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</row>
    <row r="672" spans="1:23" ht="15.75" customHeight="1" x14ac:dyDescent="0.15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</row>
    <row r="673" spans="1:23" ht="15.75" customHeight="1" x14ac:dyDescent="0.15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</row>
    <row r="674" spans="1:23" ht="15.75" customHeight="1" x14ac:dyDescent="0.15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</row>
    <row r="675" spans="1:23" ht="15.75" customHeight="1" x14ac:dyDescent="0.1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</row>
    <row r="676" spans="1:23" ht="15.75" customHeight="1" x14ac:dyDescent="0.15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</row>
    <row r="677" spans="1:23" ht="15.75" customHeight="1" x14ac:dyDescent="0.15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</row>
    <row r="678" spans="1:23" ht="15.75" customHeight="1" x14ac:dyDescent="0.15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</row>
    <row r="679" spans="1:23" ht="15.75" customHeight="1" x14ac:dyDescent="0.15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</row>
    <row r="680" spans="1:23" ht="15.75" customHeight="1" x14ac:dyDescent="0.15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</row>
    <row r="681" spans="1:23" ht="15.75" customHeight="1" x14ac:dyDescent="0.15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</row>
    <row r="682" spans="1:23" ht="15.75" customHeight="1" x14ac:dyDescent="0.15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</row>
    <row r="683" spans="1:23" ht="15.75" customHeight="1" x14ac:dyDescent="0.15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</row>
    <row r="684" spans="1:23" ht="15.75" customHeight="1" x14ac:dyDescent="0.15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</row>
    <row r="685" spans="1:23" ht="15.75" customHeight="1" x14ac:dyDescent="0.1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</row>
    <row r="686" spans="1:23" ht="15.75" customHeight="1" x14ac:dyDescent="0.15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</row>
    <row r="687" spans="1:23" ht="15.75" customHeight="1" x14ac:dyDescent="0.15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</row>
    <row r="688" spans="1:23" ht="15.75" customHeight="1" x14ac:dyDescent="0.15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</row>
    <row r="689" spans="1:23" ht="15.75" customHeight="1" x14ac:dyDescent="0.15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</row>
    <row r="690" spans="1:23" ht="15.75" customHeight="1" x14ac:dyDescent="0.15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</row>
    <row r="691" spans="1:23" ht="15.75" customHeight="1" x14ac:dyDescent="0.15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</row>
    <row r="692" spans="1:23" ht="15.75" customHeight="1" x14ac:dyDescent="0.15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</row>
    <row r="693" spans="1:23" ht="15.75" customHeight="1" x14ac:dyDescent="0.15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</row>
    <row r="694" spans="1:23" ht="15.75" customHeight="1" x14ac:dyDescent="0.15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</row>
    <row r="695" spans="1:23" ht="15.75" customHeight="1" x14ac:dyDescent="0.1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</row>
    <row r="696" spans="1:23" ht="15.75" customHeight="1" x14ac:dyDescent="0.15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</row>
    <row r="697" spans="1:23" ht="15.75" customHeight="1" x14ac:dyDescent="0.15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</row>
    <row r="698" spans="1:23" ht="15.75" customHeight="1" x14ac:dyDescent="0.15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</row>
    <row r="699" spans="1:23" ht="15.75" customHeight="1" x14ac:dyDescent="0.15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</row>
    <row r="700" spans="1:23" ht="15.75" customHeight="1" x14ac:dyDescent="0.15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</row>
    <row r="701" spans="1:23" ht="15.75" customHeight="1" x14ac:dyDescent="0.15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</row>
    <row r="702" spans="1:23" ht="15.75" customHeight="1" x14ac:dyDescent="0.15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</row>
    <row r="703" spans="1:23" ht="15.75" customHeight="1" x14ac:dyDescent="0.15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</row>
    <row r="704" spans="1:23" ht="15.75" customHeight="1" x14ac:dyDescent="0.15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</row>
    <row r="705" spans="1:23" ht="15.75" customHeight="1" x14ac:dyDescent="0.1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</row>
    <row r="706" spans="1:23" ht="15.75" customHeight="1" x14ac:dyDescent="0.15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</row>
    <row r="707" spans="1:23" ht="15.75" customHeight="1" x14ac:dyDescent="0.15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</row>
    <row r="708" spans="1:23" ht="15.75" customHeight="1" x14ac:dyDescent="0.15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</row>
    <row r="709" spans="1:23" ht="15.75" customHeight="1" x14ac:dyDescent="0.15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</row>
    <row r="710" spans="1:23" ht="15.75" customHeight="1" x14ac:dyDescent="0.15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</row>
    <row r="711" spans="1:23" ht="15.75" customHeight="1" x14ac:dyDescent="0.15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</row>
    <row r="712" spans="1:23" ht="15.75" customHeight="1" x14ac:dyDescent="0.15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</row>
    <row r="713" spans="1:23" ht="15.75" customHeight="1" x14ac:dyDescent="0.15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</row>
    <row r="714" spans="1:23" ht="15.75" customHeight="1" x14ac:dyDescent="0.15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</row>
    <row r="715" spans="1:23" ht="15.75" customHeight="1" x14ac:dyDescent="0.1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</row>
    <row r="716" spans="1:23" ht="15.75" customHeight="1" x14ac:dyDescent="0.15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</row>
    <row r="717" spans="1:23" ht="15.75" customHeight="1" x14ac:dyDescent="0.15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</row>
    <row r="718" spans="1:23" ht="15.75" customHeight="1" x14ac:dyDescent="0.15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</row>
    <row r="719" spans="1:23" ht="15.75" customHeight="1" x14ac:dyDescent="0.15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</row>
    <row r="720" spans="1:23" ht="15.75" customHeight="1" x14ac:dyDescent="0.15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</row>
    <row r="721" spans="1:23" ht="15.75" customHeight="1" x14ac:dyDescent="0.15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</row>
    <row r="722" spans="1:23" ht="15.75" customHeight="1" x14ac:dyDescent="0.15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</row>
    <row r="723" spans="1:23" ht="15.75" customHeight="1" x14ac:dyDescent="0.15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</row>
    <row r="724" spans="1:23" ht="15.75" customHeight="1" x14ac:dyDescent="0.15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</row>
    <row r="725" spans="1:23" ht="15.75" customHeight="1" x14ac:dyDescent="0.1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</row>
    <row r="726" spans="1:23" ht="15.75" customHeight="1" x14ac:dyDescent="0.15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</row>
    <row r="727" spans="1:23" ht="15.75" customHeight="1" x14ac:dyDescent="0.15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</row>
    <row r="728" spans="1:23" ht="15.75" customHeight="1" x14ac:dyDescent="0.15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</row>
    <row r="729" spans="1:23" ht="15.75" customHeight="1" x14ac:dyDescent="0.15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</row>
    <row r="730" spans="1:23" ht="15.75" customHeight="1" x14ac:dyDescent="0.15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</row>
    <row r="731" spans="1:23" ht="15.75" customHeight="1" x14ac:dyDescent="0.15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</row>
    <row r="732" spans="1:23" ht="15.75" customHeight="1" x14ac:dyDescent="0.15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</row>
    <row r="733" spans="1:23" ht="15.75" customHeight="1" x14ac:dyDescent="0.15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</row>
    <row r="734" spans="1:23" ht="15.75" customHeight="1" x14ac:dyDescent="0.15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</row>
    <row r="735" spans="1:23" ht="15.75" customHeight="1" x14ac:dyDescent="0.1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</row>
    <row r="736" spans="1:23" ht="15.75" customHeight="1" x14ac:dyDescent="0.15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</row>
    <row r="737" spans="1:23" ht="15.75" customHeight="1" x14ac:dyDescent="0.15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</row>
    <row r="738" spans="1:23" ht="15.75" customHeight="1" x14ac:dyDescent="0.15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</row>
    <row r="739" spans="1:23" ht="15.75" customHeight="1" x14ac:dyDescent="0.15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</row>
    <row r="740" spans="1:23" ht="15.75" customHeight="1" x14ac:dyDescent="0.15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</row>
    <row r="741" spans="1:23" ht="15.75" customHeight="1" x14ac:dyDescent="0.15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</row>
    <row r="742" spans="1:23" ht="15.75" customHeight="1" x14ac:dyDescent="0.15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</row>
    <row r="743" spans="1:23" ht="15.75" customHeight="1" x14ac:dyDescent="0.15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</row>
    <row r="744" spans="1:23" ht="15.75" customHeight="1" x14ac:dyDescent="0.15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</row>
    <row r="745" spans="1:23" ht="15.75" customHeight="1" x14ac:dyDescent="0.1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</row>
    <row r="746" spans="1:23" ht="15.75" customHeight="1" x14ac:dyDescent="0.15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</row>
    <row r="747" spans="1:23" ht="15.75" customHeight="1" x14ac:dyDescent="0.15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</row>
    <row r="748" spans="1:23" ht="15.75" customHeight="1" x14ac:dyDescent="0.15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</row>
    <row r="749" spans="1:23" ht="15.75" customHeight="1" x14ac:dyDescent="0.15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</row>
    <row r="750" spans="1:23" ht="15.75" customHeight="1" x14ac:dyDescent="0.15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</row>
    <row r="751" spans="1:23" ht="15.75" customHeight="1" x14ac:dyDescent="0.15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</row>
    <row r="752" spans="1:23" ht="15.75" customHeight="1" x14ac:dyDescent="0.15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</row>
    <row r="753" spans="1:23" ht="15.75" customHeight="1" x14ac:dyDescent="0.15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</row>
    <row r="754" spans="1:23" ht="15.75" customHeight="1" x14ac:dyDescent="0.15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</row>
    <row r="755" spans="1:23" ht="15.75" customHeight="1" x14ac:dyDescent="0.1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</row>
    <row r="756" spans="1:23" ht="15.75" customHeight="1" x14ac:dyDescent="0.15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</row>
    <row r="757" spans="1:23" ht="15.75" customHeight="1" x14ac:dyDescent="0.15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</row>
    <row r="758" spans="1:23" ht="15.75" customHeight="1" x14ac:dyDescent="0.15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</row>
    <row r="759" spans="1:23" ht="15.75" customHeight="1" x14ac:dyDescent="0.15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</row>
    <row r="760" spans="1:23" ht="15.75" customHeight="1" x14ac:dyDescent="0.15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</row>
    <row r="761" spans="1:23" ht="15.75" customHeight="1" x14ac:dyDescent="0.15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</row>
    <row r="762" spans="1:23" ht="15.75" customHeight="1" x14ac:dyDescent="0.15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</row>
    <row r="763" spans="1:23" ht="15.75" customHeight="1" x14ac:dyDescent="0.15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</row>
    <row r="764" spans="1:23" ht="15.75" customHeight="1" x14ac:dyDescent="0.15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</row>
    <row r="765" spans="1:23" ht="15.75" customHeight="1" x14ac:dyDescent="0.1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</row>
    <row r="766" spans="1:23" ht="15.75" customHeight="1" x14ac:dyDescent="0.15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</row>
    <row r="767" spans="1:23" ht="15.75" customHeight="1" x14ac:dyDescent="0.15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</row>
    <row r="768" spans="1:23" ht="15.75" customHeight="1" x14ac:dyDescent="0.15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</row>
    <row r="769" spans="1:23" ht="15.75" customHeight="1" x14ac:dyDescent="0.15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</row>
    <row r="770" spans="1:23" ht="15.75" customHeight="1" x14ac:dyDescent="0.15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</row>
    <row r="771" spans="1:23" ht="15.75" customHeight="1" x14ac:dyDescent="0.15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</row>
    <row r="772" spans="1:23" ht="15.75" customHeight="1" x14ac:dyDescent="0.15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</row>
    <row r="773" spans="1:23" ht="15.75" customHeight="1" x14ac:dyDescent="0.15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</row>
    <row r="774" spans="1:23" ht="15.75" customHeight="1" x14ac:dyDescent="0.15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</row>
    <row r="775" spans="1:23" ht="15.75" customHeight="1" x14ac:dyDescent="0.1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</row>
    <row r="776" spans="1:23" ht="15.75" customHeight="1" x14ac:dyDescent="0.15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</row>
    <row r="777" spans="1:23" ht="15.75" customHeight="1" x14ac:dyDescent="0.15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</row>
    <row r="778" spans="1:23" ht="15.75" customHeight="1" x14ac:dyDescent="0.15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</row>
    <row r="779" spans="1:23" ht="15.75" customHeight="1" x14ac:dyDescent="0.15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</row>
    <row r="780" spans="1:23" ht="15.75" customHeight="1" x14ac:dyDescent="0.15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</row>
    <row r="781" spans="1:23" ht="15.75" customHeight="1" x14ac:dyDescent="0.15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</row>
    <row r="782" spans="1:23" ht="15.75" customHeight="1" x14ac:dyDescent="0.15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</row>
    <row r="783" spans="1:23" ht="15.75" customHeight="1" x14ac:dyDescent="0.15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</row>
    <row r="784" spans="1:23" ht="15.75" customHeight="1" x14ac:dyDescent="0.15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</row>
    <row r="785" spans="1:23" ht="15.75" customHeight="1" x14ac:dyDescent="0.1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</row>
    <row r="786" spans="1:23" ht="15.75" customHeight="1" x14ac:dyDescent="0.15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</row>
    <row r="787" spans="1:23" ht="15.75" customHeight="1" x14ac:dyDescent="0.15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</row>
    <row r="788" spans="1:23" ht="15.75" customHeight="1" x14ac:dyDescent="0.15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</row>
    <row r="789" spans="1:23" ht="15.75" customHeight="1" x14ac:dyDescent="0.15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</row>
    <row r="790" spans="1:23" ht="15.75" customHeight="1" x14ac:dyDescent="0.15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</row>
    <row r="791" spans="1:23" ht="15.75" customHeight="1" x14ac:dyDescent="0.15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</row>
    <row r="792" spans="1:23" ht="15.75" customHeight="1" x14ac:dyDescent="0.15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</row>
    <row r="793" spans="1:23" ht="15.75" customHeight="1" x14ac:dyDescent="0.15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</row>
    <row r="794" spans="1:23" ht="15.75" customHeight="1" x14ac:dyDescent="0.15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</row>
    <row r="795" spans="1:23" ht="15.75" customHeight="1" x14ac:dyDescent="0.1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</row>
    <row r="796" spans="1:23" ht="15.75" customHeight="1" x14ac:dyDescent="0.15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</row>
    <row r="797" spans="1:23" ht="15.75" customHeight="1" x14ac:dyDescent="0.15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</row>
    <row r="798" spans="1:23" ht="15.75" customHeight="1" x14ac:dyDescent="0.15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</row>
    <row r="799" spans="1:23" ht="15.75" customHeight="1" x14ac:dyDescent="0.15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</row>
    <row r="800" spans="1:23" ht="15.75" customHeight="1" x14ac:dyDescent="0.15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</row>
    <row r="801" spans="1:23" ht="15.75" customHeight="1" x14ac:dyDescent="0.15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</row>
    <row r="802" spans="1:23" ht="15.75" customHeight="1" x14ac:dyDescent="0.15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</row>
    <row r="803" spans="1:23" ht="15.75" customHeight="1" x14ac:dyDescent="0.15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</row>
    <row r="804" spans="1:23" ht="15.75" customHeight="1" x14ac:dyDescent="0.15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</row>
    <row r="805" spans="1:23" ht="15.75" customHeight="1" x14ac:dyDescent="0.1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</row>
    <row r="806" spans="1:23" ht="15.75" customHeight="1" x14ac:dyDescent="0.15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</row>
    <row r="807" spans="1:23" ht="15.75" customHeight="1" x14ac:dyDescent="0.15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</row>
    <row r="808" spans="1:23" ht="15.75" customHeight="1" x14ac:dyDescent="0.15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</row>
    <row r="809" spans="1:23" ht="15.75" customHeight="1" x14ac:dyDescent="0.15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</row>
    <row r="810" spans="1:23" ht="15.75" customHeight="1" x14ac:dyDescent="0.15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</row>
    <row r="811" spans="1:23" ht="15.75" customHeight="1" x14ac:dyDescent="0.15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</row>
    <row r="812" spans="1:23" ht="15.75" customHeight="1" x14ac:dyDescent="0.15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</row>
    <row r="813" spans="1:23" ht="15.75" customHeight="1" x14ac:dyDescent="0.15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</row>
    <row r="814" spans="1:23" ht="15.75" customHeight="1" x14ac:dyDescent="0.15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</row>
    <row r="815" spans="1:23" ht="15.75" customHeight="1" x14ac:dyDescent="0.1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</row>
    <row r="816" spans="1:23" ht="15.75" customHeight="1" x14ac:dyDescent="0.15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</row>
    <row r="817" spans="1:23" ht="15.75" customHeight="1" x14ac:dyDescent="0.15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</row>
    <row r="818" spans="1:23" ht="15.75" customHeight="1" x14ac:dyDescent="0.15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</row>
    <row r="819" spans="1:23" ht="15.75" customHeight="1" x14ac:dyDescent="0.15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</row>
    <row r="820" spans="1:23" ht="15.75" customHeight="1" x14ac:dyDescent="0.15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</row>
    <row r="821" spans="1:23" ht="15.75" customHeight="1" x14ac:dyDescent="0.15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</row>
    <row r="822" spans="1:23" ht="15.75" customHeight="1" x14ac:dyDescent="0.15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</row>
    <row r="823" spans="1:23" ht="15.75" customHeight="1" x14ac:dyDescent="0.15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</row>
    <row r="824" spans="1:23" ht="15.75" customHeight="1" x14ac:dyDescent="0.15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</row>
    <row r="825" spans="1:23" ht="15.75" customHeight="1" x14ac:dyDescent="0.1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</row>
    <row r="826" spans="1:23" ht="15.75" customHeight="1" x14ac:dyDescent="0.15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</row>
    <row r="827" spans="1:23" ht="15.75" customHeight="1" x14ac:dyDescent="0.15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</row>
    <row r="828" spans="1:23" ht="15.75" customHeight="1" x14ac:dyDescent="0.15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</row>
    <row r="829" spans="1:23" ht="15.75" customHeight="1" x14ac:dyDescent="0.15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</row>
    <row r="830" spans="1:23" ht="15.75" customHeight="1" x14ac:dyDescent="0.15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</row>
    <row r="831" spans="1:23" ht="15.75" customHeight="1" x14ac:dyDescent="0.15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</row>
    <row r="832" spans="1:23" ht="15.75" customHeight="1" x14ac:dyDescent="0.15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</row>
    <row r="833" spans="1:23" ht="15.75" customHeight="1" x14ac:dyDescent="0.15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</row>
    <row r="834" spans="1:23" ht="15.75" customHeight="1" x14ac:dyDescent="0.15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</row>
    <row r="835" spans="1:23" ht="15.75" customHeight="1" x14ac:dyDescent="0.1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</row>
    <row r="836" spans="1:23" ht="15.75" customHeight="1" x14ac:dyDescent="0.15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</row>
    <row r="837" spans="1:23" ht="15.75" customHeight="1" x14ac:dyDescent="0.15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</row>
    <row r="838" spans="1:23" ht="15.75" customHeight="1" x14ac:dyDescent="0.15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</row>
    <row r="839" spans="1:23" ht="15.75" customHeight="1" x14ac:dyDescent="0.15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</row>
    <row r="840" spans="1:23" ht="15.75" customHeight="1" x14ac:dyDescent="0.15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</row>
    <row r="841" spans="1:23" ht="15.75" customHeight="1" x14ac:dyDescent="0.15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</row>
    <row r="842" spans="1:23" ht="15.75" customHeight="1" x14ac:dyDescent="0.15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</row>
    <row r="843" spans="1:23" ht="15.75" customHeight="1" x14ac:dyDescent="0.15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</row>
    <row r="844" spans="1:23" ht="15.75" customHeight="1" x14ac:dyDescent="0.15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</row>
    <row r="845" spans="1:23" ht="15.75" customHeight="1" x14ac:dyDescent="0.1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</row>
    <row r="846" spans="1:23" ht="15.75" customHeight="1" x14ac:dyDescent="0.15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</row>
    <row r="847" spans="1:23" ht="15.75" customHeight="1" x14ac:dyDescent="0.15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</row>
    <row r="848" spans="1:23" ht="15.75" customHeight="1" x14ac:dyDescent="0.15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</row>
    <row r="849" spans="1:23" ht="15.75" customHeight="1" x14ac:dyDescent="0.15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</row>
    <row r="850" spans="1:23" ht="15.75" customHeight="1" x14ac:dyDescent="0.15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</row>
    <row r="851" spans="1:23" ht="15.75" customHeight="1" x14ac:dyDescent="0.15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</row>
    <row r="852" spans="1:23" ht="15.75" customHeight="1" x14ac:dyDescent="0.15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</row>
    <row r="853" spans="1:23" ht="15.75" customHeight="1" x14ac:dyDescent="0.15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</row>
    <row r="854" spans="1:23" ht="15.75" customHeight="1" x14ac:dyDescent="0.15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</row>
    <row r="855" spans="1:23" ht="15.75" customHeight="1" x14ac:dyDescent="0.1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</row>
    <row r="856" spans="1:23" ht="15.75" customHeight="1" x14ac:dyDescent="0.15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</row>
    <row r="857" spans="1:23" ht="15.75" customHeight="1" x14ac:dyDescent="0.15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</row>
    <row r="858" spans="1:23" ht="15.75" customHeight="1" x14ac:dyDescent="0.15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</row>
    <row r="859" spans="1:23" ht="15.75" customHeight="1" x14ac:dyDescent="0.15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</row>
    <row r="860" spans="1:23" ht="15.75" customHeight="1" x14ac:dyDescent="0.15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</row>
    <row r="861" spans="1:23" ht="15.75" customHeight="1" x14ac:dyDescent="0.15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</row>
    <row r="862" spans="1:23" ht="15.75" customHeight="1" x14ac:dyDescent="0.15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</row>
    <row r="863" spans="1:23" ht="15.75" customHeight="1" x14ac:dyDescent="0.15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</row>
    <row r="864" spans="1:23" ht="15.75" customHeight="1" x14ac:dyDescent="0.15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</row>
    <row r="865" spans="1:23" ht="15.75" customHeight="1" x14ac:dyDescent="0.1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</row>
    <row r="866" spans="1:23" ht="15.75" customHeight="1" x14ac:dyDescent="0.15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</row>
    <row r="867" spans="1:23" ht="15.75" customHeight="1" x14ac:dyDescent="0.15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</row>
    <row r="868" spans="1:23" ht="15.75" customHeight="1" x14ac:dyDescent="0.15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</row>
    <row r="869" spans="1:23" ht="15.75" customHeight="1" x14ac:dyDescent="0.15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</row>
    <row r="870" spans="1:23" ht="15.75" customHeight="1" x14ac:dyDescent="0.15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</row>
    <row r="871" spans="1:23" ht="15.75" customHeight="1" x14ac:dyDescent="0.15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</row>
    <row r="872" spans="1:23" ht="15.75" customHeight="1" x14ac:dyDescent="0.15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</row>
    <row r="873" spans="1:23" ht="15.75" customHeight="1" x14ac:dyDescent="0.15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</row>
    <row r="874" spans="1:23" ht="15.75" customHeight="1" x14ac:dyDescent="0.15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</row>
    <row r="875" spans="1:23" ht="15.75" customHeight="1" x14ac:dyDescent="0.1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</row>
    <row r="876" spans="1:23" ht="15.75" customHeight="1" x14ac:dyDescent="0.15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</row>
    <row r="877" spans="1:23" ht="15.75" customHeight="1" x14ac:dyDescent="0.15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</row>
    <row r="878" spans="1:23" ht="15.75" customHeight="1" x14ac:dyDescent="0.15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</row>
    <row r="879" spans="1:23" ht="15.75" customHeight="1" x14ac:dyDescent="0.15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</row>
    <row r="880" spans="1:23" ht="15.75" customHeight="1" x14ac:dyDescent="0.15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</row>
    <row r="881" spans="1:23" ht="15.75" customHeight="1" x14ac:dyDescent="0.15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</row>
    <row r="882" spans="1:23" ht="15.75" customHeight="1" x14ac:dyDescent="0.15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</row>
    <row r="883" spans="1:23" ht="15.75" customHeight="1" x14ac:dyDescent="0.15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</row>
    <row r="884" spans="1:23" ht="15.75" customHeight="1" x14ac:dyDescent="0.15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</row>
    <row r="885" spans="1:23" ht="15.75" customHeight="1" x14ac:dyDescent="0.1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</row>
    <row r="886" spans="1:23" ht="15.75" customHeight="1" x14ac:dyDescent="0.15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</row>
    <row r="887" spans="1:23" ht="15.75" customHeight="1" x14ac:dyDescent="0.15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</row>
    <row r="888" spans="1:23" ht="15.75" customHeight="1" x14ac:dyDescent="0.15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</row>
    <row r="889" spans="1:23" ht="15.75" customHeight="1" x14ac:dyDescent="0.15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</row>
    <row r="890" spans="1:23" ht="15.75" customHeight="1" x14ac:dyDescent="0.15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</row>
    <row r="891" spans="1:23" ht="15.75" customHeight="1" x14ac:dyDescent="0.15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</row>
    <row r="892" spans="1:23" ht="15.75" customHeight="1" x14ac:dyDescent="0.15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</row>
    <row r="893" spans="1:23" ht="15.75" customHeight="1" x14ac:dyDescent="0.15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</row>
    <row r="894" spans="1:23" ht="15.75" customHeight="1" x14ac:dyDescent="0.15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</row>
    <row r="895" spans="1:23" ht="15.75" customHeight="1" x14ac:dyDescent="0.1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</row>
    <row r="896" spans="1:23" ht="15.75" customHeight="1" x14ac:dyDescent="0.15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</row>
    <row r="897" spans="1:23" ht="15.75" customHeight="1" x14ac:dyDescent="0.15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</row>
    <row r="898" spans="1:23" ht="15.75" customHeight="1" x14ac:dyDescent="0.15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</row>
    <row r="899" spans="1:23" ht="15.75" customHeight="1" x14ac:dyDescent="0.15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</row>
    <row r="900" spans="1:23" ht="15.75" customHeight="1" x14ac:dyDescent="0.15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</row>
    <row r="901" spans="1:23" ht="15.75" customHeight="1" x14ac:dyDescent="0.15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</row>
    <row r="902" spans="1:23" ht="15.75" customHeight="1" x14ac:dyDescent="0.15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</row>
    <row r="903" spans="1:23" ht="15.75" customHeight="1" x14ac:dyDescent="0.15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</row>
    <row r="904" spans="1:23" ht="15.75" customHeight="1" x14ac:dyDescent="0.15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</row>
    <row r="905" spans="1:23" ht="15.75" customHeight="1" x14ac:dyDescent="0.15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</row>
    <row r="906" spans="1:23" ht="15.75" customHeight="1" x14ac:dyDescent="0.15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</row>
    <row r="907" spans="1:23" ht="15.75" customHeight="1" x14ac:dyDescent="0.15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</row>
    <row r="908" spans="1:23" ht="15.75" customHeight="1" x14ac:dyDescent="0.15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</row>
    <row r="909" spans="1:23" ht="15.75" customHeight="1" x14ac:dyDescent="0.15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</row>
    <row r="910" spans="1:23" ht="15.75" customHeight="1" x14ac:dyDescent="0.15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</row>
    <row r="911" spans="1:23" ht="15.75" customHeight="1" x14ac:dyDescent="0.15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</row>
    <row r="912" spans="1:23" ht="15.75" customHeight="1" x14ac:dyDescent="0.15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</row>
    <row r="913" spans="1:23" ht="15.75" customHeight="1" x14ac:dyDescent="0.15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</row>
    <row r="914" spans="1:23" ht="15.75" customHeight="1" x14ac:dyDescent="0.15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</row>
    <row r="915" spans="1:23" ht="15.75" customHeight="1" x14ac:dyDescent="0.15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</row>
    <row r="916" spans="1:23" ht="15.75" customHeight="1" x14ac:dyDescent="0.15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</row>
    <row r="917" spans="1:23" ht="15.75" customHeight="1" x14ac:dyDescent="0.15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</row>
    <row r="918" spans="1:23" ht="15.75" customHeight="1" x14ac:dyDescent="0.15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</row>
    <row r="919" spans="1:23" ht="15.75" customHeight="1" x14ac:dyDescent="0.15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</row>
    <row r="920" spans="1:23" ht="15" customHeight="1" x14ac:dyDescent="0.15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</row>
    <row r="921" spans="1:23" ht="15" customHeight="1" x14ac:dyDescent="0.15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</row>
    <row r="922" spans="1:23" ht="15" customHeight="1" x14ac:dyDescent="0.15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</row>
    <row r="923" spans="1:23" ht="15" customHeight="1" x14ac:dyDescent="0.15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</row>
    <row r="924" spans="1:23" ht="15" customHeight="1" x14ac:dyDescent="0.15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</row>
    <row r="925" spans="1:23" ht="15" customHeight="1" x14ac:dyDescent="0.15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</row>
    <row r="926" spans="1:23" ht="15" customHeight="1" x14ac:dyDescent="0.15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</row>
    <row r="927" spans="1:23" ht="15" customHeight="1" x14ac:dyDescent="0.15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</row>
    <row r="928" spans="1:23" ht="15" customHeight="1" x14ac:dyDescent="0.15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</row>
    <row r="929" spans="1:23" ht="15" customHeight="1" x14ac:dyDescent="0.15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</row>
    <row r="930" spans="1:23" ht="15" customHeight="1" x14ac:dyDescent="0.15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</row>
    <row r="931" spans="1:23" ht="15" customHeight="1" x14ac:dyDescent="0.15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</row>
    <row r="932" spans="1:23" ht="15" customHeight="1" x14ac:dyDescent="0.15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</row>
    <row r="933" spans="1:23" ht="15" customHeight="1" x14ac:dyDescent="0.15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</row>
    <row r="934" spans="1:23" ht="15" customHeight="1" x14ac:dyDescent="0.15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</row>
    <row r="935" spans="1:23" ht="15" customHeight="1" x14ac:dyDescent="0.15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</row>
    <row r="936" spans="1:23" ht="15" customHeight="1" x14ac:dyDescent="0.15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</row>
    <row r="937" spans="1:23" ht="15" customHeight="1" x14ac:dyDescent="0.15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</row>
    <row r="938" spans="1:23" ht="15" customHeight="1" x14ac:dyDescent="0.15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</row>
    <row r="939" spans="1:23" ht="15" customHeight="1" x14ac:dyDescent="0.15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</row>
    <row r="940" spans="1:23" ht="15" customHeight="1" x14ac:dyDescent="0.15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</row>
    <row r="941" spans="1:23" ht="15" customHeight="1" x14ac:dyDescent="0.15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</row>
    <row r="942" spans="1:23" ht="15" customHeight="1" x14ac:dyDescent="0.15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</row>
    <row r="943" spans="1:23" ht="15" customHeight="1" x14ac:dyDescent="0.15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</row>
    <row r="944" spans="1:23" ht="15" customHeight="1" x14ac:dyDescent="0.15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</row>
    <row r="945" spans="1:23" ht="15" customHeight="1" x14ac:dyDescent="0.15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</row>
    <row r="946" spans="1:23" ht="15" customHeight="1" x14ac:dyDescent="0.15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</row>
    <row r="947" spans="1:23" ht="15" customHeight="1" x14ac:dyDescent="0.15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</row>
    <row r="948" spans="1:23" ht="15" customHeight="1" x14ac:dyDescent="0.15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</row>
    <row r="949" spans="1:23" ht="15" customHeight="1" x14ac:dyDescent="0.15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</row>
    <row r="950" spans="1:23" ht="15" customHeight="1" x14ac:dyDescent="0.15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</row>
    <row r="951" spans="1:23" ht="15" customHeight="1" x14ac:dyDescent="0.15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</row>
    <row r="952" spans="1:23" ht="15" customHeight="1" x14ac:dyDescent="0.15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</row>
    <row r="953" spans="1:23" ht="15" customHeight="1" x14ac:dyDescent="0.15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</row>
    <row r="954" spans="1:23" ht="15" customHeight="1" x14ac:dyDescent="0.15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</row>
    <row r="955" spans="1:23" ht="15" customHeight="1" x14ac:dyDescent="0.15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</row>
    <row r="956" spans="1:23" ht="15" customHeight="1" x14ac:dyDescent="0.15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</row>
    <row r="957" spans="1:23" ht="15" customHeight="1" x14ac:dyDescent="0.15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</row>
    <row r="958" spans="1:23" ht="15" customHeight="1" x14ac:dyDescent="0.15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</row>
    <row r="959" spans="1:23" ht="15" customHeight="1" x14ac:dyDescent="0.15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</row>
    <row r="960" spans="1:23" ht="15" customHeight="1" x14ac:dyDescent="0.15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</row>
    <row r="961" spans="1:23" ht="15" customHeight="1" x14ac:dyDescent="0.15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</row>
    <row r="962" spans="1:23" ht="15" customHeight="1" x14ac:dyDescent="0.15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</row>
    <row r="963" spans="1:23" ht="15" customHeight="1" x14ac:dyDescent="0.15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</row>
    <row r="964" spans="1:23" ht="15" customHeight="1" x14ac:dyDescent="0.15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</row>
    <row r="965" spans="1:23" ht="15" customHeight="1" x14ac:dyDescent="0.15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</row>
    <row r="966" spans="1:23" ht="15" customHeight="1" x14ac:dyDescent="0.15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</row>
    <row r="967" spans="1:23" ht="15" customHeight="1" x14ac:dyDescent="0.15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</row>
    <row r="968" spans="1:23" ht="15" customHeight="1" x14ac:dyDescent="0.15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</row>
    <row r="969" spans="1:23" ht="15" customHeight="1" x14ac:dyDescent="0.15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</row>
    <row r="970" spans="1:23" ht="15" customHeight="1" x14ac:dyDescent="0.15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</row>
    <row r="971" spans="1:23" ht="15" customHeight="1" x14ac:dyDescent="0.15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</row>
    <row r="972" spans="1:23" ht="15" customHeight="1" x14ac:dyDescent="0.15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</row>
    <row r="973" spans="1:23" ht="15" customHeight="1" x14ac:dyDescent="0.15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</row>
    <row r="974" spans="1:23" ht="15" customHeight="1" x14ac:dyDescent="0.15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</row>
    <row r="975" spans="1:23" ht="15" customHeight="1" x14ac:dyDescent="0.15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</row>
    <row r="976" spans="1:23" ht="15" customHeight="1" x14ac:dyDescent="0.15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</row>
    <row r="977" spans="1:23" ht="15" customHeight="1" x14ac:dyDescent="0.15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</row>
    <row r="978" spans="1:23" ht="15" customHeight="1" x14ac:dyDescent="0.15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</row>
    <row r="979" spans="1:23" ht="15" customHeight="1" x14ac:dyDescent="0.15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</row>
    <row r="980" spans="1:23" ht="15" customHeight="1" x14ac:dyDescent="0.15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</row>
    <row r="981" spans="1:23" ht="15" customHeight="1" x14ac:dyDescent="0.15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</row>
    <row r="982" spans="1:23" ht="15" customHeight="1" x14ac:dyDescent="0.15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</row>
    <row r="983" spans="1:23" ht="15" customHeight="1" x14ac:dyDescent="0.15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</row>
    <row r="984" spans="1:23" ht="15" customHeight="1" x14ac:dyDescent="0.15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</row>
    <row r="985" spans="1:23" ht="15" customHeight="1" x14ac:dyDescent="0.15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</row>
    <row r="986" spans="1:23" ht="15" customHeight="1" x14ac:dyDescent="0.15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</row>
    <row r="987" spans="1:23" ht="15" customHeight="1" x14ac:dyDescent="0.15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</row>
    <row r="988" spans="1:23" ht="15" customHeight="1" x14ac:dyDescent="0.15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</row>
    <row r="989" spans="1:23" ht="15" customHeight="1" x14ac:dyDescent="0.15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</row>
    <row r="990" spans="1:23" ht="15" customHeight="1" x14ac:dyDescent="0.15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</row>
    <row r="991" spans="1:23" ht="15" customHeight="1" x14ac:dyDescent="0.15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</row>
    <row r="992" spans="1:23" ht="15" customHeight="1" x14ac:dyDescent="0.15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</row>
    <row r="993" spans="1:23" ht="15" customHeight="1" x14ac:dyDescent="0.15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</row>
    <row r="994" spans="1:23" ht="15" customHeight="1" x14ac:dyDescent="0.15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</row>
    <row r="995" spans="1:23" ht="15" customHeight="1" x14ac:dyDescent="0.15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</row>
    <row r="996" spans="1:23" ht="15" customHeight="1" x14ac:dyDescent="0.15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</row>
    <row r="997" spans="1:23" ht="15" customHeight="1" x14ac:dyDescent="0.15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</row>
    <row r="998" spans="1:23" ht="15" customHeight="1" x14ac:dyDescent="0.15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</row>
    <row r="999" spans="1:23" ht="15" customHeight="1" x14ac:dyDescent="0.15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</row>
    <row r="1000" spans="1:23" ht="15" customHeight="1" x14ac:dyDescent="0.15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</row>
    <row r="1001" spans="1:23" ht="15" customHeight="1" x14ac:dyDescent="0.15">
      <c r="A1001" s="65"/>
      <c r="B1001" s="65"/>
      <c r="C1001" s="65"/>
      <c r="D1001" s="65"/>
      <c r="E1001" s="65"/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</row>
    <row r="1002" spans="1:23" ht="15" customHeight="1" x14ac:dyDescent="0.15">
      <c r="A1002" s="65"/>
      <c r="B1002" s="65"/>
      <c r="C1002" s="65"/>
      <c r="D1002" s="65"/>
      <c r="E1002" s="65"/>
      <c r="F1002" s="65"/>
      <c r="G1002" s="65"/>
      <c r="H1002" s="65"/>
      <c r="I1002" s="65"/>
      <c r="J1002" s="65"/>
      <c r="K1002" s="65"/>
      <c r="L1002" s="65"/>
      <c r="M1002" s="65"/>
      <c r="N1002" s="65"/>
      <c r="O1002" s="65"/>
      <c r="P1002" s="65"/>
      <c r="Q1002" s="65"/>
      <c r="R1002" s="65"/>
      <c r="S1002" s="65"/>
      <c r="T1002" s="65"/>
      <c r="U1002" s="65"/>
      <c r="V1002" s="65"/>
      <c r="W1002" s="65"/>
    </row>
    <row r="1003" spans="1:23" ht="15" customHeight="1" x14ac:dyDescent="0.15">
      <c r="A1003" s="65"/>
      <c r="B1003" s="65"/>
      <c r="C1003" s="65"/>
      <c r="D1003" s="65"/>
      <c r="E1003" s="65"/>
      <c r="F1003" s="65"/>
      <c r="G1003" s="65"/>
      <c r="H1003" s="65"/>
      <c r="I1003" s="65"/>
      <c r="J1003" s="65"/>
      <c r="K1003" s="65"/>
      <c r="L1003" s="65"/>
      <c r="M1003" s="65"/>
      <c r="N1003" s="65"/>
      <c r="O1003" s="65"/>
      <c r="P1003" s="65"/>
      <c r="Q1003" s="65"/>
      <c r="R1003" s="65"/>
      <c r="S1003" s="65"/>
      <c r="T1003" s="65"/>
      <c r="U1003" s="65"/>
      <c r="V1003" s="65"/>
      <c r="W1003" s="65"/>
    </row>
  </sheetData>
  <phoneticPr fontId="15" type="noConversion"/>
  <conditionalFormatting sqref="N3:N20">
    <cfRule type="cellIs" dxfId="151" priority="31" operator="greaterThanOrEqual">
      <formula>56.4</formula>
    </cfRule>
  </conditionalFormatting>
  <conditionalFormatting sqref="O3:O20">
    <cfRule type="cellIs" dxfId="150" priority="30" operator="greaterThanOrEqual">
      <formula>41.82</formula>
    </cfRule>
  </conditionalFormatting>
  <conditionalFormatting sqref="P3:P20">
    <cfRule type="cellIs" dxfId="149" priority="29" operator="greaterThanOrEqual">
      <formula>6.56</formula>
    </cfRule>
  </conditionalFormatting>
  <conditionalFormatting sqref="Q3:Q20">
    <cfRule type="cellIs" dxfId="148" priority="28" operator="greaterThanOrEqual">
      <formula>51.13</formula>
    </cfRule>
  </conditionalFormatting>
  <conditionalFormatting sqref="T2:T20">
    <cfRule type="cellIs" dxfId="147" priority="1" operator="greaterThan">
      <formula>49.999%</formula>
    </cfRule>
  </conditionalFormatting>
  <conditionalFormatting sqref="T21">
    <cfRule type="cellIs" dxfId="146" priority="79" operator="greaterThanOrEqual">
      <formula>"50.00%"</formula>
    </cfRule>
  </conditionalFormatting>
  <conditionalFormatting sqref="Y1">
    <cfRule type="cellIs" dxfId="145" priority="50" operator="greaterThanOrEqual">
      <formula>10.69</formula>
    </cfRule>
  </conditionalFormatting>
  <conditionalFormatting sqref="Z1">
    <cfRule type="cellIs" dxfId="144" priority="49" operator="greaterThanOrEqual">
      <formula>7.74</formula>
    </cfRule>
  </conditionalFormatting>
  <conditionalFormatting sqref="AA1">
    <cfRule type="cellIs" dxfId="143" priority="48" operator="greaterThanOrEqual">
      <formula>64.7</formula>
    </cfRule>
  </conditionalFormatting>
  <conditionalFormatting sqref="AB1">
    <cfRule type="cellIs" dxfId="142" priority="47" operator="greaterThanOrEqual">
      <formula>5.5</formula>
    </cfRule>
  </conditionalFormatting>
  <conditionalFormatting sqref="AC1">
    <cfRule type="cellIs" dxfId="141" priority="46" operator="greaterThanOrEqual">
      <formula>51.79</formula>
    </cfRule>
  </conditionalFormatting>
  <conditionalFormatting sqref="AD1">
    <cfRule type="cellIs" dxfId="140" priority="45" operator="greaterThanOrEqual">
      <formula>5.29</formula>
    </cfRule>
  </conditionalFormatting>
  <conditionalFormatting sqref="AE1">
    <cfRule type="cellIs" dxfId="139" priority="44" operator="greaterThanOrEqual">
      <formula>1.83</formula>
    </cfRule>
  </conditionalFormatting>
  <conditionalFormatting sqref="AF1">
    <cfRule type="cellIs" dxfId="138" priority="43" operator="greaterThanOrEqual">
      <formula>30.69</formula>
    </cfRule>
  </conditionalFormatting>
  <conditionalFormatting sqref="AG1">
    <cfRule type="cellIs" dxfId="137" priority="42" operator="greaterThanOrEqual">
      <formula>56.4</formula>
    </cfRule>
  </conditionalFormatting>
  <conditionalFormatting sqref="AH1">
    <cfRule type="cellIs" dxfId="136" priority="41" operator="greaterThanOrEqual">
      <formula>41.82</formula>
    </cfRule>
  </conditionalFormatting>
  <conditionalFormatting sqref="AI1">
    <cfRule type="cellIs" dxfId="135" priority="40" operator="greaterThanOrEqual">
      <formula>6.56</formula>
    </cfRule>
  </conditionalFormatting>
  <conditionalFormatting sqref="AJ1">
    <cfRule type="cellIs" dxfId="134" priority="39" operator="greaterThanOrEqual">
      <formula>51.13</formula>
    </cfRule>
  </conditionalFormatting>
  <conditionalFormatting sqref="F2:F20">
    <cfRule type="cellIs" dxfId="133" priority="2383" operator="greaterThanOrEqual">
      <formula>$F$21</formula>
    </cfRule>
  </conditionalFormatting>
  <conditionalFormatting sqref="G2:G20">
    <cfRule type="cellIs" dxfId="132" priority="2385" operator="greaterThanOrEqual">
      <formula>$G$21</formula>
    </cfRule>
  </conditionalFormatting>
  <conditionalFormatting sqref="H2:H20">
    <cfRule type="cellIs" dxfId="131" priority="2387" operator="greaterThanOrEqual">
      <formula>$H$21</formula>
    </cfRule>
  </conditionalFormatting>
  <conditionalFormatting sqref="I2:I20">
    <cfRule type="cellIs" dxfId="130" priority="2389" operator="greaterThanOrEqual">
      <formula>$I$21</formula>
    </cfRule>
  </conditionalFormatting>
  <conditionalFormatting sqref="J2:J20">
    <cfRule type="cellIs" dxfId="129" priority="2391" operator="greaterThanOrEqual">
      <formula>$J$21</formula>
    </cfRule>
  </conditionalFormatting>
  <conditionalFormatting sqref="K2:K20">
    <cfRule type="cellIs" dxfId="128" priority="2393" operator="greaterThanOrEqual">
      <formula>$K$21</formula>
    </cfRule>
  </conditionalFormatting>
  <conditionalFormatting sqref="L2:L20">
    <cfRule type="cellIs" dxfId="127" priority="2395" operator="greaterThanOrEqual">
      <formula>$L$21</formula>
    </cfRule>
  </conditionalFormatting>
  <conditionalFormatting sqref="M2:M20">
    <cfRule type="cellIs" dxfId="126" priority="2397" operator="greaterThanOrEqual">
      <formula>$M$21</formula>
    </cfRule>
  </conditionalFormatting>
  <conditionalFormatting sqref="N2:N20">
    <cfRule type="cellIs" dxfId="125" priority="2399" operator="greaterThanOrEqual">
      <formula>$N$21</formula>
    </cfRule>
  </conditionalFormatting>
  <conditionalFormatting sqref="O2:O20">
    <cfRule type="cellIs" dxfId="124" priority="2401" operator="greaterThanOrEqual">
      <formula>$O$21</formula>
    </cfRule>
  </conditionalFormatting>
  <conditionalFormatting sqref="P2:P20">
    <cfRule type="cellIs" dxfId="123" priority="2403" operator="greaterThanOrEqual">
      <formula>$P$21</formula>
    </cfRule>
  </conditionalFormatting>
  <conditionalFormatting sqref="Q2:Q20">
    <cfRule type="cellIs" dxfId="122" priority="2405" operator="greaterThanOrEqual">
      <formula>$Q$21</formula>
    </cfRule>
  </conditionalFormatting>
  <pageMargins left="0" right="0" top="0" bottom="0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N1015"/>
  <sheetViews>
    <sheetView workbookViewId="0">
      <pane xSplit="5" ySplit="5" topLeftCell="F6" activePane="bottomRight" state="frozen"/>
      <selection pane="topRight" activeCell="H1" sqref="H1"/>
      <selection pane="bottomLeft" activeCell="A9" sqref="A9"/>
      <selection pane="bottomRight" activeCell="F33" sqref="F33"/>
    </sheetView>
  </sheetViews>
  <sheetFormatPr baseColWidth="10" defaultColWidth="12.5" defaultRowHeight="15" customHeight="1" x14ac:dyDescent="0.15"/>
  <cols>
    <col min="1" max="1" width="19.1640625" customWidth="1"/>
    <col min="2" max="2" width="25.6640625" customWidth="1"/>
    <col min="3" max="3" width="14.1640625" bestFit="1" customWidth="1"/>
    <col min="20" max="20" width="11.1640625" customWidth="1"/>
    <col min="21" max="21" width="10.1640625" customWidth="1"/>
    <col min="23" max="23" width="13.33203125" customWidth="1"/>
    <col min="24" max="24" width="14.5" customWidth="1"/>
    <col min="27" max="42" width="12.5" customWidth="1"/>
  </cols>
  <sheetData>
    <row r="1" spans="1:40" ht="63" customHeight="1" x14ac:dyDescent="0.15">
      <c r="A1" s="5" t="s">
        <v>8</v>
      </c>
      <c r="B1" s="37" t="s">
        <v>9</v>
      </c>
      <c r="C1" s="37" t="s">
        <v>3</v>
      </c>
      <c r="D1" s="37" t="s">
        <v>134</v>
      </c>
      <c r="E1" s="37" t="s">
        <v>12</v>
      </c>
      <c r="F1" s="37" t="s">
        <v>13</v>
      </c>
      <c r="G1" s="37" t="s">
        <v>14</v>
      </c>
      <c r="H1" s="37" t="s">
        <v>15</v>
      </c>
      <c r="I1" s="37" t="s">
        <v>16</v>
      </c>
      <c r="J1" s="37" t="s">
        <v>17</v>
      </c>
      <c r="K1" s="37" t="s">
        <v>135</v>
      </c>
      <c r="L1" s="37" t="s">
        <v>136</v>
      </c>
      <c r="M1" s="37" t="s">
        <v>18</v>
      </c>
      <c r="N1" s="37" t="s">
        <v>137</v>
      </c>
      <c r="O1" s="37" t="s">
        <v>138</v>
      </c>
      <c r="P1" s="37" t="s">
        <v>23</v>
      </c>
      <c r="Q1" s="37" t="s">
        <v>24</v>
      </c>
      <c r="R1" s="37" t="s">
        <v>139</v>
      </c>
      <c r="S1" s="37" t="s">
        <v>140</v>
      </c>
      <c r="T1" s="6"/>
      <c r="U1" s="6"/>
      <c r="V1" s="38"/>
      <c r="W1" s="6"/>
      <c r="X1" s="6"/>
      <c r="Y1" s="63"/>
      <c r="Z1" s="63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</row>
    <row r="2" spans="1:40" ht="15.75" customHeight="1" x14ac:dyDescent="0.15">
      <c r="A2" s="15" t="s">
        <v>319</v>
      </c>
      <c r="B2" s="39" t="s">
        <v>33</v>
      </c>
      <c r="C2" s="39">
        <v>25</v>
      </c>
      <c r="D2" s="20">
        <v>31</v>
      </c>
      <c r="E2" s="20">
        <v>2658</v>
      </c>
      <c r="F2" s="20">
        <v>10.46</v>
      </c>
      <c r="G2" s="20">
        <v>6.58</v>
      </c>
      <c r="H2" s="20">
        <v>71.28</v>
      </c>
      <c r="I2" s="20">
        <v>7.84</v>
      </c>
      <c r="J2" s="20">
        <v>66.069999999999993</v>
      </c>
      <c r="K2" s="20">
        <v>1.04</v>
      </c>
      <c r="L2" s="20">
        <v>0.77</v>
      </c>
      <c r="M2" s="20">
        <v>5</v>
      </c>
      <c r="N2" s="20">
        <v>6.77</v>
      </c>
      <c r="O2" s="20">
        <v>0.98</v>
      </c>
      <c r="P2" s="20">
        <v>4.37</v>
      </c>
      <c r="Q2" s="20">
        <v>43.2</v>
      </c>
      <c r="R2" s="20">
        <v>7.1</v>
      </c>
      <c r="S2" s="20">
        <v>62.56</v>
      </c>
      <c r="T2" s="7"/>
      <c r="U2" s="7"/>
      <c r="V2" s="112"/>
      <c r="W2" s="10"/>
      <c r="X2" s="53"/>
      <c r="Y2" s="56"/>
      <c r="Z2" s="93"/>
      <c r="AA2" s="73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</row>
    <row r="3" spans="1:40" ht="15.75" customHeight="1" x14ac:dyDescent="0.15">
      <c r="A3" s="15" t="s">
        <v>320</v>
      </c>
      <c r="B3" s="39" t="s">
        <v>33</v>
      </c>
      <c r="C3" s="39">
        <v>35</v>
      </c>
      <c r="D3" s="20">
        <v>29</v>
      </c>
      <c r="E3" s="20">
        <v>2436</v>
      </c>
      <c r="F3" s="20">
        <v>10.76</v>
      </c>
      <c r="G3" s="20">
        <v>6.98</v>
      </c>
      <c r="H3" s="20">
        <v>63.84</v>
      </c>
      <c r="I3" s="20">
        <v>5.24</v>
      </c>
      <c r="J3" s="20">
        <v>56.39</v>
      </c>
      <c r="K3" s="20">
        <v>0.93</v>
      </c>
      <c r="L3" s="20">
        <v>0.39</v>
      </c>
      <c r="M3" s="20">
        <v>5.64</v>
      </c>
      <c r="N3" s="20">
        <v>7.81</v>
      </c>
      <c r="O3" s="20">
        <v>1.26</v>
      </c>
      <c r="P3" s="20">
        <v>4.8499999999999996</v>
      </c>
      <c r="Q3" s="20">
        <v>43.09</v>
      </c>
      <c r="R3" s="20">
        <v>6.7</v>
      </c>
      <c r="S3" s="20">
        <v>54.12</v>
      </c>
      <c r="T3" s="7"/>
      <c r="U3" s="7"/>
      <c r="V3" s="56"/>
      <c r="W3" s="10"/>
      <c r="X3" s="53"/>
      <c r="Y3" s="56"/>
      <c r="Z3" s="93"/>
      <c r="AA3" s="73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</row>
    <row r="4" spans="1:40" ht="15.75" customHeight="1" x14ac:dyDescent="0.15">
      <c r="A4" s="15" t="s">
        <v>321</v>
      </c>
      <c r="B4" s="39" t="s">
        <v>33</v>
      </c>
      <c r="C4" s="39">
        <v>17</v>
      </c>
      <c r="D4" s="20">
        <v>33</v>
      </c>
      <c r="E4" s="20">
        <v>2880</v>
      </c>
      <c r="F4" s="20">
        <v>10.87</v>
      </c>
      <c r="G4" s="20">
        <v>6.17</v>
      </c>
      <c r="H4" s="20">
        <v>71.349999999999994</v>
      </c>
      <c r="I4" s="20">
        <v>5</v>
      </c>
      <c r="J4" s="20">
        <v>50.67</v>
      </c>
      <c r="K4" s="20">
        <v>0.09</v>
      </c>
      <c r="L4" s="20">
        <v>0.67</v>
      </c>
      <c r="M4" s="20">
        <v>6.4</v>
      </c>
      <c r="N4" s="20">
        <v>8.7100000000000009</v>
      </c>
      <c r="O4" s="20">
        <v>0.83</v>
      </c>
      <c r="P4" s="20">
        <v>4.7699999999999996</v>
      </c>
      <c r="Q4" s="20">
        <v>40.56</v>
      </c>
      <c r="R4" s="20">
        <v>7.53</v>
      </c>
      <c r="S4" s="20">
        <v>51.77</v>
      </c>
      <c r="T4" s="7"/>
      <c r="U4" s="7"/>
      <c r="V4" s="56"/>
      <c r="W4" s="10"/>
      <c r="X4" s="53"/>
      <c r="Y4" s="56"/>
      <c r="Z4" s="93"/>
      <c r="AA4" s="73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</row>
    <row r="5" spans="1:40" ht="15.75" customHeight="1" x14ac:dyDescent="0.15">
      <c r="A5" s="15" t="s">
        <v>322</v>
      </c>
      <c r="B5" s="39" t="s">
        <v>33</v>
      </c>
      <c r="C5" s="39">
        <v>22</v>
      </c>
      <c r="D5" s="20">
        <v>26</v>
      </c>
      <c r="E5" s="20">
        <v>2400</v>
      </c>
      <c r="F5" s="20">
        <v>12.08</v>
      </c>
      <c r="G5" s="20">
        <v>7.76</v>
      </c>
      <c r="H5" s="20">
        <v>74.400000000000006</v>
      </c>
      <c r="I5" s="20">
        <v>8.06</v>
      </c>
      <c r="J5" s="20">
        <v>53.02</v>
      </c>
      <c r="K5" s="20">
        <v>0.46</v>
      </c>
      <c r="L5" s="20">
        <v>0.49</v>
      </c>
      <c r="M5" s="20">
        <v>5.96</v>
      </c>
      <c r="N5" s="20">
        <v>8.1</v>
      </c>
      <c r="O5" s="20">
        <v>0.56000000000000005</v>
      </c>
      <c r="P5" s="20">
        <v>3</v>
      </c>
      <c r="Q5" s="20">
        <v>45</v>
      </c>
      <c r="R5" s="20">
        <v>5.89</v>
      </c>
      <c r="S5" s="20">
        <v>46.5</v>
      </c>
      <c r="T5" s="7"/>
      <c r="U5" s="7"/>
      <c r="V5" s="56"/>
      <c r="W5" s="10"/>
      <c r="X5" s="53"/>
      <c r="Y5" s="56"/>
      <c r="Z5" s="93"/>
      <c r="AA5" s="73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</row>
    <row r="6" spans="1:40" ht="15.75" customHeight="1" x14ac:dyDescent="0.15">
      <c r="A6" s="15" t="s">
        <v>323</v>
      </c>
      <c r="B6" s="39" t="s">
        <v>56</v>
      </c>
      <c r="C6" s="39">
        <v>25</v>
      </c>
      <c r="D6" s="20">
        <v>29</v>
      </c>
      <c r="E6" s="20">
        <v>2437</v>
      </c>
      <c r="F6" s="20">
        <v>12.76</v>
      </c>
      <c r="G6" s="20">
        <v>8.17</v>
      </c>
      <c r="H6" s="20">
        <v>70.73</v>
      </c>
      <c r="I6" s="20">
        <v>6.26</v>
      </c>
      <c r="J6" s="20">
        <v>58.6</v>
      </c>
      <c r="K6" s="20">
        <v>0.53</v>
      </c>
      <c r="L6" s="20">
        <v>0.76</v>
      </c>
      <c r="M6" s="20">
        <v>6.54</v>
      </c>
      <c r="N6" s="20">
        <v>7.95</v>
      </c>
      <c r="O6" s="20">
        <v>0.6</v>
      </c>
      <c r="P6" s="20">
        <v>7.66</v>
      </c>
      <c r="Q6" s="20">
        <v>48.96</v>
      </c>
      <c r="R6" s="20">
        <v>9.17</v>
      </c>
      <c r="S6" s="20">
        <v>62.17</v>
      </c>
      <c r="T6" s="7"/>
      <c r="U6" s="7"/>
      <c r="V6" s="56"/>
      <c r="W6" s="10"/>
      <c r="X6" s="53"/>
      <c r="Y6" s="56"/>
      <c r="Z6" s="93"/>
      <c r="AA6" s="73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</row>
    <row r="7" spans="1:40" ht="15.75" customHeight="1" x14ac:dyDescent="0.15">
      <c r="A7" s="15" t="s">
        <v>324</v>
      </c>
      <c r="B7" s="39" t="s">
        <v>51</v>
      </c>
      <c r="C7" s="39">
        <v>26</v>
      </c>
      <c r="D7" s="20">
        <v>26</v>
      </c>
      <c r="E7" s="20">
        <v>2414</v>
      </c>
      <c r="F7" s="20">
        <v>10.36</v>
      </c>
      <c r="G7" s="20">
        <v>5.97</v>
      </c>
      <c r="H7" s="20">
        <v>76.25</v>
      </c>
      <c r="I7" s="20">
        <v>5.97</v>
      </c>
      <c r="J7" s="20">
        <v>65</v>
      </c>
      <c r="K7" s="20">
        <v>0.28000000000000003</v>
      </c>
      <c r="L7" s="20">
        <v>0.6</v>
      </c>
      <c r="M7" s="20">
        <v>5.63</v>
      </c>
      <c r="N7" s="20">
        <v>8.36</v>
      </c>
      <c r="O7" s="20">
        <v>0.3</v>
      </c>
      <c r="P7" s="20">
        <v>9.02</v>
      </c>
      <c r="Q7" s="20">
        <v>54.96</v>
      </c>
      <c r="R7" s="20">
        <v>10.7</v>
      </c>
      <c r="S7" s="20">
        <v>70.03</v>
      </c>
      <c r="T7" s="7"/>
      <c r="U7" s="7"/>
      <c r="V7" s="56"/>
      <c r="W7" s="10"/>
      <c r="X7" s="53"/>
      <c r="Y7" s="56"/>
      <c r="Z7" s="93"/>
      <c r="AA7" s="73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</row>
    <row r="8" spans="1:40" ht="15.75" customHeight="1" x14ac:dyDescent="0.15">
      <c r="A8" s="15" t="s">
        <v>325</v>
      </c>
      <c r="B8" s="39" t="s">
        <v>44</v>
      </c>
      <c r="C8" s="39">
        <v>33</v>
      </c>
      <c r="D8" s="20">
        <v>31</v>
      </c>
      <c r="E8" s="20">
        <v>2875</v>
      </c>
      <c r="F8" s="20">
        <v>10.08</v>
      </c>
      <c r="G8" s="20">
        <v>4.88</v>
      </c>
      <c r="H8" s="20">
        <v>69.23</v>
      </c>
      <c r="I8" s="20">
        <v>6.57</v>
      </c>
      <c r="J8" s="20">
        <v>65.709999999999994</v>
      </c>
      <c r="K8" s="20">
        <v>0.68</v>
      </c>
      <c r="L8" s="20">
        <v>0.53</v>
      </c>
      <c r="M8" s="20">
        <v>6.29</v>
      </c>
      <c r="N8" s="20">
        <v>10.56</v>
      </c>
      <c r="O8" s="20">
        <v>0.5</v>
      </c>
      <c r="P8" s="20">
        <v>10.55</v>
      </c>
      <c r="Q8" s="20">
        <v>54.01</v>
      </c>
      <c r="R8" s="20">
        <v>12.99</v>
      </c>
      <c r="S8" s="20">
        <v>69.400000000000006</v>
      </c>
      <c r="T8" s="7"/>
      <c r="U8" s="7"/>
      <c r="V8" s="56"/>
      <c r="W8" s="10"/>
      <c r="X8" s="53"/>
      <c r="Y8" s="56"/>
      <c r="Z8" s="93"/>
      <c r="AA8" s="73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</row>
    <row r="9" spans="1:40" ht="15.75" customHeight="1" x14ac:dyDescent="0.15">
      <c r="A9" s="15" t="s">
        <v>326</v>
      </c>
      <c r="B9" s="39" t="s">
        <v>91</v>
      </c>
      <c r="C9" s="39">
        <v>38</v>
      </c>
      <c r="D9" s="20">
        <v>13</v>
      </c>
      <c r="E9" s="20">
        <v>845</v>
      </c>
      <c r="F9" s="20">
        <v>14.49</v>
      </c>
      <c r="G9" s="20">
        <v>5.33</v>
      </c>
      <c r="H9" s="20">
        <v>74</v>
      </c>
      <c r="I9" s="20">
        <v>3.41</v>
      </c>
      <c r="J9" s="20">
        <v>65.63</v>
      </c>
      <c r="K9" s="20">
        <v>0.63</v>
      </c>
      <c r="L9" s="20">
        <v>0.85</v>
      </c>
      <c r="M9" s="20">
        <v>10.01</v>
      </c>
      <c r="N9" s="20">
        <v>11.9</v>
      </c>
      <c r="O9" s="20">
        <v>0.64</v>
      </c>
      <c r="P9" s="20">
        <v>7.03</v>
      </c>
      <c r="Q9" s="20">
        <v>43.94</v>
      </c>
      <c r="R9" s="20">
        <v>8.52</v>
      </c>
      <c r="S9" s="20">
        <v>68.75</v>
      </c>
      <c r="T9" s="7"/>
      <c r="U9" s="7"/>
      <c r="V9" s="56"/>
      <c r="W9" s="10"/>
      <c r="X9" s="53"/>
      <c r="Y9" s="56"/>
      <c r="Z9" s="93"/>
      <c r="AA9" s="73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</row>
    <row r="10" spans="1:40" ht="15.75" customHeight="1" x14ac:dyDescent="0.15">
      <c r="A10" s="15" t="s">
        <v>327</v>
      </c>
      <c r="B10" s="39" t="s">
        <v>58</v>
      </c>
      <c r="C10" s="39">
        <v>26</v>
      </c>
      <c r="D10" s="20">
        <v>24</v>
      </c>
      <c r="E10" s="20">
        <v>1849</v>
      </c>
      <c r="F10" s="20">
        <v>11.44</v>
      </c>
      <c r="G10" s="20">
        <v>7.16</v>
      </c>
      <c r="H10" s="20">
        <v>68.709999999999994</v>
      </c>
      <c r="I10" s="20">
        <v>6.33</v>
      </c>
      <c r="J10" s="20">
        <v>56.92</v>
      </c>
      <c r="K10" s="20">
        <v>0.73</v>
      </c>
      <c r="L10" s="20">
        <v>0.68</v>
      </c>
      <c r="M10" s="20">
        <v>5.99</v>
      </c>
      <c r="N10" s="20">
        <v>8.1300000000000008</v>
      </c>
      <c r="O10" s="20">
        <v>0.78</v>
      </c>
      <c r="P10" s="20">
        <v>8.91</v>
      </c>
      <c r="Q10" s="20">
        <v>49.18</v>
      </c>
      <c r="R10" s="20">
        <v>9.93</v>
      </c>
      <c r="S10" s="20">
        <v>63.73</v>
      </c>
      <c r="T10" s="7"/>
      <c r="U10" s="7"/>
      <c r="V10" s="56"/>
      <c r="W10" s="10"/>
      <c r="X10" s="53"/>
      <c r="Y10" s="56"/>
      <c r="Z10" s="93"/>
      <c r="AA10" s="73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</row>
    <row r="11" spans="1:40" ht="15.75" customHeight="1" x14ac:dyDescent="0.15">
      <c r="A11" s="15" t="s">
        <v>328</v>
      </c>
      <c r="B11" s="39" t="s">
        <v>38</v>
      </c>
      <c r="C11" s="39">
        <v>34</v>
      </c>
      <c r="D11" s="20">
        <v>33</v>
      </c>
      <c r="E11" s="20">
        <v>3147</v>
      </c>
      <c r="F11" s="20">
        <v>11.87</v>
      </c>
      <c r="G11" s="20">
        <v>6.95</v>
      </c>
      <c r="H11" s="20">
        <v>74.489999999999995</v>
      </c>
      <c r="I11" s="20">
        <v>8.7799999999999994</v>
      </c>
      <c r="J11" s="20">
        <v>61.56</v>
      </c>
      <c r="K11" s="20">
        <v>1.29</v>
      </c>
      <c r="L11" s="20">
        <v>0.56999999999999995</v>
      </c>
      <c r="M11" s="20">
        <v>5.72</v>
      </c>
      <c r="N11" s="20">
        <v>7.6</v>
      </c>
      <c r="O11" s="20">
        <v>0.71</v>
      </c>
      <c r="P11" s="20">
        <v>3.12</v>
      </c>
      <c r="Q11" s="20">
        <v>64.22</v>
      </c>
      <c r="R11" s="20">
        <v>7.44</v>
      </c>
      <c r="S11" s="20">
        <v>53.46</v>
      </c>
      <c r="T11" s="7"/>
      <c r="U11" s="7"/>
      <c r="V11" s="56"/>
      <c r="W11" s="10"/>
      <c r="X11" s="53"/>
      <c r="Y11" s="56"/>
      <c r="Z11" s="93"/>
      <c r="AA11" s="73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</row>
    <row r="12" spans="1:40" ht="15.75" customHeight="1" x14ac:dyDescent="0.15">
      <c r="A12" s="15" t="s">
        <v>329</v>
      </c>
      <c r="B12" s="39" t="s">
        <v>56</v>
      </c>
      <c r="C12" s="39">
        <v>25</v>
      </c>
      <c r="D12" s="20">
        <v>9</v>
      </c>
      <c r="E12" s="20">
        <v>528</v>
      </c>
      <c r="F12" s="20">
        <v>12.51</v>
      </c>
      <c r="G12" s="20">
        <v>8.0299999999999994</v>
      </c>
      <c r="H12" s="20">
        <v>67.44</v>
      </c>
      <c r="I12" s="20">
        <v>8.7799999999999994</v>
      </c>
      <c r="J12" s="20">
        <v>55.32</v>
      </c>
      <c r="K12" s="20">
        <v>2.2000000000000002</v>
      </c>
      <c r="L12" s="20">
        <v>0.75</v>
      </c>
      <c r="M12" s="20">
        <v>5.6</v>
      </c>
      <c r="N12" s="20">
        <v>8.26</v>
      </c>
      <c r="O12" s="20">
        <v>0.93</v>
      </c>
      <c r="P12" s="20">
        <v>8.0299999999999994</v>
      </c>
      <c r="Q12" s="20">
        <v>48.84</v>
      </c>
      <c r="R12" s="20">
        <v>7.66</v>
      </c>
      <c r="S12" s="20">
        <v>82.93</v>
      </c>
      <c r="T12" s="7"/>
      <c r="U12" s="7"/>
      <c r="V12" s="56"/>
      <c r="W12" s="10"/>
      <c r="X12" s="53"/>
      <c r="Y12" s="56"/>
      <c r="Z12" s="93"/>
      <c r="AA12" s="73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</row>
    <row r="13" spans="1:40" ht="15.75" customHeight="1" x14ac:dyDescent="0.15">
      <c r="A13" s="15" t="s">
        <v>330</v>
      </c>
      <c r="B13" s="39" t="s">
        <v>58</v>
      </c>
      <c r="C13" s="39">
        <v>21</v>
      </c>
      <c r="D13" s="20">
        <v>25</v>
      </c>
      <c r="E13" s="20">
        <v>1682</v>
      </c>
      <c r="F13" s="20">
        <v>13.26</v>
      </c>
      <c r="G13" s="20">
        <v>10.08</v>
      </c>
      <c r="H13" s="20">
        <v>65.239999999999995</v>
      </c>
      <c r="I13" s="20">
        <v>2.8</v>
      </c>
      <c r="J13" s="20">
        <v>53.85</v>
      </c>
      <c r="K13" s="20">
        <v>1.24</v>
      </c>
      <c r="L13" s="20">
        <v>0.54</v>
      </c>
      <c r="M13" s="20">
        <v>5.77</v>
      </c>
      <c r="N13" s="20">
        <v>7.83</v>
      </c>
      <c r="O13" s="20">
        <v>1.62</v>
      </c>
      <c r="P13" s="20">
        <v>8.08</v>
      </c>
      <c r="Q13" s="20">
        <v>64.67</v>
      </c>
      <c r="R13" s="20">
        <v>11.53</v>
      </c>
      <c r="S13" s="20">
        <v>77.569999999999993</v>
      </c>
      <c r="T13" s="7"/>
      <c r="U13" s="7"/>
      <c r="V13" s="56"/>
      <c r="W13" s="10"/>
      <c r="X13" s="53"/>
      <c r="Y13" s="56"/>
      <c r="Z13" s="93"/>
      <c r="AA13" s="73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</row>
    <row r="14" spans="1:40" ht="15.75" customHeight="1" x14ac:dyDescent="0.15">
      <c r="A14" s="15" t="s">
        <v>331</v>
      </c>
      <c r="B14" s="39" t="s">
        <v>58</v>
      </c>
      <c r="C14" s="39">
        <v>25</v>
      </c>
      <c r="D14" s="20">
        <v>22</v>
      </c>
      <c r="E14" s="20">
        <v>1778</v>
      </c>
      <c r="F14" s="20">
        <v>10.25</v>
      </c>
      <c r="G14" s="20">
        <v>5.29</v>
      </c>
      <c r="H14" s="20">
        <v>70.209999999999994</v>
      </c>
      <c r="I14" s="20">
        <v>6.53</v>
      </c>
      <c r="J14" s="20">
        <v>63.79</v>
      </c>
      <c r="K14" s="20">
        <v>0.15</v>
      </c>
      <c r="L14" s="20">
        <v>0.34</v>
      </c>
      <c r="M14" s="20">
        <v>6.42</v>
      </c>
      <c r="N14" s="20">
        <v>8.7200000000000006</v>
      </c>
      <c r="O14" s="20">
        <v>0.73</v>
      </c>
      <c r="P14" s="20">
        <v>5.69</v>
      </c>
      <c r="Q14" s="20">
        <v>60.4</v>
      </c>
      <c r="R14" s="20">
        <v>9.01</v>
      </c>
      <c r="S14" s="20">
        <v>70</v>
      </c>
      <c r="T14" s="7"/>
      <c r="U14" s="7"/>
      <c r="V14" s="56"/>
      <c r="W14" s="10"/>
      <c r="X14" s="53"/>
      <c r="Y14" s="56"/>
      <c r="Z14" s="93"/>
      <c r="AA14" s="73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</row>
    <row r="15" spans="1:40" ht="15.75" customHeight="1" x14ac:dyDescent="0.15">
      <c r="A15" s="15" t="s">
        <v>332</v>
      </c>
      <c r="B15" s="39" t="s">
        <v>128</v>
      </c>
      <c r="C15" s="39">
        <v>28</v>
      </c>
      <c r="D15" s="20">
        <v>13</v>
      </c>
      <c r="E15" s="20">
        <v>1230</v>
      </c>
      <c r="F15" s="20">
        <v>16.02</v>
      </c>
      <c r="G15" s="20">
        <v>9.15</v>
      </c>
      <c r="H15" s="20">
        <v>68.8</v>
      </c>
      <c r="I15" s="20">
        <v>4.6100000000000003</v>
      </c>
      <c r="J15" s="20">
        <v>58.73</v>
      </c>
      <c r="K15" s="20">
        <v>1.43</v>
      </c>
      <c r="L15" s="20">
        <v>1.32</v>
      </c>
      <c r="M15" s="20">
        <v>8.56</v>
      </c>
      <c r="N15" s="20">
        <v>10.45</v>
      </c>
      <c r="O15" s="20">
        <v>0.8</v>
      </c>
      <c r="P15" s="20">
        <v>2.71</v>
      </c>
      <c r="Q15" s="20">
        <v>54.05</v>
      </c>
      <c r="R15" s="20">
        <v>6.88</v>
      </c>
      <c r="S15" s="20">
        <v>47.87</v>
      </c>
      <c r="T15" s="7"/>
      <c r="U15" s="7"/>
      <c r="V15" s="56"/>
      <c r="W15" s="10"/>
      <c r="X15" s="53"/>
      <c r="Y15" s="56"/>
      <c r="Z15" s="93"/>
      <c r="AA15" s="73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</row>
    <row r="16" spans="1:40" ht="15.75" customHeight="1" x14ac:dyDescent="0.15">
      <c r="A16" s="15" t="s">
        <v>333</v>
      </c>
      <c r="B16" s="39" t="s">
        <v>66</v>
      </c>
      <c r="C16" s="39">
        <v>28</v>
      </c>
      <c r="D16" s="20">
        <v>33</v>
      </c>
      <c r="E16" s="20">
        <v>2984</v>
      </c>
      <c r="F16" s="20">
        <v>11.07</v>
      </c>
      <c r="G16" s="20">
        <v>5.68</v>
      </c>
      <c r="H16" s="20">
        <v>72.319999999999993</v>
      </c>
      <c r="I16" s="20">
        <v>8.67</v>
      </c>
      <c r="J16" s="20">
        <v>62.59</v>
      </c>
      <c r="K16" s="20">
        <v>0.11</v>
      </c>
      <c r="L16" s="20">
        <v>1.1200000000000001</v>
      </c>
      <c r="M16" s="20">
        <v>6.87</v>
      </c>
      <c r="N16" s="20">
        <v>8.15</v>
      </c>
      <c r="O16" s="20">
        <v>0.8</v>
      </c>
      <c r="P16" s="20">
        <v>7.19</v>
      </c>
      <c r="Q16" s="20">
        <v>45.09</v>
      </c>
      <c r="R16" s="20">
        <v>9.5299999999999994</v>
      </c>
      <c r="S16" s="20">
        <v>63.3</v>
      </c>
      <c r="T16" s="7"/>
      <c r="U16" s="7"/>
      <c r="V16" s="56"/>
      <c r="W16" s="10"/>
      <c r="X16" s="53"/>
      <c r="Y16" s="56"/>
      <c r="Z16" s="93"/>
      <c r="AA16" s="73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</row>
    <row r="17" spans="1:40" ht="15.75" customHeight="1" x14ac:dyDescent="0.15">
      <c r="A17" s="15" t="s">
        <v>334</v>
      </c>
      <c r="B17" s="39" t="s">
        <v>72</v>
      </c>
      <c r="C17" s="39">
        <v>25</v>
      </c>
      <c r="D17" s="20">
        <v>32</v>
      </c>
      <c r="E17" s="20">
        <v>2970</v>
      </c>
      <c r="F17" s="20">
        <v>12.12</v>
      </c>
      <c r="G17" s="20">
        <v>8.64</v>
      </c>
      <c r="H17" s="20">
        <v>64.91</v>
      </c>
      <c r="I17" s="20">
        <v>10.94</v>
      </c>
      <c r="J17" s="20">
        <v>55.12</v>
      </c>
      <c r="K17" s="20">
        <v>0.8</v>
      </c>
      <c r="L17" s="20">
        <v>0.42</v>
      </c>
      <c r="M17" s="20">
        <v>5.97</v>
      </c>
      <c r="N17" s="20">
        <v>8.76</v>
      </c>
      <c r="O17" s="20">
        <v>1.91</v>
      </c>
      <c r="P17" s="20">
        <v>7.91</v>
      </c>
      <c r="Q17" s="20">
        <v>52.49</v>
      </c>
      <c r="R17" s="20">
        <v>8.82</v>
      </c>
      <c r="S17" s="20">
        <v>64.95</v>
      </c>
      <c r="T17" s="7"/>
      <c r="U17" s="7"/>
      <c r="V17" s="56"/>
      <c r="W17" s="10"/>
      <c r="X17" s="53"/>
      <c r="Y17" s="56"/>
      <c r="Z17" s="93"/>
      <c r="AA17" s="73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</row>
    <row r="18" spans="1:40" ht="15.75" customHeight="1" x14ac:dyDescent="0.15">
      <c r="A18" s="15" t="s">
        <v>335</v>
      </c>
      <c r="B18" s="39" t="s">
        <v>66</v>
      </c>
      <c r="C18" s="39">
        <v>23</v>
      </c>
      <c r="D18" s="20">
        <v>24</v>
      </c>
      <c r="E18" s="20">
        <v>2076</v>
      </c>
      <c r="F18" s="20">
        <v>9.59</v>
      </c>
      <c r="G18" s="20">
        <v>6.55</v>
      </c>
      <c r="H18" s="20">
        <v>68.12</v>
      </c>
      <c r="I18" s="20">
        <v>6.84</v>
      </c>
      <c r="J18" s="20">
        <v>62.5</v>
      </c>
      <c r="K18" s="20">
        <v>0.17</v>
      </c>
      <c r="L18" s="20">
        <v>0.52</v>
      </c>
      <c r="M18" s="20">
        <v>4.9800000000000004</v>
      </c>
      <c r="N18" s="20">
        <v>5.94</v>
      </c>
      <c r="O18" s="20">
        <v>0.95</v>
      </c>
      <c r="P18" s="20">
        <v>4.6500000000000004</v>
      </c>
      <c r="Q18" s="20">
        <v>48.98</v>
      </c>
      <c r="R18" s="20">
        <v>7.03</v>
      </c>
      <c r="S18" s="20">
        <v>60.14</v>
      </c>
      <c r="T18" s="7"/>
      <c r="U18" s="7"/>
      <c r="V18" s="56"/>
      <c r="W18" s="10"/>
      <c r="X18" s="53"/>
      <c r="Y18" s="56"/>
      <c r="Z18" s="93"/>
      <c r="AA18" s="73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</row>
    <row r="19" spans="1:40" ht="15.75" customHeight="1" x14ac:dyDescent="0.15">
      <c r="A19" s="15" t="s">
        <v>336</v>
      </c>
      <c r="B19" s="39" t="s">
        <v>42</v>
      </c>
      <c r="C19" s="39">
        <v>29</v>
      </c>
      <c r="D19" s="20">
        <v>9</v>
      </c>
      <c r="E19" s="20">
        <v>846</v>
      </c>
      <c r="F19" s="20">
        <v>8.2100000000000009</v>
      </c>
      <c r="G19" s="20">
        <v>5.48</v>
      </c>
      <c r="H19" s="20">
        <v>71.739999999999995</v>
      </c>
      <c r="I19" s="20">
        <v>4.05</v>
      </c>
      <c r="J19" s="20">
        <v>50</v>
      </c>
      <c r="K19" s="20">
        <v>0.91</v>
      </c>
      <c r="L19" s="20">
        <v>0.48</v>
      </c>
      <c r="M19" s="20">
        <v>3.57</v>
      </c>
      <c r="N19" s="20">
        <v>4.55</v>
      </c>
      <c r="O19" s="20">
        <v>0.71</v>
      </c>
      <c r="P19" s="20">
        <v>6.55</v>
      </c>
      <c r="Q19" s="20">
        <v>47.27</v>
      </c>
      <c r="R19" s="20">
        <v>7.86</v>
      </c>
      <c r="S19" s="20">
        <v>63.64</v>
      </c>
      <c r="T19" s="7"/>
      <c r="U19" s="7"/>
      <c r="V19" s="56"/>
      <c r="W19" s="10"/>
      <c r="X19" s="53"/>
      <c r="Y19" s="56"/>
      <c r="Z19" s="93"/>
      <c r="AA19" s="73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</row>
    <row r="20" spans="1:40" ht="15.75" customHeight="1" x14ac:dyDescent="0.15">
      <c r="A20" s="15" t="s">
        <v>337</v>
      </c>
      <c r="B20" s="39" t="s">
        <v>129</v>
      </c>
      <c r="C20" s="39">
        <v>27</v>
      </c>
      <c r="D20" s="20">
        <v>30</v>
      </c>
      <c r="E20" s="20">
        <v>2357</v>
      </c>
      <c r="F20" s="20">
        <v>7.54</v>
      </c>
      <c r="G20" s="20">
        <v>4.33</v>
      </c>
      <c r="H20" s="20">
        <v>73.39</v>
      </c>
      <c r="I20" s="20">
        <v>7.23</v>
      </c>
      <c r="J20" s="20">
        <v>52.75</v>
      </c>
      <c r="K20" s="20">
        <v>0.11</v>
      </c>
      <c r="L20" s="20">
        <v>0.48</v>
      </c>
      <c r="M20" s="20">
        <v>4.29</v>
      </c>
      <c r="N20" s="20">
        <v>5.79</v>
      </c>
      <c r="O20" s="20">
        <v>0.52</v>
      </c>
      <c r="P20" s="20">
        <v>5.12</v>
      </c>
      <c r="Q20" s="20">
        <v>54.26</v>
      </c>
      <c r="R20" s="20">
        <v>5.96</v>
      </c>
      <c r="S20" s="20">
        <v>60</v>
      </c>
      <c r="T20" s="7"/>
      <c r="U20" s="7"/>
      <c r="V20" s="56"/>
      <c r="W20" s="10"/>
      <c r="X20" s="53"/>
      <c r="Y20" s="56"/>
      <c r="Z20" s="93"/>
      <c r="AA20" s="73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</row>
    <row r="21" spans="1:40" ht="15.75" customHeight="1" x14ac:dyDescent="0.15">
      <c r="A21" s="15" t="s">
        <v>338</v>
      </c>
      <c r="B21" s="39" t="s">
        <v>44</v>
      </c>
      <c r="C21" s="39">
        <v>19</v>
      </c>
      <c r="D21" s="20">
        <v>28</v>
      </c>
      <c r="E21" s="20">
        <v>2140</v>
      </c>
      <c r="F21" s="20">
        <v>9.25</v>
      </c>
      <c r="G21" s="20">
        <v>6.39</v>
      </c>
      <c r="H21" s="20">
        <v>61.18</v>
      </c>
      <c r="I21" s="20">
        <v>3.62</v>
      </c>
      <c r="J21" s="20">
        <v>54.65</v>
      </c>
      <c r="K21" s="20">
        <v>0.63</v>
      </c>
      <c r="L21" s="20">
        <v>0.34</v>
      </c>
      <c r="M21" s="20">
        <v>4.96</v>
      </c>
      <c r="N21" s="20">
        <v>8.27</v>
      </c>
      <c r="O21" s="20">
        <v>0.84</v>
      </c>
      <c r="P21" s="20">
        <v>5.59</v>
      </c>
      <c r="Q21" s="20">
        <v>57.14</v>
      </c>
      <c r="R21" s="20">
        <v>6.94</v>
      </c>
      <c r="S21" s="20">
        <v>63.64</v>
      </c>
      <c r="T21" s="7"/>
      <c r="U21" s="7"/>
      <c r="V21" s="56"/>
      <c r="W21" s="10"/>
      <c r="X21" s="53"/>
      <c r="Y21" s="56"/>
      <c r="Z21" s="93"/>
      <c r="AA21" s="73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</row>
    <row r="22" spans="1:40" ht="15.75" customHeight="1" x14ac:dyDescent="0.15">
      <c r="A22" s="15" t="s">
        <v>339</v>
      </c>
      <c r="B22" s="39" t="s">
        <v>46</v>
      </c>
      <c r="C22" s="39">
        <v>19</v>
      </c>
      <c r="D22" s="20">
        <v>19</v>
      </c>
      <c r="E22" s="20">
        <v>1682</v>
      </c>
      <c r="F22" s="20">
        <v>11.13</v>
      </c>
      <c r="G22" s="20">
        <v>8.7799999999999994</v>
      </c>
      <c r="H22" s="20">
        <v>62.2</v>
      </c>
      <c r="I22" s="20">
        <v>5.4</v>
      </c>
      <c r="J22" s="20">
        <v>49.5</v>
      </c>
      <c r="K22" s="20">
        <v>0.16</v>
      </c>
      <c r="L22" s="20">
        <v>0.27</v>
      </c>
      <c r="M22" s="20">
        <v>5.56</v>
      </c>
      <c r="N22" s="20">
        <v>8.5</v>
      </c>
      <c r="O22" s="20">
        <v>0.86</v>
      </c>
      <c r="P22" s="20">
        <v>5.67</v>
      </c>
      <c r="Q22" s="20">
        <v>51.89</v>
      </c>
      <c r="R22" s="20">
        <v>6.26</v>
      </c>
      <c r="S22" s="20">
        <v>62.39</v>
      </c>
      <c r="T22" s="7"/>
      <c r="U22" s="7"/>
      <c r="V22" s="56"/>
      <c r="W22" s="10"/>
      <c r="X22" s="53"/>
      <c r="Y22" s="56"/>
      <c r="Z22" s="93"/>
      <c r="AA22" s="73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</row>
    <row r="23" spans="1:40" ht="15.75" customHeight="1" x14ac:dyDescent="0.15">
      <c r="A23" s="15" t="s">
        <v>340</v>
      </c>
      <c r="B23" s="39" t="s">
        <v>128</v>
      </c>
      <c r="C23" s="39">
        <v>18</v>
      </c>
      <c r="D23" s="20">
        <v>10</v>
      </c>
      <c r="E23" s="20">
        <v>440</v>
      </c>
      <c r="F23" s="20">
        <v>11.05</v>
      </c>
      <c r="G23" s="20">
        <v>9.1999999999999993</v>
      </c>
      <c r="H23" s="20">
        <v>57.78</v>
      </c>
      <c r="I23" s="20">
        <v>2.25</v>
      </c>
      <c r="J23" s="20">
        <v>54.55</v>
      </c>
      <c r="K23" s="20">
        <v>0.56999999999999995</v>
      </c>
      <c r="L23" s="20">
        <v>0.41</v>
      </c>
      <c r="M23" s="20">
        <v>5.32</v>
      </c>
      <c r="N23" s="20">
        <v>7.36</v>
      </c>
      <c r="O23" s="20">
        <v>0.61</v>
      </c>
      <c r="P23" s="20">
        <v>4.5</v>
      </c>
      <c r="Q23" s="20">
        <v>40.909999999999997</v>
      </c>
      <c r="R23" s="20">
        <v>6.75</v>
      </c>
      <c r="S23" s="20">
        <v>45.45</v>
      </c>
      <c r="T23" s="7"/>
      <c r="U23" s="7"/>
      <c r="V23" s="56"/>
      <c r="W23" s="10"/>
      <c r="X23" s="53"/>
      <c r="Y23" s="56"/>
      <c r="Z23" s="93"/>
      <c r="AA23" s="73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</row>
    <row r="24" spans="1:40" ht="15.75" customHeight="1" x14ac:dyDescent="0.15">
      <c r="A24" s="15" t="s">
        <v>341</v>
      </c>
      <c r="B24" s="39" t="s">
        <v>128</v>
      </c>
      <c r="C24" s="39">
        <v>28</v>
      </c>
      <c r="D24" s="20">
        <v>19</v>
      </c>
      <c r="E24" s="20">
        <v>1817</v>
      </c>
      <c r="F24" s="20">
        <v>10.01</v>
      </c>
      <c r="G24" s="20">
        <v>6.64</v>
      </c>
      <c r="H24" s="20">
        <v>72.39</v>
      </c>
      <c r="I24" s="20">
        <v>4.9000000000000004</v>
      </c>
      <c r="J24" s="20">
        <v>51.52</v>
      </c>
      <c r="K24" s="20">
        <v>0.68</v>
      </c>
      <c r="L24" s="20">
        <v>0.79</v>
      </c>
      <c r="M24" s="20">
        <v>4.71</v>
      </c>
      <c r="N24" s="20">
        <v>6.42</v>
      </c>
      <c r="O24" s="20">
        <v>0.64</v>
      </c>
      <c r="P24" s="20">
        <v>2.77</v>
      </c>
      <c r="Q24" s="20">
        <v>41.07</v>
      </c>
      <c r="R24" s="20">
        <v>5.89</v>
      </c>
      <c r="S24" s="20">
        <v>46.22</v>
      </c>
      <c r="T24" s="7"/>
      <c r="U24" s="7"/>
      <c r="V24" s="56"/>
      <c r="W24" s="10"/>
      <c r="X24" s="53"/>
      <c r="Y24" s="56"/>
      <c r="Z24" s="93"/>
      <c r="AA24" s="73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</row>
    <row r="25" spans="1:40" ht="15.75" customHeight="1" x14ac:dyDescent="0.15">
      <c r="A25" s="15" t="s">
        <v>342</v>
      </c>
      <c r="B25" s="39" t="s">
        <v>77</v>
      </c>
      <c r="C25" s="39">
        <v>21</v>
      </c>
      <c r="D25" s="20">
        <v>33</v>
      </c>
      <c r="E25" s="20">
        <v>2986</v>
      </c>
      <c r="F25" s="20">
        <v>12.81</v>
      </c>
      <c r="G25" s="20">
        <v>8.11</v>
      </c>
      <c r="H25" s="20">
        <v>69.52</v>
      </c>
      <c r="I25" s="20">
        <v>9.0399999999999991</v>
      </c>
      <c r="J25" s="20">
        <v>50</v>
      </c>
      <c r="K25" s="20">
        <v>0.38</v>
      </c>
      <c r="L25" s="20">
        <v>0.66</v>
      </c>
      <c r="M25" s="20">
        <v>6.9</v>
      </c>
      <c r="N25" s="20">
        <v>9.57</v>
      </c>
      <c r="O25" s="20">
        <v>0.81</v>
      </c>
      <c r="P25" s="20">
        <v>6.3</v>
      </c>
      <c r="Q25" s="20">
        <v>44.02</v>
      </c>
      <c r="R25" s="20">
        <v>9.43</v>
      </c>
      <c r="S25" s="20">
        <v>50.16</v>
      </c>
      <c r="T25" s="7"/>
      <c r="U25" s="7"/>
      <c r="V25" s="56"/>
      <c r="W25" s="10"/>
      <c r="X25" s="53"/>
      <c r="Y25" s="56"/>
      <c r="Z25" s="93"/>
      <c r="AA25" s="73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</row>
    <row r="26" spans="1:40" ht="15.75" customHeight="1" x14ac:dyDescent="0.15">
      <c r="A26" s="15" t="s">
        <v>343</v>
      </c>
      <c r="B26" s="39" t="s">
        <v>128</v>
      </c>
      <c r="C26" s="39">
        <v>20</v>
      </c>
      <c r="D26" s="20">
        <v>31</v>
      </c>
      <c r="E26" s="20">
        <v>2357</v>
      </c>
      <c r="F26" s="20">
        <v>12.03</v>
      </c>
      <c r="G26" s="20">
        <v>7.7</v>
      </c>
      <c r="H26" s="20">
        <v>70.099999999999994</v>
      </c>
      <c r="I26" s="20">
        <v>8.06</v>
      </c>
      <c r="J26" s="20">
        <v>66.5</v>
      </c>
      <c r="K26" s="20">
        <v>0.53</v>
      </c>
      <c r="L26" s="20">
        <v>0.52</v>
      </c>
      <c r="M26" s="20">
        <v>6.23</v>
      </c>
      <c r="N26" s="20">
        <v>8.34</v>
      </c>
      <c r="O26" s="20">
        <v>1.59</v>
      </c>
      <c r="P26" s="20">
        <v>6.19</v>
      </c>
      <c r="Q26" s="20">
        <v>35.9</v>
      </c>
      <c r="R26" s="20">
        <v>7.27</v>
      </c>
      <c r="S26" s="20">
        <v>56.83</v>
      </c>
      <c r="T26" s="7"/>
      <c r="U26" s="7"/>
      <c r="V26" s="56"/>
      <c r="W26" s="10"/>
      <c r="X26" s="53"/>
      <c r="Y26" s="56"/>
      <c r="Z26" s="93"/>
      <c r="AA26" s="73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</row>
    <row r="27" spans="1:40" ht="15.75" customHeight="1" x14ac:dyDescent="0.15">
      <c r="A27" s="129" t="s">
        <v>113</v>
      </c>
      <c r="B27" s="128"/>
      <c r="C27" s="44">
        <f>AVERAGE(C6:C26)</f>
        <v>25.61904761904762</v>
      </c>
      <c r="D27" s="44">
        <f>AVERAGE(D6:D26)</f>
        <v>23.476190476190474</v>
      </c>
      <c r="E27" s="44">
        <f>AVERAGE(E6:E26)</f>
        <v>1973.3333333333333</v>
      </c>
      <c r="F27" s="44">
        <f>AVERAGE(F6:F26)</f>
        <v>11.326190476190478</v>
      </c>
      <c r="G27" s="44">
        <f>AVERAGE(G6:G26)</f>
        <v>7.0719047619047615</v>
      </c>
      <c r="H27" s="44">
        <f>AVERAGE(H6:H26)</f>
        <v>68.988095238095255</v>
      </c>
      <c r="I27" s="44">
        <f>AVERAGE(I6:I26)</f>
        <v>6.2400000000000011</v>
      </c>
      <c r="J27" s="44">
        <f>AVERAGE(J6:J26)</f>
        <v>57.847142857142856</v>
      </c>
      <c r="K27" s="44">
        <f>AVERAGE(K6:K26)</f>
        <v>0.67666666666666675</v>
      </c>
      <c r="L27" s="44">
        <f>AVERAGE(L6:L26)</f>
        <v>0.61666666666666659</v>
      </c>
      <c r="M27" s="44">
        <f>AVERAGE(M6:M26)</f>
        <v>5.9947619047619058</v>
      </c>
      <c r="N27" s="44">
        <f>AVERAGE(N6:N26)</f>
        <v>8.1623809523809534</v>
      </c>
      <c r="O27" s="44">
        <f>AVERAGE(O6:O26)</f>
        <v>0.84999999999999987</v>
      </c>
      <c r="P27" s="44">
        <f>AVERAGE(P6:P26)</f>
        <v>6.3447619047619055</v>
      </c>
      <c r="Q27" s="44">
        <f>AVERAGE(Q6:Q26)</f>
        <v>50.583333333333343</v>
      </c>
      <c r="R27" s="44">
        <f>AVERAGE(R6:R26)</f>
        <v>8.3604761904761897</v>
      </c>
      <c r="S27" s="44">
        <f>AVERAGE(S6:S26)</f>
        <v>62.030000000000008</v>
      </c>
      <c r="T27" s="77"/>
      <c r="U27" s="77"/>
      <c r="V27" s="77"/>
      <c r="W27" s="78"/>
      <c r="X27" s="79"/>
      <c r="Y27" s="66"/>
      <c r="Z27" s="67"/>
      <c r="AA27" s="72"/>
    </row>
    <row r="28" spans="1:40" ht="15.75" customHeight="1" x14ac:dyDescent="0.15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12"/>
      <c r="U28" s="12"/>
      <c r="V28" s="65"/>
      <c r="W28" s="65"/>
      <c r="X28" s="65"/>
      <c r="Y28" s="65"/>
    </row>
    <row r="29" spans="1:40" ht="15.75" customHeight="1" x14ac:dyDescent="0.15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12"/>
      <c r="U29" s="12"/>
      <c r="V29" s="65"/>
      <c r="W29" s="65"/>
      <c r="X29" s="65"/>
      <c r="Y29" s="65"/>
    </row>
    <row r="30" spans="1:40" ht="15.75" customHeight="1" x14ac:dyDescent="0.15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12"/>
      <c r="U30" s="12"/>
      <c r="V30" s="65"/>
      <c r="W30" s="65"/>
      <c r="X30" s="65"/>
      <c r="Y30" s="65"/>
    </row>
    <row r="31" spans="1:40" ht="15.75" customHeight="1" x14ac:dyDescent="0.15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12"/>
      <c r="U31" s="12"/>
      <c r="V31" s="65"/>
      <c r="W31" s="65"/>
      <c r="X31" s="65"/>
      <c r="Y31" s="65"/>
    </row>
    <row r="32" spans="1:40" ht="15.75" customHeight="1" x14ac:dyDescent="0.15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12"/>
      <c r="U32" s="12"/>
      <c r="V32" s="65"/>
      <c r="W32" s="65"/>
      <c r="X32" s="65"/>
      <c r="Y32" s="65"/>
    </row>
    <row r="33" spans="1:25" ht="15.75" customHeight="1" x14ac:dyDescent="0.15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12"/>
      <c r="U33" s="12"/>
      <c r="V33" s="65"/>
      <c r="W33" s="65"/>
      <c r="X33" s="65"/>
      <c r="Y33" s="65"/>
    </row>
    <row r="34" spans="1:25" ht="15.75" customHeight="1" x14ac:dyDescent="0.15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12"/>
      <c r="U34" s="12"/>
      <c r="V34" s="65"/>
      <c r="W34" s="65"/>
      <c r="X34" s="65"/>
      <c r="Y34" s="65"/>
    </row>
    <row r="35" spans="1:25" ht="15.75" customHeight="1" x14ac:dyDescent="0.15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12"/>
      <c r="U35" s="12"/>
      <c r="V35" s="65"/>
      <c r="W35" s="65"/>
      <c r="X35" s="65"/>
      <c r="Y35" s="65"/>
    </row>
    <row r="36" spans="1:25" ht="15.75" customHeight="1" x14ac:dyDescent="0.15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12"/>
      <c r="U36" s="12"/>
      <c r="V36" s="65"/>
      <c r="W36" s="65"/>
      <c r="X36" s="65"/>
      <c r="Y36" s="65"/>
    </row>
    <row r="37" spans="1:25" ht="15.75" customHeight="1" x14ac:dyDescent="0.15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12"/>
      <c r="U37" s="12"/>
      <c r="V37" s="65"/>
      <c r="W37" s="65"/>
      <c r="X37" s="65"/>
      <c r="Y37" s="65"/>
    </row>
    <row r="38" spans="1:25" ht="15.75" customHeight="1" x14ac:dyDescent="0.15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12"/>
      <c r="U38" s="12"/>
      <c r="V38" s="65"/>
      <c r="W38" s="65"/>
      <c r="X38" s="65"/>
      <c r="Y38" s="65"/>
    </row>
    <row r="39" spans="1:25" ht="15.75" customHeight="1" x14ac:dyDescent="0.15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12"/>
      <c r="U39" s="12"/>
      <c r="V39" s="65"/>
      <c r="W39" s="65"/>
      <c r="X39" s="65"/>
      <c r="Y39" s="65"/>
    </row>
    <row r="40" spans="1:25" ht="15.75" customHeight="1" x14ac:dyDescent="0.15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12"/>
      <c r="U40" s="12"/>
      <c r="V40" s="65"/>
      <c r="W40" s="65"/>
      <c r="X40" s="65"/>
      <c r="Y40" s="65"/>
    </row>
    <row r="41" spans="1:25" ht="15.75" customHeight="1" x14ac:dyDescent="0.15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12"/>
      <c r="U41" s="12"/>
      <c r="V41" s="65"/>
      <c r="W41" s="65"/>
      <c r="X41" s="65"/>
      <c r="Y41" s="65"/>
    </row>
    <row r="42" spans="1:25" ht="15.75" customHeight="1" x14ac:dyDescent="0.15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12"/>
      <c r="U42" s="12"/>
      <c r="V42" s="65"/>
      <c r="W42" s="65"/>
      <c r="X42" s="65"/>
      <c r="Y42" s="65"/>
    </row>
    <row r="43" spans="1:25" ht="15.75" customHeight="1" x14ac:dyDescent="0.15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12"/>
      <c r="U43" s="12"/>
      <c r="V43" s="65"/>
      <c r="W43" s="65"/>
      <c r="X43" s="65"/>
      <c r="Y43" s="65"/>
    </row>
    <row r="44" spans="1:25" ht="15.75" customHeight="1" x14ac:dyDescent="0.15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12"/>
      <c r="U44" s="12"/>
      <c r="V44" s="65"/>
      <c r="W44" s="65"/>
      <c r="X44" s="65"/>
      <c r="Y44" s="65"/>
    </row>
    <row r="45" spans="1:25" ht="15.75" customHeight="1" x14ac:dyDescent="0.15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12"/>
      <c r="U45" s="12"/>
      <c r="V45" s="65"/>
      <c r="W45" s="65"/>
      <c r="X45" s="65"/>
      <c r="Y45" s="65"/>
    </row>
    <row r="46" spans="1:25" ht="15.75" customHeight="1" x14ac:dyDescent="0.15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12"/>
      <c r="U46" s="12"/>
      <c r="V46" s="65"/>
      <c r="W46" s="65"/>
      <c r="X46" s="65"/>
      <c r="Y46" s="65"/>
    </row>
    <row r="47" spans="1:25" ht="15.75" customHeight="1" x14ac:dyDescent="0.15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12"/>
      <c r="U47" s="12"/>
      <c r="V47" s="65"/>
      <c r="W47" s="65"/>
      <c r="X47" s="65"/>
      <c r="Y47" s="65"/>
    </row>
    <row r="48" spans="1:25" ht="15.75" customHeight="1" x14ac:dyDescent="0.15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12"/>
      <c r="U48" s="12"/>
      <c r="V48" s="65"/>
      <c r="W48" s="65"/>
      <c r="X48" s="65"/>
      <c r="Y48" s="65"/>
    </row>
    <row r="49" spans="1:25" ht="15.75" customHeight="1" x14ac:dyDescent="0.15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12"/>
      <c r="U49" s="12"/>
      <c r="V49" s="65"/>
      <c r="W49" s="65"/>
      <c r="X49" s="65"/>
      <c r="Y49" s="65"/>
    </row>
    <row r="50" spans="1:25" ht="15.75" customHeight="1" x14ac:dyDescent="0.15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12"/>
      <c r="U50" s="12"/>
      <c r="V50" s="65"/>
      <c r="W50" s="65"/>
      <c r="X50" s="65"/>
      <c r="Y50" s="65"/>
    </row>
    <row r="51" spans="1:25" ht="15.75" customHeight="1" x14ac:dyDescent="0.15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12"/>
      <c r="U51" s="12"/>
      <c r="V51" s="65"/>
      <c r="W51" s="65"/>
      <c r="X51" s="65"/>
      <c r="Y51" s="65"/>
    </row>
    <row r="52" spans="1:25" ht="15.75" customHeight="1" x14ac:dyDescent="0.15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12"/>
      <c r="U52" s="12"/>
      <c r="V52" s="65"/>
      <c r="W52" s="65"/>
      <c r="X52" s="65"/>
      <c r="Y52" s="65"/>
    </row>
    <row r="53" spans="1:25" ht="15.75" customHeight="1" x14ac:dyDescent="0.15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12"/>
      <c r="U53" s="12"/>
      <c r="V53" s="65"/>
      <c r="W53" s="65"/>
      <c r="X53" s="65"/>
      <c r="Y53" s="65"/>
    </row>
    <row r="54" spans="1:25" ht="15.75" customHeight="1" x14ac:dyDescent="0.15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12"/>
      <c r="U54" s="12"/>
      <c r="V54" s="65"/>
      <c r="W54" s="65"/>
      <c r="X54" s="65"/>
      <c r="Y54" s="65"/>
    </row>
    <row r="55" spans="1:25" ht="15.75" customHeight="1" x14ac:dyDescent="0.15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12"/>
      <c r="U55" s="12"/>
      <c r="V55" s="65"/>
      <c r="W55" s="65"/>
      <c r="X55" s="65"/>
      <c r="Y55" s="65"/>
    </row>
    <row r="56" spans="1:25" ht="15.75" customHeight="1" x14ac:dyDescent="0.15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12"/>
      <c r="U56" s="12"/>
      <c r="V56" s="65"/>
      <c r="W56" s="65"/>
      <c r="X56" s="65"/>
      <c r="Y56" s="65"/>
    </row>
    <row r="57" spans="1:25" ht="15.75" customHeight="1" x14ac:dyDescent="0.15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12"/>
      <c r="U57" s="12"/>
      <c r="V57" s="65"/>
      <c r="W57" s="65"/>
      <c r="X57" s="65"/>
      <c r="Y57" s="65"/>
    </row>
    <row r="58" spans="1:25" ht="15.75" customHeight="1" x14ac:dyDescent="0.15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12"/>
      <c r="U58" s="12"/>
      <c r="V58" s="65"/>
      <c r="W58" s="65"/>
      <c r="X58" s="65"/>
      <c r="Y58" s="65"/>
    </row>
    <row r="59" spans="1:25" ht="15.75" customHeight="1" x14ac:dyDescent="0.15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12"/>
      <c r="U59" s="12"/>
      <c r="V59" s="65"/>
      <c r="W59" s="65"/>
      <c r="X59" s="65"/>
      <c r="Y59" s="65"/>
    </row>
    <row r="60" spans="1:25" ht="15.75" customHeight="1" x14ac:dyDescent="0.15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12"/>
      <c r="U60" s="12"/>
      <c r="V60" s="65"/>
      <c r="W60" s="65"/>
      <c r="X60" s="65"/>
      <c r="Y60" s="65"/>
    </row>
    <row r="61" spans="1:25" ht="15.75" customHeight="1" x14ac:dyDescent="0.15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12"/>
      <c r="U61" s="12"/>
      <c r="V61" s="65"/>
      <c r="W61" s="65"/>
      <c r="X61" s="65"/>
      <c r="Y61" s="65"/>
    </row>
    <row r="62" spans="1:25" ht="15.75" customHeight="1" x14ac:dyDescent="0.15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12"/>
      <c r="U62" s="12"/>
      <c r="V62" s="65"/>
      <c r="W62" s="65"/>
      <c r="X62" s="65"/>
      <c r="Y62" s="65"/>
    </row>
    <row r="63" spans="1:25" ht="15.75" customHeight="1" x14ac:dyDescent="0.15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12"/>
      <c r="U63" s="12"/>
      <c r="V63" s="65"/>
      <c r="W63" s="65"/>
      <c r="X63" s="65"/>
      <c r="Y63" s="65"/>
    </row>
    <row r="64" spans="1:25" ht="15.75" customHeight="1" x14ac:dyDescent="0.15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12"/>
      <c r="U64" s="12"/>
      <c r="V64" s="65"/>
      <c r="W64" s="65"/>
      <c r="X64" s="65"/>
      <c r="Y64" s="65"/>
    </row>
    <row r="65" spans="1:25" ht="15.75" customHeight="1" x14ac:dyDescent="0.15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12"/>
      <c r="U65" s="12"/>
      <c r="V65" s="65"/>
      <c r="W65" s="65"/>
      <c r="X65" s="65"/>
      <c r="Y65" s="65"/>
    </row>
    <row r="66" spans="1:25" ht="15.75" customHeight="1" x14ac:dyDescent="0.15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12"/>
      <c r="U66" s="12"/>
      <c r="V66" s="65"/>
      <c r="W66" s="65"/>
      <c r="X66" s="65"/>
      <c r="Y66" s="65"/>
    </row>
    <row r="67" spans="1:25" ht="15.75" customHeight="1" x14ac:dyDescent="0.15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12"/>
      <c r="U67" s="12"/>
      <c r="V67" s="65"/>
      <c r="W67" s="65"/>
      <c r="X67" s="65"/>
      <c r="Y67" s="65"/>
    </row>
    <row r="68" spans="1:25" ht="15.75" customHeight="1" x14ac:dyDescent="0.15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12"/>
      <c r="U68" s="12"/>
      <c r="V68" s="65"/>
      <c r="W68" s="65"/>
      <c r="X68" s="65"/>
      <c r="Y68" s="65"/>
    </row>
    <row r="69" spans="1:25" ht="15.75" customHeight="1" x14ac:dyDescent="0.15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12"/>
      <c r="U69" s="12"/>
      <c r="V69" s="65"/>
      <c r="W69" s="65"/>
      <c r="X69" s="65"/>
      <c r="Y69" s="65"/>
    </row>
    <row r="70" spans="1:25" ht="15.75" customHeight="1" x14ac:dyDescent="0.15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12"/>
      <c r="U70" s="12"/>
      <c r="V70" s="65"/>
      <c r="W70" s="65"/>
      <c r="X70" s="65"/>
      <c r="Y70" s="65"/>
    </row>
    <row r="71" spans="1:25" ht="15.75" customHeight="1" x14ac:dyDescent="0.15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12"/>
      <c r="U71" s="12"/>
      <c r="V71" s="65"/>
      <c r="W71" s="65"/>
      <c r="X71" s="65"/>
      <c r="Y71" s="65"/>
    </row>
    <row r="72" spans="1:25" ht="15.75" customHeight="1" x14ac:dyDescent="0.15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12"/>
      <c r="U72" s="12"/>
      <c r="V72" s="65"/>
      <c r="W72" s="65"/>
      <c r="X72" s="65"/>
      <c r="Y72" s="65"/>
    </row>
    <row r="73" spans="1:25" ht="15.75" customHeight="1" x14ac:dyDescent="0.15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12"/>
      <c r="U73" s="12"/>
      <c r="V73" s="65"/>
      <c r="W73" s="65"/>
      <c r="X73" s="65"/>
      <c r="Y73" s="65"/>
    </row>
    <row r="74" spans="1:25" ht="15.75" customHeight="1" x14ac:dyDescent="0.15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12"/>
      <c r="U74" s="12"/>
      <c r="V74" s="65"/>
      <c r="W74" s="65"/>
      <c r="X74" s="65"/>
      <c r="Y74" s="65"/>
    </row>
    <row r="75" spans="1:25" ht="15.75" customHeight="1" x14ac:dyDescent="0.15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12"/>
      <c r="U75" s="12"/>
      <c r="V75" s="65"/>
      <c r="W75" s="65"/>
      <c r="X75" s="65"/>
      <c r="Y75" s="65"/>
    </row>
    <row r="76" spans="1:25" ht="15.75" customHeight="1" x14ac:dyDescent="0.15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12"/>
      <c r="U76" s="12"/>
      <c r="V76" s="65"/>
      <c r="W76" s="65"/>
      <c r="X76" s="65"/>
      <c r="Y76" s="65"/>
    </row>
    <row r="77" spans="1:25" ht="15.75" customHeight="1" x14ac:dyDescent="0.15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12"/>
      <c r="U77" s="12"/>
      <c r="V77" s="65"/>
      <c r="W77" s="65"/>
      <c r="X77" s="65"/>
      <c r="Y77" s="65"/>
    </row>
    <row r="78" spans="1:25" ht="15.75" customHeight="1" x14ac:dyDescent="0.15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12"/>
      <c r="U78" s="12"/>
      <c r="V78" s="65"/>
      <c r="W78" s="65"/>
      <c r="X78" s="65"/>
      <c r="Y78" s="65"/>
    </row>
    <row r="79" spans="1:25" ht="15.75" customHeight="1" x14ac:dyDescent="0.15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12"/>
      <c r="U79" s="12"/>
      <c r="V79" s="65"/>
      <c r="W79" s="65"/>
      <c r="X79" s="65"/>
      <c r="Y79" s="65"/>
    </row>
    <row r="80" spans="1:25" ht="15.75" customHeight="1" x14ac:dyDescent="0.15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12"/>
      <c r="U80" s="12"/>
      <c r="V80" s="65"/>
      <c r="W80" s="65"/>
      <c r="X80" s="65"/>
      <c r="Y80" s="65"/>
    </row>
    <row r="81" spans="1:25" ht="15.75" customHeight="1" x14ac:dyDescent="0.15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12"/>
      <c r="U81" s="12"/>
      <c r="V81" s="65"/>
      <c r="W81" s="65"/>
      <c r="X81" s="65"/>
      <c r="Y81" s="65"/>
    </row>
    <row r="82" spans="1:25" ht="15.75" customHeight="1" x14ac:dyDescent="0.15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12"/>
      <c r="U82" s="12"/>
      <c r="V82" s="65"/>
      <c r="W82" s="65"/>
      <c r="X82" s="65"/>
      <c r="Y82" s="65"/>
    </row>
    <row r="83" spans="1:25" ht="15.75" customHeight="1" x14ac:dyDescent="0.15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12"/>
      <c r="U83" s="12"/>
      <c r="V83" s="65"/>
      <c r="W83" s="65"/>
      <c r="X83" s="65"/>
      <c r="Y83" s="65"/>
    </row>
    <row r="84" spans="1:25" ht="15.75" customHeight="1" x14ac:dyDescent="0.15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12"/>
      <c r="U84" s="12"/>
      <c r="V84" s="65"/>
      <c r="W84" s="65"/>
      <c r="X84" s="65"/>
      <c r="Y84" s="65"/>
    </row>
    <row r="85" spans="1:25" ht="15.75" customHeight="1" x14ac:dyDescent="0.15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12"/>
      <c r="U85" s="12"/>
      <c r="V85" s="65"/>
      <c r="W85" s="65"/>
      <c r="X85" s="65"/>
      <c r="Y85" s="65"/>
    </row>
    <row r="86" spans="1:25" ht="15.75" customHeight="1" x14ac:dyDescent="0.15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12"/>
      <c r="U86" s="12"/>
      <c r="V86" s="65"/>
      <c r="W86" s="65"/>
      <c r="X86" s="65"/>
      <c r="Y86" s="65"/>
    </row>
    <row r="87" spans="1:25" ht="15.75" customHeight="1" x14ac:dyDescent="0.15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12"/>
      <c r="U87" s="12"/>
      <c r="V87" s="65"/>
      <c r="W87" s="65"/>
      <c r="X87" s="65"/>
      <c r="Y87" s="65"/>
    </row>
    <row r="88" spans="1:25" ht="15.75" customHeight="1" x14ac:dyDescent="0.15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12"/>
      <c r="U88" s="12"/>
      <c r="V88" s="65"/>
      <c r="W88" s="65"/>
      <c r="X88" s="65"/>
      <c r="Y88" s="65"/>
    </row>
    <row r="89" spans="1:25" ht="15.75" customHeight="1" x14ac:dyDescent="0.15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12"/>
      <c r="U89" s="12"/>
      <c r="V89" s="65"/>
      <c r="W89" s="65"/>
      <c r="X89" s="65"/>
      <c r="Y89" s="65"/>
    </row>
    <row r="90" spans="1:25" ht="15.75" customHeight="1" x14ac:dyDescent="0.15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12"/>
      <c r="U90" s="12"/>
      <c r="V90" s="65"/>
      <c r="W90" s="65"/>
      <c r="X90" s="65"/>
      <c r="Y90" s="65"/>
    </row>
    <row r="91" spans="1:25" ht="15.75" customHeight="1" x14ac:dyDescent="0.15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12"/>
      <c r="U91" s="12"/>
      <c r="V91" s="65"/>
      <c r="W91" s="65"/>
      <c r="X91" s="65"/>
      <c r="Y91" s="65"/>
    </row>
    <row r="92" spans="1:25" ht="15.75" customHeight="1" x14ac:dyDescent="0.15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12"/>
      <c r="U92" s="12"/>
      <c r="V92" s="65"/>
      <c r="W92" s="65"/>
      <c r="X92" s="65"/>
      <c r="Y92" s="65"/>
    </row>
    <row r="93" spans="1:25" ht="15.75" customHeight="1" x14ac:dyDescent="0.15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12"/>
      <c r="U93" s="12"/>
      <c r="V93" s="65"/>
      <c r="W93" s="65"/>
      <c r="X93" s="65"/>
      <c r="Y93" s="65"/>
    </row>
    <row r="94" spans="1:25" ht="15.75" customHeight="1" x14ac:dyDescent="0.15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12"/>
      <c r="U94" s="12"/>
      <c r="V94" s="65"/>
      <c r="W94" s="65"/>
      <c r="X94" s="65"/>
      <c r="Y94" s="65"/>
    </row>
    <row r="95" spans="1:25" ht="15.75" customHeight="1" x14ac:dyDescent="0.15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12"/>
      <c r="U95" s="12"/>
      <c r="V95" s="65"/>
      <c r="W95" s="65"/>
      <c r="X95" s="65"/>
      <c r="Y95" s="65"/>
    </row>
    <row r="96" spans="1:25" ht="15.75" customHeight="1" x14ac:dyDescent="0.15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12"/>
      <c r="U96" s="12"/>
      <c r="V96" s="65"/>
      <c r="W96" s="65"/>
      <c r="X96" s="65"/>
      <c r="Y96" s="65"/>
    </row>
    <row r="97" spans="1:25" ht="15.75" customHeight="1" x14ac:dyDescent="0.15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12"/>
      <c r="U97" s="12"/>
      <c r="V97" s="65"/>
      <c r="W97" s="65"/>
      <c r="X97" s="65"/>
      <c r="Y97" s="65"/>
    </row>
    <row r="98" spans="1:25" ht="15.75" customHeight="1" x14ac:dyDescent="0.15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12"/>
      <c r="U98" s="12"/>
      <c r="V98" s="65"/>
      <c r="W98" s="65"/>
      <c r="X98" s="65"/>
      <c r="Y98" s="65"/>
    </row>
    <row r="99" spans="1:25" ht="15.75" customHeight="1" x14ac:dyDescent="0.15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12"/>
      <c r="U99" s="12"/>
      <c r="V99" s="65"/>
      <c r="W99" s="65"/>
      <c r="X99" s="65"/>
      <c r="Y99" s="65"/>
    </row>
    <row r="100" spans="1:25" ht="15.75" customHeight="1" x14ac:dyDescent="0.15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12"/>
      <c r="U100" s="12"/>
      <c r="V100" s="65"/>
      <c r="W100" s="65"/>
      <c r="X100" s="65"/>
      <c r="Y100" s="65"/>
    </row>
    <row r="101" spans="1:25" ht="15.75" customHeight="1" x14ac:dyDescent="0.15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12"/>
      <c r="U101" s="12"/>
      <c r="V101" s="65"/>
      <c r="W101" s="65"/>
      <c r="X101" s="65"/>
      <c r="Y101" s="65"/>
    </row>
    <row r="102" spans="1:25" ht="15.75" customHeight="1" x14ac:dyDescent="0.15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12"/>
      <c r="U102" s="12"/>
      <c r="V102" s="65"/>
      <c r="W102" s="65"/>
      <c r="X102" s="65"/>
      <c r="Y102" s="65"/>
    </row>
    <row r="103" spans="1:25" ht="15.75" customHeight="1" x14ac:dyDescent="0.15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12"/>
      <c r="U103" s="12"/>
      <c r="V103" s="65"/>
      <c r="W103" s="65"/>
      <c r="X103" s="65"/>
      <c r="Y103" s="65"/>
    </row>
    <row r="104" spans="1:25" ht="15.75" customHeight="1" x14ac:dyDescent="0.15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12"/>
      <c r="U104" s="12"/>
      <c r="V104" s="65"/>
      <c r="W104" s="65"/>
      <c r="X104" s="65"/>
      <c r="Y104" s="65"/>
    </row>
    <row r="105" spans="1:25" ht="15.75" customHeight="1" x14ac:dyDescent="0.15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12"/>
      <c r="U105" s="12"/>
      <c r="V105" s="65"/>
      <c r="W105" s="65"/>
      <c r="X105" s="65"/>
      <c r="Y105" s="65"/>
    </row>
    <row r="106" spans="1:25" ht="15.75" customHeight="1" x14ac:dyDescent="0.15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12"/>
      <c r="U106" s="12"/>
      <c r="V106" s="65"/>
      <c r="W106" s="65"/>
      <c r="X106" s="65"/>
      <c r="Y106" s="65"/>
    </row>
    <row r="107" spans="1:25" ht="15.75" customHeight="1" x14ac:dyDescent="0.15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12"/>
      <c r="U107" s="12"/>
      <c r="V107" s="65"/>
      <c r="W107" s="65"/>
      <c r="X107" s="65"/>
      <c r="Y107" s="65"/>
    </row>
    <row r="108" spans="1:25" ht="15.75" customHeight="1" x14ac:dyDescent="0.15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12"/>
      <c r="U108" s="12"/>
      <c r="V108" s="65"/>
      <c r="W108" s="65"/>
      <c r="X108" s="65"/>
      <c r="Y108" s="65"/>
    </row>
    <row r="109" spans="1:25" ht="15.75" customHeight="1" x14ac:dyDescent="0.15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12"/>
      <c r="U109" s="12"/>
      <c r="V109" s="65"/>
      <c r="W109" s="65"/>
      <c r="X109" s="65"/>
      <c r="Y109" s="65"/>
    </row>
    <row r="110" spans="1:25" ht="15.75" customHeight="1" x14ac:dyDescent="0.15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12"/>
      <c r="U110" s="12"/>
      <c r="V110" s="65"/>
      <c r="W110" s="65"/>
      <c r="X110" s="65"/>
      <c r="Y110" s="65"/>
    </row>
    <row r="111" spans="1:25" ht="15.75" customHeight="1" x14ac:dyDescent="0.15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12"/>
      <c r="U111" s="12"/>
      <c r="V111" s="65"/>
      <c r="W111" s="65"/>
      <c r="X111" s="65"/>
      <c r="Y111" s="65"/>
    </row>
    <row r="112" spans="1:25" ht="15.75" customHeight="1" x14ac:dyDescent="0.15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12"/>
      <c r="U112" s="12"/>
      <c r="V112" s="65"/>
      <c r="W112" s="65"/>
      <c r="X112" s="65"/>
      <c r="Y112" s="65"/>
    </row>
    <row r="113" spans="1:25" ht="15.75" customHeight="1" x14ac:dyDescent="0.15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12"/>
      <c r="U113" s="12"/>
      <c r="V113" s="65"/>
      <c r="W113" s="65"/>
      <c r="X113" s="65"/>
      <c r="Y113" s="65"/>
    </row>
    <row r="114" spans="1:25" ht="15.75" customHeight="1" x14ac:dyDescent="0.15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12"/>
      <c r="U114" s="12"/>
      <c r="V114" s="65"/>
      <c r="W114" s="65"/>
      <c r="X114" s="65"/>
      <c r="Y114" s="65"/>
    </row>
    <row r="115" spans="1:25" ht="15.75" customHeight="1" x14ac:dyDescent="0.15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12"/>
      <c r="U115" s="12"/>
      <c r="V115" s="65"/>
      <c r="W115" s="65"/>
      <c r="X115" s="65"/>
      <c r="Y115" s="65"/>
    </row>
    <row r="116" spans="1:25" ht="15.75" customHeight="1" x14ac:dyDescent="0.15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12"/>
      <c r="U116" s="12"/>
      <c r="V116" s="65"/>
      <c r="W116" s="65"/>
      <c r="X116" s="65"/>
      <c r="Y116" s="65"/>
    </row>
    <row r="117" spans="1:25" ht="15.75" customHeight="1" x14ac:dyDescent="0.15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12"/>
      <c r="U117" s="12"/>
      <c r="V117" s="65"/>
      <c r="W117" s="65"/>
      <c r="X117" s="65"/>
      <c r="Y117" s="65"/>
    </row>
    <row r="118" spans="1:25" ht="15.75" customHeight="1" x14ac:dyDescent="0.15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12"/>
      <c r="U118" s="12"/>
      <c r="V118" s="65"/>
      <c r="W118" s="65"/>
      <c r="X118" s="65"/>
      <c r="Y118" s="65"/>
    </row>
    <row r="119" spans="1:25" ht="15.75" customHeight="1" x14ac:dyDescent="0.15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12"/>
      <c r="U119" s="12"/>
      <c r="V119" s="65"/>
      <c r="W119" s="65"/>
      <c r="X119" s="65"/>
      <c r="Y119" s="65"/>
    </row>
    <row r="120" spans="1:25" ht="15.75" customHeight="1" x14ac:dyDescent="0.15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12"/>
      <c r="U120" s="12"/>
      <c r="V120" s="65"/>
      <c r="W120" s="65"/>
      <c r="X120" s="65"/>
      <c r="Y120" s="65"/>
    </row>
    <row r="121" spans="1:25" ht="15.75" customHeight="1" x14ac:dyDescent="0.15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12"/>
      <c r="U121" s="12"/>
      <c r="V121" s="65"/>
      <c r="W121" s="65"/>
      <c r="X121" s="65"/>
      <c r="Y121" s="65"/>
    </row>
    <row r="122" spans="1:25" ht="15.75" customHeight="1" x14ac:dyDescent="0.15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12"/>
      <c r="U122" s="12"/>
      <c r="V122" s="65"/>
      <c r="W122" s="65"/>
      <c r="X122" s="65"/>
      <c r="Y122" s="65"/>
    </row>
    <row r="123" spans="1:25" ht="15.75" customHeight="1" x14ac:dyDescent="0.15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12"/>
      <c r="U123" s="12"/>
      <c r="V123" s="65"/>
      <c r="W123" s="65"/>
      <c r="X123" s="65"/>
      <c r="Y123" s="65"/>
    </row>
    <row r="124" spans="1:25" ht="15.75" customHeight="1" x14ac:dyDescent="0.15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12"/>
      <c r="U124" s="12"/>
      <c r="V124" s="65"/>
      <c r="W124" s="65"/>
      <c r="X124" s="65"/>
      <c r="Y124" s="65"/>
    </row>
    <row r="125" spans="1:25" ht="15.75" customHeight="1" x14ac:dyDescent="0.15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12"/>
      <c r="U125" s="12"/>
      <c r="V125" s="65"/>
      <c r="W125" s="65"/>
      <c r="X125" s="65"/>
      <c r="Y125" s="65"/>
    </row>
    <row r="126" spans="1:25" ht="15.75" customHeight="1" x14ac:dyDescent="0.15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12"/>
      <c r="U126" s="12"/>
      <c r="V126" s="65"/>
      <c r="W126" s="65"/>
      <c r="X126" s="65"/>
      <c r="Y126" s="65"/>
    </row>
    <row r="127" spans="1:25" ht="15.75" customHeight="1" x14ac:dyDescent="0.15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12"/>
      <c r="U127" s="12"/>
      <c r="V127" s="65"/>
      <c r="W127" s="65"/>
      <c r="X127" s="65"/>
      <c r="Y127" s="65"/>
    </row>
    <row r="128" spans="1:25" ht="15.75" customHeight="1" x14ac:dyDescent="0.15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12"/>
      <c r="U128" s="12"/>
      <c r="V128" s="65"/>
      <c r="W128" s="65"/>
      <c r="X128" s="65"/>
      <c r="Y128" s="65"/>
    </row>
    <row r="129" spans="1:25" ht="15.75" customHeight="1" x14ac:dyDescent="0.15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12"/>
      <c r="U129" s="12"/>
      <c r="V129" s="65"/>
      <c r="W129" s="65"/>
      <c r="X129" s="65"/>
      <c r="Y129" s="65"/>
    </row>
    <row r="130" spans="1:25" ht="15.75" customHeight="1" x14ac:dyDescent="0.15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12"/>
      <c r="U130" s="12"/>
      <c r="V130" s="65"/>
      <c r="W130" s="65"/>
      <c r="X130" s="65"/>
      <c r="Y130" s="65"/>
    </row>
    <row r="131" spans="1:25" ht="15.75" customHeight="1" x14ac:dyDescent="0.15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12"/>
      <c r="U131" s="12"/>
      <c r="V131" s="65"/>
      <c r="W131" s="65"/>
      <c r="X131" s="65"/>
      <c r="Y131" s="65"/>
    </row>
    <row r="132" spans="1:25" ht="15.75" customHeight="1" x14ac:dyDescent="0.15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12"/>
      <c r="U132" s="12"/>
      <c r="V132" s="65"/>
      <c r="W132" s="65"/>
      <c r="X132" s="65"/>
      <c r="Y132" s="65"/>
    </row>
    <row r="133" spans="1:25" ht="15.75" customHeight="1" x14ac:dyDescent="0.15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12"/>
      <c r="U133" s="12"/>
      <c r="V133" s="65"/>
      <c r="W133" s="65"/>
      <c r="X133" s="65"/>
      <c r="Y133" s="65"/>
    </row>
    <row r="134" spans="1:25" ht="15.75" customHeight="1" x14ac:dyDescent="0.15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12"/>
      <c r="U134" s="12"/>
      <c r="V134" s="65"/>
      <c r="W134" s="65"/>
      <c r="X134" s="65"/>
      <c r="Y134" s="65"/>
    </row>
    <row r="135" spans="1:25" ht="15.75" customHeight="1" x14ac:dyDescent="0.15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12"/>
      <c r="U135" s="12"/>
      <c r="V135" s="65"/>
      <c r="W135" s="65"/>
      <c r="X135" s="65"/>
      <c r="Y135" s="65"/>
    </row>
    <row r="136" spans="1:25" ht="15.75" customHeight="1" x14ac:dyDescent="0.15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12"/>
      <c r="U136" s="12"/>
      <c r="V136" s="65"/>
      <c r="W136" s="65"/>
      <c r="X136" s="65"/>
      <c r="Y136" s="65"/>
    </row>
    <row r="137" spans="1:25" ht="15.75" customHeight="1" x14ac:dyDescent="0.15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12"/>
      <c r="U137" s="12"/>
      <c r="V137" s="65"/>
      <c r="W137" s="65"/>
      <c r="X137" s="65"/>
      <c r="Y137" s="65"/>
    </row>
    <row r="138" spans="1:25" ht="15.75" customHeight="1" x14ac:dyDescent="0.15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12"/>
      <c r="U138" s="12"/>
      <c r="V138" s="65"/>
      <c r="W138" s="65"/>
      <c r="X138" s="65"/>
      <c r="Y138" s="65"/>
    </row>
    <row r="139" spans="1:25" ht="15.75" customHeight="1" x14ac:dyDescent="0.15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12"/>
      <c r="U139" s="12"/>
      <c r="V139" s="65"/>
      <c r="W139" s="65"/>
      <c r="X139" s="65"/>
      <c r="Y139" s="65"/>
    </row>
    <row r="140" spans="1:25" ht="15.75" customHeight="1" x14ac:dyDescent="0.15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12"/>
      <c r="U140" s="12"/>
      <c r="V140" s="65"/>
      <c r="W140" s="65"/>
      <c r="X140" s="65"/>
      <c r="Y140" s="65"/>
    </row>
    <row r="141" spans="1:25" ht="15.75" customHeight="1" x14ac:dyDescent="0.15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12"/>
      <c r="U141" s="12"/>
      <c r="V141" s="65"/>
      <c r="W141" s="65"/>
      <c r="X141" s="65"/>
      <c r="Y141" s="65"/>
    </row>
    <row r="142" spans="1:25" ht="15.75" customHeight="1" x14ac:dyDescent="0.15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12"/>
      <c r="U142" s="12"/>
      <c r="V142" s="65"/>
      <c r="W142" s="65"/>
      <c r="X142" s="65"/>
      <c r="Y142" s="65"/>
    </row>
    <row r="143" spans="1:25" ht="15.75" customHeight="1" x14ac:dyDescent="0.15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12"/>
      <c r="U143" s="12"/>
      <c r="V143" s="65"/>
      <c r="W143" s="65"/>
      <c r="X143" s="65"/>
      <c r="Y143" s="65"/>
    </row>
    <row r="144" spans="1:25" ht="15.75" customHeight="1" x14ac:dyDescent="0.15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12"/>
      <c r="U144" s="12"/>
      <c r="V144" s="65"/>
      <c r="W144" s="65"/>
      <c r="X144" s="65"/>
      <c r="Y144" s="65"/>
    </row>
    <row r="145" spans="1:25" ht="15.75" customHeight="1" x14ac:dyDescent="0.15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12"/>
      <c r="U145" s="12"/>
      <c r="V145" s="65"/>
      <c r="W145" s="65"/>
      <c r="X145" s="65"/>
      <c r="Y145" s="65"/>
    </row>
    <row r="146" spans="1:25" ht="15.75" customHeight="1" x14ac:dyDescent="0.15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12"/>
      <c r="U146" s="12"/>
      <c r="V146" s="65"/>
      <c r="W146" s="65"/>
      <c r="X146" s="65"/>
      <c r="Y146" s="65"/>
    </row>
    <row r="147" spans="1:25" ht="15.75" customHeight="1" x14ac:dyDescent="0.15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12"/>
      <c r="U147" s="12"/>
      <c r="V147" s="65"/>
      <c r="W147" s="65"/>
      <c r="X147" s="65"/>
      <c r="Y147" s="65"/>
    </row>
    <row r="148" spans="1:25" ht="15.75" customHeight="1" x14ac:dyDescent="0.15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12"/>
      <c r="U148" s="12"/>
      <c r="V148" s="65"/>
      <c r="W148" s="65"/>
      <c r="X148" s="65"/>
      <c r="Y148" s="65"/>
    </row>
    <row r="149" spans="1:25" ht="15.75" customHeight="1" x14ac:dyDescent="0.15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12"/>
      <c r="U149" s="12"/>
      <c r="V149" s="65"/>
      <c r="W149" s="65"/>
      <c r="X149" s="65"/>
      <c r="Y149" s="65"/>
    </row>
    <row r="150" spans="1:25" ht="15.75" customHeight="1" x14ac:dyDescent="0.15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12"/>
      <c r="U150" s="12"/>
      <c r="V150" s="65"/>
      <c r="W150" s="65"/>
      <c r="X150" s="65"/>
      <c r="Y150" s="65"/>
    </row>
    <row r="151" spans="1:25" ht="15.75" customHeight="1" x14ac:dyDescent="0.15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12"/>
      <c r="U151" s="12"/>
      <c r="V151" s="65"/>
      <c r="W151" s="65"/>
      <c r="X151" s="65"/>
      <c r="Y151" s="65"/>
    </row>
    <row r="152" spans="1:25" ht="15.75" customHeight="1" x14ac:dyDescent="0.15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</row>
    <row r="153" spans="1:25" ht="15.75" customHeight="1" x14ac:dyDescent="0.15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</row>
    <row r="154" spans="1:25" ht="15.75" customHeight="1" x14ac:dyDescent="0.15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</row>
    <row r="155" spans="1:25" ht="15.75" customHeight="1" x14ac:dyDescent="0.15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</row>
    <row r="156" spans="1:25" ht="15.75" customHeight="1" x14ac:dyDescent="0.15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</row>
    <row r="157" spans="1:25" ht="15.75" customHeight="1" x14ac:dyDescent="0.15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</row>
    <row r="158" spans="1:25" ht="15.75" customHeight="1" x14ac:dyDescent="0.15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</row>
    <row r="159" spans="1:25" ht="15.75" customHeight="1" x14ac:dyDescent="0.15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</row>
    <row r="160" spans="1:25" ht="15.75" customHeight="1" x14ac:dyDescent="0.15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</row>
    <row r="161" spans="1:25" ht="15.75" customHeight="1" x14ac:dyDescent="0.15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</row>
    <row r="162" spans="1:25" ht="15.75" customHeight="1" x14ac:dyDescent="0.15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</row>
    <row r="163" spans="1:25" ht="15.75" customHeight="1" x14ac:dyDescent="0.15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</row>
    <row r="164" spans="1:25" ht="15.75" customHeight="1" x14ac:dyDescent="0.15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</row>
    <row r="165" spans="1:25" ht="15.75" customHeight="1" x14ac:dyDescent="0.15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</row>
    <row r="166" spans="1:25" ht="15.75" customHeight="1" x14ac:dyDescent="0.15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</row>
    <row r="167" spans="1:25" ht="15.75" customHeight="1" x14ac:dyDescent="0.15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</row>
    <row r="168" spans="1:25" ht="15.75" customHeight="1" x14ac:dyDescent="0.15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</row>
    <row r="169" spans="1:25" ht="15.75" customHeight="1" x14ac:dyDescent="0.15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</row>
    <row r="170" spans="1:25" ht="15.75" customHeight="1" x14ac:dyDescent="0.15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</row>
    <row r="171" spans="1:25" ht="15.75" customHeight="1" x14ac:dyDescent="0.15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</row>
    <row r="172" spans="1:25" ht="15.75" customHeight="1" x14ac:dyDescent="0.15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</row>
    <row r="173" spans="1:25" ht="15.75" customHeight="1" x14ac:dyDescent="0.15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</row>
    <row r="174" spans="1:25" ht="15.75" customHeight="1" x14ac:dyDescent="0.15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</row>
    <row r="175" spans="1:25" ht="15.75" customHeight="1" x14ac:dyDescent="0.15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</row>
    <row r="176" spans="1:25" ht="15.75" customHeight="1" x14ac:dyDescent="0.15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</row>
    <row r="177" spans="1:25" ht="15.75" customHeight="1" x14ac:dyDescent="0.15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</row>
    <row r="178" spans="1:25" ht="15.75" customHeight="1" x14ac:dyDescent="0.15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</row>
    <row r="179" spans="1:25" ht="15.75" customHeight="1" x14ac:dyDescent="0.15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</row>
    <row r="180" spans="1:25" ht="15.75" customHeight="1" x14ac:dyDescent="0.15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</row>
    <row r="181" spans="1:25" ht="15.75" customHeight="1" x14ac:dyDescent="0.15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</row>
    <row r="182" spans="1:25" ht="15.75" customHeight="1" x14ac:dyDescent="0.15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</row>
    <row r="183" spans="1:25" ht="15.75" customHeight="1" x14ac:dyDescent="0.15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</row>
    <row r="184" spans="1:25" ht="15.75" customHeight="1" x14ac:dyDescent="0.15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</row>
    <row r="185" spans="1:25" ht="15.75" customHeight="1" x14ac:dyDescent="0.15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</row>
    <row r="186" spans="1:25" ht="15.75" customHeight="1" x14ac:dyDescent="0.15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</row>
    <row r="187" spans="1:25" ht="15.75" customHeight="1" x14ac:dyDescent="0.15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</row>
    <row r="188" spans="1:25" ht="15.75" customHeight="1" x14ac:dyDescent="0.15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</row>
    <row r="189" spans="1:25" ht="15.75" customHeight="1" x14ac:dyDescent="0.15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</row>
    <row r="190" spans="1:25" ht="15.75" customHeight="1" x14ac:dyDescent="0.15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</row>
    <row r="191" spans="1:25" ht="15.75" customHeight="1" x14ac:dyDescent="0.15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</row>
    <row r="192" spans="1:25" ht="15.75" customHeight="1" x14ac:dyDescent="0.15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</row>
    <row r="193" spans="1:25" ht="15.75" customHeight="1" x14ac:dyDescent="0.15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</row>
    <row r="194" spans="1:25" ht="15.75" customHeight="1" x14ac:dyDescent="0.15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</row>
    <row r="195" spans="1:25" ht="15.75" customHeight="1" x14ac:dyDescent="0.15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</row>
    <row r="196" spans="1:25" ht="15.75" customHeight="1" x14ac:dyDescent="0.15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</row>
    <row r="197" spans="1:25" ht="15.75" customHeight="1" x14ac:dyDescent="0.15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</row>
    <row r="198" spans="1:25" ht="15.75" customHeight="1" x14ac:dyDescent="0.15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</row>
    <row r="199" spans="1:25" ht="15.75" customHeight="1" x14ac:dyDescent="0.15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</row>
    <row r="200" spans="1:25" ht="15.75" customHeight="1" x14ac:dyDescent="0.15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</row>
    <row r="201" spans="1:25" ht="15.75" customHeight="1" x14ac:dyDescent="0.15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</row>
    <row r="202" spans="1:25" ht="15.75" customHeight="1" x14ac:dyDescent="0.15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</row>
    <row r="203" spans="1:25" ht="15.75" customHeight="1" x14ac:dyDescent="0.15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</row>
    <row r="204" spans="1:25" ht="15.75" customHeight="1" x14ac:dyDescent="0.15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</row>
    <row r="205" spans="1:25" ht="15.75" customHeight="1" x14ac:dyDescent="0.15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</row>
    <row r="206" spans="1:25" ht="15.75" customHeight="1" x14ac:dyDescent="0.15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</row>
    <row r="207" spans="1:25" ht="15.75" customHeight="1" x14ac:dyDescent="0.15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</row>
    <row r="208" spans="1:25" ht="15.75" customHeight="1" x14ac:dyDescent="0.15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</row>
    <row r="209" spans="1:25" ht="15.75" customHeight="1" x14ac:dyDescent="0.15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</row>
    <row r="210" spans="1:25" ht="15.75" customHeight="1" x14ac:dyDescent="0.15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</row>
    <row r="211" spans="1:25" ht="15.75" customHeight="1" x14ac:dyDescent="0.15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</row>
    <row r="212" spans="1:25" ht="15.75" customHeight="1" x14ac:dyDescent="0.15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</row>
    <row r="213" spans="1:25" ht="15.75" customHeight="1" x14ac:dyDescent="0.15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</row>
    <row r="214" spans="1:25" ht="15.75" customHeight="1" x14ac:dyDescent="0.15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</row>
    <row r="215" spans="1:25" ht="15.75" customHeight="1" x14ac:dyDescent="0.15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</row>
    <row r="216" spans="1:25" ht="15.75" customHeight="1" x14ac:dyDescent="0.15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</row>
    <row r="217" spans="1:25" ht="15.75" customHeight="1" x14ac:dyDescent="0.15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</row>
    <row r="218" spans="1:25" ht="15.75" customHeight="1" x14ac:dyDescent="0.15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</row>
    <row r="219" spans="1:25" ht="15.75" customHeight="1" x14ac:dyDescent="0.15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</row>
    <row r="220" spans="1:25" ht="15.75" customHeight="1" x14ac:dyDescent="0.15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</row>
    <row r="221" spans="1:25" ht="15.75" customHeight="1" x14ac:dyDescent="0.15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</row>
    <row r="222" spans="1:25" ht="15.75" customHeight="1" x14ac:dyDescent="0.15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</row>
    <row r="223" spans="1:25" ht="15.75" customHeight="1" x14ac:dyDescent="0.15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</row>
    <row r="224" spans="1:25" ht="15.75" customHeight="1" x14ac:dyDescent="0.15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</row>
    <row r="225" spans="1:25" ht="15.75" customHeight="1" x14ac:dyDescent="0.15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</row>
    <row r="226" spans="1:25" ht="15.75" customHeight="1" x14ac:dyDescent="0.15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</row>
    <row r="227" spans="1:25" ht="15.75" customHeight="1" x14ac:dyDescent="0.15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</row>
    <row r="228" spans="1:25" ht="15.75" customHeight="1" x14ac:dyDescent="0.15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</row>
    <row r="229" spans="1:25" ht="15.75" customHeight="1" x14ac:dyDescent="0.15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</row>
    <row r="230" spans="1:25" ht="15.75" customHeight="1" x14ac:dyDescent="0.15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</row>
    <row r="231" spans="1:25" ht="15.75" customHeight="1" x14ac:dyDescent="0.15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</row>
    <row r="232" spans="1:25" ht="15.75" customHeight="1" x14ac:dyDescent="0.15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</row>
    <row r="233" spans="1:25" ht="15.75" customHeight="1" x14ac:dyDescent="0.15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</row>
    <row r="234" spans="1:25" ht="15.75" customHeight="1" x14ac:dyDescent="0.15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</row>
    <row r="235" spans="1:25" ht="15.75" customHeight="1" x14ac:dyDescent="0.15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</row>
    <row r="236" spans="1:25" ht="15.75" customHeight="1" x14ac:dyDescent="0.15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</row>
    <row r="237" spans="1:25" ht="15.75" customHeight="1" x14ac:dyDescent="0.15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</row>
    <row r="238" spans="1:25" ht="15.75" customHeight="1" x14ac:dyDescent="0.15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</row>
    <row r="239" spans="1:25" ht="15.75" customHeight="1" x14ac:dyDescent="0.15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</row>
    <row r="240" spans="1:25" ht="15.75" customHeight="1" x14ac:dyDescent="0.15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</row>
    <row r="241" spans="1:25" ht="15.75" customHeight="1" x14ac:dyDescent="0.15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</row>
    <row r="242" spans="1:25" ht="15.75" customHeight="1" x14ac:dyDescent="0.15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</row>
    <row r="243" spans="1:25" ht="15.75" customHeight="1" x14ac:dyDescent="0.15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</row>
    <row r="244" spans="1:25" ht="15.75" customHeight="1" x14ac:dyDescent="0.15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</row>
    <row r="245" spans="1:25" ht="15.75" customHeight="1" x14ac:dyDescent="0.15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</row>
    <row r="246" spans="1:25" ht="15.75" customHeight="1" x14ac:dyDescent="0.15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</row>
    <row r="247" spans="1:25" ht="15.75" customHeight="1" x14ac:dyDescent="0.15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</row>
    <row r="248" spans="1:25" ht="15.75" customHeight="1" x14ac:dyDescent="0.15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</row>
    <row r="249" spans="1:25" ht="15.75" customHeight="1" x14ac:dyDescent="0.15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</row>
    <row r="250" spans="1:25" ht="15.75" customHeight="1" x14ac:dyDescent="0.15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</row>
    <row r="251" spans="1:25" ht="15.75" customHeight="1" x14ac:dyDescent="0.15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</row>
    <row r="252" spans="1:25" ht="15.75" customHeight="1" x14ac:dyDescent="0.15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</row>
    <row r="253" spans="1:25" ht="15.75" customHeight="1" x14ac:dyDescent="0.15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</row>
    <row r="254" spans="1:25" ht="15.75" customHeight="1" x14ac:dyDescent="0.15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</row>
    <row r="255" spans="1:25" ht="15.75" customHeight="1" x14ac:dyDescent="0.15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</row>
    <row r="256" spans="1:25" ht="15.75" customHeight="1" x14ac:dyDescent="0.15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</row>
    <row r="257" spans="1:25" ht="15.75" customHeight="1" x14ac:dyDescent="0.15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</row>
    <row r="258" spans="1:25" ht="15.75" customHeight="1" x14ac:dyDescent="0.15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</row>
    <row r="259" spans="1:25" ht="15.75" customHeight="1" x14ac:dyDescent="0.15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</row>
    <row r="260" spans="1:25" ht="15.75" customHeight="1" x14ac:dyDescent="0.15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</row>
    <row r="261" spans="1:25" ht="15.75" customHeight="1" x14ac:dyDescent="0.15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</row>
    <row r="262" spans="1:25" ht="15.75" customHeight="1" x14ac:dyDescent="0.15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</row>
    <row r="263" spans="1:25" ht="15.75" customHeight="1" x14ac:dyDescent="0.15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</row>
    <row r="264" spans="1:25" ht="15.75" customHeight="1" x14ac:dyDescent="0.15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</row>
    <row r="265" spans="1:25" ht="15.75" customHeight="1" x14ac:dyDescent="0.15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</row>
    <row r="266" spans="1:25" ht="15.75" customHeight="1" x14ac:dyDescent="0.15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</row>
    <row r="267" spans="1:25" ht="15.75" customHeight="1" x14ac:dyDescent="0.15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</row>
    <row r="268" spans="1:25" ht="15.75" customHeight="1" x14ac:dyDescent="0.15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</row>
    <row r="269" spans="1:25" ht="15.75" customHeight="1" x14ac:dyDescent="0.15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</row>
    <row r="270" spans="1:25" ht="15.75" customHeight="1" x14ac:dyDescent="0.15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</row>
    <row r="271" spans="1:25" ht="15.75" customHeight="1" x14ac:dyDescent="0.15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</row>
    <row r="272" spans="1:25" ht="15.75" customHeight="1" x14ac:dyDescent="0.15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</row>
    <row r="273" spans="1:25" ht="15.75" customHeight="1" x14ac:dyDescent="0.15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</row>
    <row r="274" spans="1:25" ht="15.75" customHeight="1" x14ac:dyDescent="0.15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</row>
    <row r="275" spans="1:25" ht="15.75" customHeight="1" x14ac:dyDescent="0.15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</row>
    <row r="276" spans="1:25" ht="15.75" customHeight="1" x14ac:dyDescent="0.15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</row>
    <row r="277" spans="1:25" ht="15.75" customHeight="1" x14ac:dyDescent="0.15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</row>
    <row r="278" spans="1:25" ht="15.75" customHeight="1" x14ac:dyDescent="0.15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</row>
    <row r="279" spans="1:25" ht="15.75" customHeight="1" x14ac:dyDescent="0.15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</row>
    <row r="280" spans="1:25" ht="15.75" customHeight="1" x14ac:dyDescent="0.15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</row>
    <row r="281" spans="1:25" ht="15.75" customHeight="1" x14ac:dyDescent="0.15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</row>
    <row r="282" spans="1:25" ht="15.75" customHeight="1" x14ac:dyDescent="0.15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</row>
    <row r="283" spans="1:25" ht="15.75" customHeight="1" x14ac:dyDescent="0.15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</row>
    <row r="284" spans="1:25" ht="15.75" customHeight="1" x14ac:dyDescent="0.15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</row>
    <row r="285" spans="1:25" ht="15.75" customHeight="1" x14ac:dyDescent="0.15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</row>
    <row r="286" spans="1:25" ht="15.75" customHeight="1" x14ac:dyDescent="0.15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</row>
    <row r="287" spans="1:25" ht="15.75" customHeight="1" x14ac:dyDescent="0.15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</row>
    <row r="288" spans="1:25" ht="15.75" customHeight="1" x14ac:dyDescent="0.15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</row>
    <row r="289" spans="1:25" ht="15.75" customHeight="1" x14ac:dyDescent="0.15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</row>
    <row r="290" spans="1:25" ht="15.75" customHeight="1" x14ac:dyDescent="0.15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</row>
    <row r="291" spans="1:25" ht="15.75" customHeight="1" x14ac:dyDescent="0.15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</row>
    <row r="292" spans="1:25" ht="15.75" customHeight="1" x14ac:dyDescent="0.15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</row>
    <row r="293" spans="1:25" ht="15.75" customHeight="1" x14ac:dyDescent="0.15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</row>
    <row r="294" spans="1:25" ht="15.75" customHeight="1" x14ac:dyDescent="0.15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</row>
    <row r="295" spans="1:25" ht="15.75" customHeight="1" x14ac:dyDescent="0.1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</row>
    <row r="296" spans="1:25" ht="15.75" customHeight="1" x14ac:dyDescent="0.15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</row>
    <row r="297" spans="1:25" ht="15.75" customHeight="1" x14ac:dyDescent="0.15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</row>
    <row r="298" spans="1:25" ht="15.75" customHeight="1" x14ac:dyDescent="0.15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</row>
    <row r="299" spans="1:25" ht="15.75" customHeight="1" x14ac:dyDescent="0.15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</row>
    <row r="300" spans="1:25" ht="15.75" customHeight="1" x14ac:dyDescent="0.15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</row>
    <row r="301" spans="1:25" ht="15.75" customHeight="1" x14ac:dyDescent="0.15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</row>
    <row r="302" spans="1:25" ht="15.75" customHeight="1" x14ac:dyDescent="0.15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</row>
    <row r="303" spans="1:25" ht="15.75" customHeight="1" x14ac:dyDescent="0.15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</row>
    <row r="304" spans="1:25" ht="15.75" customHeight="1" x14ac:dyDescent="0.15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</row>
    <row r="305" spans="1:25" ht="15.75" customHeight="1" x14ac:dyDescent="0.1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</row>
    <row r="306" spans="1:25" ht="15.75" customHeight="1" x14ac:dyDescent="0.15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</row>
    <row r="307" spans="1:25" ht="15.75" customHeight="1" x14ac:dyDescent="0.15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</row>
    <row r="308" spans="1:25" ht="15.75" customHeight="1" x14ac:dyDescent="0.15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</row>
    <row r="309" spans="1:25" ht="15.75" customHeight="1" x14ac:dyDescent="0.15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</row>
    <row r="310" spans="1:25" ht="15.75" customHeight="1" x14ac:dyDescent="0.15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</row>
    <row r="311" spans="1:25" ht="15.75" customHeight="1" x14ac:dyDescent="0.15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</row>
    <row r="312" spans="1:25" ht="15.75" customHeight="1" x14ac:dyDescent="0.15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</row>
    <row r="313" spans="1:25" ht="15.75" customHeight="1" x14ac:dyDescent="0.15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</row>
    <row r="314" spans="1:25" ht="15.75" customHeight="1" x14ac:dyDescent="0.15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</row>
    <row r="315" spans="1:25" ht="15.75" customHeight="1" x14ac:dyDescent="0.1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</row>
    <row r="316" spans="1:25" ht="15.75" customHeight="1" x14ac:dyDescent="0.15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</row>
    <row r="317" spans="1:25" ht="15.75" customHeight="1" x14ac:dyDescent="0.15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</row>
    <row r="318" spans="1:25" ht="15.75" customHeight="1" x14ac:dyDescent="0.15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</row>
    <row r="319" spans="1:25" ht="15.75" customHeight="1" x14ac:dyDescent="0.15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</row>
    <row r="320" spans="1:25" ht="15.75" customHeight="1" x14ac:dyDescent="0.15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</row>
    <row r="321" spans="1:25" ht="15.75" customHeight="1" x14ac:dyDescent="0.15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</row>
    <row r="322" spans="1:25" ht="15.75" customHeight="1" x14ac:dyDescent="0.15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</row>
    <row r="323" spans="1:25" ht="15.75" customHeight="1" x14ac:dyDescent="0.15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</row>
    <row r="324" spans="1:25" ht="15.75" customHeight="1" x14ac:dyDescent="0.15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</row>
    <row r="325" spans="1:25" ht="15.75" customHeight="1" x14ac:dyDescent="0.1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</row>
    <row r="326" spans="1:25" ht="15.75" customHeight="1" x14ac:dyDescent="0.15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</row>
    <row r="327" spans="1:25" ht="15.75" customHeight="1" x14ac:dyDescent="0.15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</row>
    <row r="328" spans="1:25" ht="15.75" customHeight="1" x14ac:dyDescent="0.15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</row>
    <row r="329" spans="1:25" ht="15.75" customHeight="1" x14ac:dyDescent="0.15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</row>
    <row r="330" spans="1:25" ht="15.75" customHeight="1" x14ac:dyDescent="0.15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</row>
    <row r="331" spans="1:25" ht="15.75" customHeight="1" x14ac:dyDescent="0.15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</row>
    <row r="332" spans="1:25" ht="15.75" customHeight="1" x14ac:dyDescent="0.15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</row>
    <row r="333" spans="1:25" ht="15.75" customHeight="1" x14ac:dyDescent="0.15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</row>
    <row r="334" spans="1:25" ht="15.75" customHeight="1" x14ac:dyDescent="0.15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</row>
    <row r="335" spans="1:25" ht="15.75" customHeight="1" x14ac:dyDescent="0.1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</row>
    <row r="336" spans="1:25" ht="15.75" customHeight="1" x14ac:dyDescent="0.15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</row>
    <row r="337" spans="1:25" ht="15.75" customHeight="1" x14ac:dyDescent="0.15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</row>
    <row r="338" spans="1:25" ht="15.75" customHeight="1" x14ac:dyDescent="0.15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</row>
    <row r="339" spans="1:25" ht="15.75" customHeight="1" x14ac:dyDescent="0.15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</row>
    <row r="340" spans="1:25" ht="15.75" customHeight="1" x14ac:dyDescent="0.15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</row>
    <row r="341" spans="1:25" ht="15.75" customHeight="1" x14ac:dyDescent="0.15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</row>
    <row r="342" spans="1:25" ht="15.75" customHeight="1" x14ac:dyDescent="0.15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</row>
    <row r="343" spans="1:25" ht="15.75" customHeight="1" x14ac:dyDescent="0.15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</row>
    <row r="344" spans="1:25" ht="15.75" customHeight="1" x14ac:dyDescent="0.15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</row>
    <row r="345" spans="1:25" ht="15.75" customHeight="1" x14ac:dyDescent="0.1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</row>
    <row r="346" spans="1:25" ht="15.75" customHeight="1" x14ac:dyDescent="0.15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</row>
    <row r="347" spans="1:25" ht="15.75" customHeight="1" x14ac:dyDescent="0.15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</row>
    <row r="348" spans="1:25" ht="15.75" customHeight="1" x14ac:dyDescent="0.15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</row>
    <row r="349" spans="1:25" ht="15.75" customHeight="1" x14ac:dyDescent="0.15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</row>
    <row r="350" spans="1:25" ht="15.75" customHeight="1" x14ac:dyDescent="0.15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</row>
    <row r="351" spans="1:25" ht="15.75" customHeight="1" x14ac:dyDescent="0.15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</row>
    <row r="352" spans="1:25" ht="15.75" customHeight="1" x14ac:dyDescent="0.15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</row>
    <row r="353" spans="1:25" ht="15.75" customHeight="1" x14ac:dyDescent="0.15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</row>
    <row r="354" spans="1:25" ht="15.75" customHeight="1" x14ac:dyDescent="0.15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</row>
    <row r="355" spans="1:25" ht="15.75" customHeight="1" x14ac:dyDescent="0.1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</row>
    <row r="356" spans="1:25" ht="15.75" customHeight="1" x14ac:dyDescent="0.15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</row>
    <row r="357" spans="1:25" ht="15.75" customHeight="1" x14ac:dyDescent="0.15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</row>
    <row r="358" spans="1:25" ht="15.75" customHeight="1" x14ac:dyDescent="0.15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</row>
    <row r="359" spans="1:25" ht="15.75" customHeight="1" x14ac:dyDescent="0.15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</row>
    <row r="360" spans="1:25" ht="15.75" customHeight="1" x14ac:dyDescent="0.15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</row>
    <row r="361" spans="1:25" ht="15.75" customHeight="1" x14ac:dyDescent="0.15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</row>
    <row r="362" spans="1:25" ht="15.75" customHeight="1" x14ac:dyDescent="0.15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</row>
    <row r="363" spans="1:25" ht="15.75" customHeight="1" x14ac:dyDescent="0.15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</row>
    <row r="364" spans="1:25" ht="15.75" customHeight="1" x14ac:dyDescent="0.15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</row>
    <row r="365" spans="1:25" ht="15.75" customHeight="1" x14ac:dyDescent="0.1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</row>
    <row r="366" spans="1:25" ht="15.75" customHeight="1" x14ac:dyDescent="0.15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</row>
    <row r="367" spans="1:25" ht="15.75" customHeight="1" x14ac:dyDescent="0.15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</row>
    <row r="368" spans="1:25" ht="15.75" customHeight="1" x14ac:dyDescent="0.15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</row>
    <row r="369" spans="1:25" ht="15.75" customHeight="1" x14ac:dyDescent="0.15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</row>
    <row r="370" spans="1:25" ht="15.75" customHeight="1" x14ac:dyDescent="0.15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</row>
    <row r="371" spans="1:25" ht="15.75" customHeight="1" x14ac:dyDescent="0.15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</row>
    <row r="372" spans="1:25" ht="15.75" customHeight="1" x14ac:dyDescent="0.15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</row>
    <row r="373" spans="1:25" ht="15.75" customHeight="1" x14ac:dyDescent="0.15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</row>
    <row r="374" spans="1:25" ht="15.75" customHeight="1" x14ac:dyDescent="0.15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</row>
    <row r="375" spans="1:25" ht="15.75" customHeight="1" x14ac:dyDescent="0.15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</row>
    <row r="376" spans="1:25" ht="15.75" customHeight="1" x14ac:dyDescent="0.15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</row>
    <row r="377" spans="1:25" ht="15.75" customHeight="1" x14ac:dyDescent="0.15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</row>
    <row r="378" spans="1:25" ht="15.75" customHeight="1" x14ac:dyDescent="0.15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</row>
    <row r="379" spans="1:25" ht="15.75" customHeight="1" x14ac:dyDescent="0.15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</row>
    <row r="380" spans="1:25" ht="15.75" customHeight="1" x14ac:dyDescent="0.15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</row>
    <row r="381" spans="1:25" ht="15.75" customHeight="1" x14ac:dyDescent="0.15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</row>
    <row r="382" spans="1:25" ht="15.75" customHeight="1" x14ac:dyDescent="0.15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</row>
    <row r="383" spans="1:25" ht="15.75" customHeight="1" x14ac:dyDescent="0.15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</row>
    <row r="384" spans="1:25" ht="15.75" customHeight="1" x14ac:dyDescent="0.15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</row>
    <row r="385" spans="1:25" ht="15.75" customHeight="1" x14ac:dyDescent="0.1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</row>
    <row r="386" spans="1:25" ht="15.75" customHeight="1" x14ac:dyDescent="0.15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</row>
    <row r="387" spans="1:25" ht="15.75" customHeight="1" x14ac:dyDescent="0.15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</row>
    <row r="388" spans="1:25" ht="15.75" customHeight="1" x14ac:dyDescent="0.15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</row>
    <row r="389" spans="1:25" ht="15.75" customHeight="1" x14ac:dyDescent="0.15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</row>
    <row r="390" spans="1:25" ht="15.75" customHeight="1" x14ac:dyDescent="0.15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</row>
    <row r="391" spans="1:25" ht="15.75" customHeight="1" x14ac:dyDescent="0.15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</row>
    <row r="392" spans="1:25" ht="15.75" customHeight="1" x14ac:dyDescent="0.15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</row>
    <row r="393" spans="1:25" ht="15.75" customHeight="1" x14ac:dyDescent="0.15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</row>
    <row r="394" spans="1:25" ht="15.75" customHeight="1" x14ac:dyDescent="0.15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</row>
    <row r="395" spans="1:25" ht="15.75" customHeight="1" x14ac:dyDescent="0.15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</row>
    <row r="396" spans="1:25" ht="15.75" customHeight="1" x14ac:dyDescent="0.15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</row>
    <row r="397" spans="1:25" ht="15.75" customHeight="1" x14ac:dyDescent="0.15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</row>
    <row r="398" spans="1:25" ht="15.75" customHeight="1" x14ac:dyDescent="0.15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</row>
    <row r="399" spans="1:25" ht="15.75" customHeight="1" x14ac:dyDescent="0.15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</row>
    <row r="400" spans="1:25" ht="15.75" customHeight="1" x14ac:dyDescent="0.15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</row>
    <row r="401" spans="1:25" ht="15.75" customHeight="1" x14ac:dyDescent="0.15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</row>
    <row r="402" spans="1:25" ht="15.75" customHeight="1" x14ac:dyDescent="0.15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</row>
    <row r="403" spans="1:25" ht="15.75" customHeight="1" x14ac:dyDescent="0.15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</row>
    <row r="404" spans="1:25" ht="15.75" customHeight="1" x14ac:dyDescent="0.15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</row>
    <row r="405" spans="1:25" ht="15.75" customHeight="1" x14ac:dyDescent="0.15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</row>
    <row r="406" spans="1:25" ht="15.75" customHeight="1" x14ac:dyDescent="0.15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</row>
    <row r="407" spans="1:25" ht="15.75" customHeight="1" x14ac:dyDescent="0.15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</row>
    <row r="408" spans="1:25" ht="15.75" customHeight="1" x14ac:dyDescent="0.15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</row>
    <row r="409" spans="1:25" ht="15.75" customHeight="1" x14ac:dyDescent="0.15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</row>
    <row r="410" spans="1:25" ht="15.75" customHeight="1" x14ac:dyDescent="0.15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</row>
    <row r="411" spans="1:25" ht="15.75" customHeight="1" x14ac:dyDescent="0.15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</row>
    <row r="412" spans="1:25" ht="15.75" customHeight="1" x14ac:dyDescent="0.15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</row>
    <row r="413" spans="1:25" ht="15.75" customHeight="1" x14ac:dyDescent="0.15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</row>
    <row r="414" spans="1:25" ht="15.75" customHeight="1" x14ac:dyDescent="0.15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</row>
    <row r="415" spans="1:25" ht="15.75" customHeight="1" x14ac:dyDescent="0.15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</row>
    <row r="416" spans="1:25" ht="15.75" customHeight="1" x14ac:dyDescent="0.15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</row>
    <row r="417" spans="1:25" ht="15.75" customHeight="1" x14ac:dyDescent="0.15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</row>
    <row r="418" spans="1:25" ht="15.75" customHeight="1" x14ac:dyDescent="0.15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</row>
    <row r="419" spans="1:25" ht="15.75" customHeight="1" x14ac:dyDescent="0.15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</row>
    <row r="420" spans="1:25" ht="15.75" customHeight="1" x14ac:dyDescent="0.15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</row>
    <row r="421" spans="1:25" ht="15.75" customHeight="1" x14ac:dyDescent="0.15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</row>
    <row r="422" spans="1:25" ht="15.75" customHeight="1" x14ac:dyDescent="0.15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</row>
    <row r="423" spans="1:25" ht="15.75" customHeight="1" x14ac:dyDescent="0.15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</row>
    <row r="424" spans="1:25" ht="15.75" customHeight="1" x14ac:dyDescent="0.15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</row>
    <row r="425" spans="1:25" ht="15.75" customHeight="1" x14ac:dyDescent="0.15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</row>
    <row r="426" spans="1:25" ht="15.75" customHeight="1" x14ac:dyDescent="0.15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</row>
    <row r="427" spans="1:25" ht="15.75" customHeight="1" x14ac:dyDescent="0.15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</row>
    <row r="428" spans="1:25" ht="15.75" customHeight="1" x14ac:dyDescent="0.15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</row>
    <row r="429" spans="1:25" ht="15.75" customHeight="1" x14ac:dyDescent="0.15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</row>
    <row r="430" spans="1:25" ht="15.75" customHeight="1" x14ac:dyDescent="0.15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</row>
    <row r="431" spans="1:25" ht="15.75" customHeight="1" x14ac:dyDescent="0.15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</row>
    <row r="432" spans="1:25" ht="15.75" customHeight="1" x14ac:dyDescent="0.15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</row>
    <row r="433" spans="1:25" ht="15.75" customHeight="1" x14ac:dyDescent="0.15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</row>
    <row r="434" spans="1:25" ht="15.75" customHeight="1" x14ac:dyDescent="0.15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</row>
    <row r="435" spans="1:25" ht="15.75" customHeight="1" x14ac:dyDescent="0.15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</row>
    <row r="436" spans="1:25" ht="15.75" customHeight="1" x14ac:dyDescent="0.15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</row>
    <row r="437" spans="1:25" ht="15.75" customHeight="1" x14ac:dyDescent="0.15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</row>
    <row r="438" spans="1:25" ht="15.75" customHeight="1" x14ac:dyDescent="0.15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</row>
    <row r="439" spans="1:25" ht="15.75" customHeight="1" x14ac:dyDescent="0.15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</row>
    <row r="440" spans="1:25" ht="15.75" customHeight="1" x14ac:dyDescent="0.15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</row>
    <row r="441" spans="1:25" ht="15.75" customHeight="1" x14ac:dyDescent="0.15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</row>
    <row r="442" spans="1:25" ht="15.75" customHeight="1" x14ac:dyDescent="0.15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</row>
    <row r="443" spans="1:25" ht="15.75" customHeight="1" x14ac:dyDescent="0.15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</row>
    <row r="444" spans="1:25" ht="15.75" customHeight="1" x14ac:dyDescent="0.15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</row>
    <row r="445" spans="1:25" ht="15.75" customHeight="1" x14ac:dyDescent="0.15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</row>
    <row r="446" spans="1:25" ht="15.75" customHeight="1" x14ac:dyDescent="0.15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</row>
    <row r="447" spans="1:25" ht="15.75" customHeight="1" x14ac:dyDescent="0.15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</row>
    <row r="448" spans="1:25" ht="15.75" customHeight="1" x14ac:dyDescent="0.15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</row>
    <row r="449" spans="1:25" ht="15.75" customHeight="1" x14ac:dyDescent="0.15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</row>
    <row r="450" spans="1:25" ht="15.75" customHeight="1" x14ac:dyDescent="0.15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</row>
    <row r="451" spans="1:25" ht="15.75" customHeight="1" x14ac:dyDescent="0.15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</row>
    <row r="452" spans="1:25" ht="15.75" customHeight="1" x14ac:dyDescent="0.15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</row>
    <row r="453" spans="1:25" ht="15.75" customHeight="1" x14ac:dyDescent="0.15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</row>
    <row r="454" spans="1:25" ht="15.75" customHeight="1" x14ac:dyDescent="0.15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</row>
    <row r="455" spans="1:25" ht="15.75" customHeight="1" x14ac:dyDescent="0.15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</row>
    <row r="456" spans="1:25" ht="15.75" customHeight="1" x14ac:dyDescent="0.15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</row>
    <row r="457" spans="1:25" ht="15.75" customHeight="1" x14ac:dyDescent="0.15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</row>
    <row r="458" spans="1:25" ht="15.75" customHeight="1" x14ac:dyDescent="0.15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</row>
    <row r="459" spans="1:25" ht="15.75" customHeight="1" x14ac:dyDescent="0.15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</row>
    <row r="460" spans="1:25" ht="15.75" customHeight="1" x14ac:dyDescent="0.15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</row>
    <row r="461" spans="1:25" ht="15.75" customHeight="1" x14ac:dyDescent="0.15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</row>
    <row r="462" spans="1:25" ht="15.75" customHeight="1" x14ac:dyDescent="0.15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</row>
    <row r="463" spans="1:25" ht="15.75" customHeight="1" x14ac:dyDescent="0.15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</row>
    <row r="464" spans="1:25" ht="15.75" customHeight="1" x14ac:dyDescent="0.15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</row>
    <row r="465" spans="1:25" ht="15.75" customHeight="1" x14ac:dyDescent="0.15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</row>
    <row r="466" spans="1:25" ht="15.75" customHeight="1" x14ac:dyDescent="0.15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</row>
    <row r="467" spans="1:25" ht="15.75" customHeight="1" x14ac:dyDescent="0.15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</row>
    <row r="468" spans="1:25" ht="15.75" customHeight="1" x14ac:dyDescent="0.15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</row>
    <row r="469" spans="1:25" ht="15.75" customHeight="1" x14ac:dyDescent="0.15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</row>
    <row r="470" spans="1:25" ht="15.75" customHeight="1" x14ac:dyDescent="0.15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</row>
    <row r="471" spans="1:25" ht="15.75" customHeight="1" x14ac:dyDescent="0.15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</row>
    <row r="472" spans="1:25" ht="15.75" customHeight="1" x14ac:dyDescent="0.15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</row>
    <row r="473" spans="1:25" ht="15.75" customHeight="1" x14ac:dyDescent="0.15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</row>
    <row r="474" spans="1:25" ht="15.75" customHeight="1" x14ac:dyDescent="0.15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</row>
    <row r="475" spans="1:25" ht="15.75" customHeight="1" x14ac:dyDescent="0.15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</row>
    <row r="476" spans="1:25" ht="15.75" customHeight="1" x14ac:dyDescent="0.15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</row>
    <row r="477" spans="1:25" ht="15.75" customHeight="1" x14ac:dyDescent="0.15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</row>
    <row r="478" spans="1:25" ht="15.75" customHeight="1" x14ac:dyDescent="0.15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</row>
    <row r="479" spans="1:25" ht="15.75" customHeight="1" x14ac:dyDescent="0.15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</row>
    <row r="480" spans="1:25" ht="15.75" customHeight="1" x14ac:dyDescent="0.15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</row>
    <row r="481" spans="1:25" ht="15.75" customHeight="1" x14ac:dyDescent="0.15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</row>
    <row r="482" spans="1:25" ht="15.75" customHeight="1" x14ac:dyDescent="0.15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</row>
    <row r="483" spans="1:25" ht="15.75" customHeight="1" x14ac:dyDescent="0.15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</row>
    <row r="484" spans="1:25" ht="15.75" customHeight="1" x14ac:dyDescent="0.15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</row>
    <row r="485" spans="1:25" ht="15.75" customHeight="1" x14ac:dyDescent="0.15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</row>
    <row r="486" spans="1:25" ht="15.75" customHeight="1" x14ac:dyDescent="0.15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</row>
    <row r="487" spans="1:25" ht="15.75" customHeight="1" x14ac:dyDescent="0.15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</row>
    <row r="488" spans="1:25" ht="15.75" customHeight="1" x14ac:dyDescent="0.15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</row>
    <row r="489" spans="1:25" ht="15.75" customHeight="1" x14ac:dyDescent="0.15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</row>
    <row r="490" spans="1:25" ht="15.75" customHeight="1" x14ac:dyDescent="0.15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</row>
    <row r="491" spans="1:25" ht="15.75" customHeight="1" x14ac:dyDescent="0.15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</row>
    <row r="492" spans="1:25" ht="15.75" customHeight="1" x14ac:dyDescent="0.15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</row>
    <row r="493" spans="1:25" ht="15.75" customHeight="1" x14ac:dyDescent="0.15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</row>
    <row r="494" spans="1:25" ht="15.75" customHeight="1" x14ac:dyDescent="0.15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</row>
    <row r="495" spans="1:25" ht="15.75" customHeight="1" x14ac:dyDescent="0.15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</row>
    <row r="496" spans="1:25" ht="15.75" customHeight="1" x14ac:dyDescent="0.15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</row>
    <row r="497" spans="1:25" ht="15.75" customHeight="1" x14ac:dyDescent="0.15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</row>
    <row r="498" spans="1:25" ht="15.75" customHeight="1" x14ac:dyDescent="0.15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</row>
    <row r="499" spans="1:25" ht="15.75" customHeight="1" x14ac:dyDescent="0.15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</row>
    <row r="500" spans="1:25" ht="15.75" customHeight="1" x14ac:dyDescent="0.15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</row>
    <row r="501" spans="1:25" ht="15.75" customHeight="1" x14ac:dyDescent="0.15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</row>
    <row r="502" spans="1:25" ht="15.75" customHeight="1" x14ac:dyDescent="0.15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</row>
    <row r="503" spans="1:25" ht="15.75" customHeight="1" x14ac:dyDescent="0.15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</row>
    <row r="504" spans="1:25" ht="15.75" customHeight="1" x14ac:dyDescent="0.15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</row>
    <row r="505" spans="1:25" ht="15.75" customHeight="1" x14ac:dyDescent="0.1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</row>
    <row r="506" spans="1:25" ht="15.75" customHeight="1" x14ac:dyDescent="0.15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</row>
    <row r="507" spans="1:25" ht="15.75" customHeight="1" x14ac:dyDescent="0.15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</row>
    <row r="508" spans="1:25" ht="15.75" customHeight="1" x14ac:dyDescent="0.15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</row>
    <row r="509" spans="1:25" ht="15.75" customHeight="1" x14ac:dyDescent="0.15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</row>
    <row r="510" spans="1:25" ht="15.75" customHeight="1" x14ac:dyDescent="0.15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</row>
    <row r="511" spans="1:25" ht="15.75" customHeight="1" x14ac:dyDescent="0.15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</row>
    <row r="512" spans="1:25" ht="15.75" customHeight="1" x14ac:dyDescent="0.15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</row>
    <row r="513" spans="1:25" ht="15.75" customHeight="1" x14ac:dyDescent="0.15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</row>
    <row r="514" spans="1:25" ht="15.75" customHeight="1" x14ac:dyDescent="0.15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</row>
    <row r="515" spans="1:25" ht="15.75" customHeight="1" x14ac:dyDescent="0.1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</row>
    <row r="516" spans="1:25" ht="15.75" customHeight="1" x14ac:dyDescent="0.15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</row>
    <row r="517" spans="1:25" ht="15.75" customHeight="1" x14ac:dyDescent="0.15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</row>
    <row r="518" spans="1:25" ht="15.75" customHeight="1" x14ac:dyDescent="0.15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</row>
    <row r="519" spans="1:25" ht="15.75" customHeight="1" x14ac:dyDescent="0.15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</row>
    <row r="520" spans="1:25" ht="15.75" customHeight="1" x14ac:dyDescent="0.15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</row>
    <row r="521" spans="1:25" ht="15.75" customHeight="1" x14ac:dyDescent="0.15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</row>
    <row r="522" spans="1:25" ht="15.75" customHeight="1" x14ac:dyDescent="0.15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</row>
    <row r="523" spans="1:25" ht="15.75" customHeight="1" x14ac:dyDescent="0.15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</row>
    <row r="524" spans="1:25" ht="15.75" customHeight="1" x14ac:dyDescent="0.15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</row>
    <row r="525" spans="1:25" ht="15.75" customHeight="1" x14ac:dyDescent="0.1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</row>
    <row r="526" spans="1:25" ht="15.75" customHeight="1" x14ac:dyDescent="0.15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</row>
    <row r="527" spans="1:25" ht="15.75" customHeight="1" x14ac:dyDescent="0.15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</row>
    <row r="528" spans="1:25" ht="15.75" customHeight="1" x14ac:dyDescent="0.15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</row>
    <row r="529" spans="1:25" ht="15.75" customHeight="1" x14ac:dyDescent="0.15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</row>
    <row r="530" spans="1:25" ht="15.75" customHeight="1" x14ac:dyDescent="0.15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</row>
    <row r="531" spans="1:25" ht="15.75" customHeight="1" x14ac:dyDescent="0.15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</row>
    <row r="532" spans="1:25" ht="15.75" customHeight="1" x14ac:dyDescent="0.15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</row>
    <row r="533" spans="1:25" ht="15.75" customHeight="1" x14ac:dyDescent="0.15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</row>
    <row r="534" spans="1:25" ht="15.75" customHeight="1" x14ac:dyDescent="0.15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</row>
    <row r="535" spans="1:25" ht="15.75" customHeight="1" x14ac:dyDescent="0.1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</row>
    <row r="536" spans="1:25" ht="15.75" customHeight="1" x14ac:dyDescent="0.15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</row>
    <row r="537" spans="1:25" ht="15.75" customHeight="1" x14ac:dyDescent="0.15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</row>
    <row r="538" spans="1:25" ht="15.75" customHeight="1" x14ac:dyDescent="0.15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</row>
    <row r="539" spans="1:25" ht="15.75" customHeight="1" x14ac:dyDescent="0.15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</row>
    <row r="540" spans="1:25" ht="15.75" customHeight="1" x14ac:dyDescent="0.15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</row>
    <row r="541" spans="1:25" ht="15.75" customHeight="1" x14ac:dyDescent="0.15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</row>
    <row r="542" spans="1:25" ht="15.75" customHeight="1" x14ac:dyDescent="0.15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</row>
    <row r="543" spans="1:25" ht="15.75" customHeight="1" x14ac:dyDescent="0.15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</row>
    <row r="544" spans="1:25" ht="15.75" customHeight="1" x14ac:dyDescent="0.15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</row>
    <row r="545" spans="1:25" ht="15.75" customHeight="1" x14ac:dyDescent="0.1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</row>
    <row r="546" spans="1:25" ht="15.75" customHeight="1" x14ac:dyDescent="0.15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</row>
    <row r="547" spans="1:25" ht="15.75" customHeight="1" x14ac:dyDescent="0.15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</row>
    <row r="548" spans="1:25" ht="15.75" customHeight="1" x14ac:dyDescent="0.15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</row>
    <row r="549" spans="1:25" ht="15.75" customHeight="1" x14ac:dyDescent="0.15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</row>
    <row r="550" spans="1:25" ht="15.75" customHeight="1" x14ac:dyDescent="0.15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</row>
    <row r="551" spans="1:25" ht="15.75" customHeight="1" x14ac:dyDescent="0.15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</row>
    <row r="552" spans="1:25" ht="15.75" customHeight="1" x14ac:dyDescent="0.15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</row>
    <row r="553" spans="1:25" ht="15.75" customHeight="1" x14ac:dyDescent="0.15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</row>
    <row r="554" spans="1:25" ht="15.75" customHeight="1" x14ac:dyDescent="0.15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</row>
    <row r="555" spans="1:25" ht="15.75" customHeight="1" x14ac:dyDescent="0.1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</row>
    <row r="556" spans="1:25" ht="15.75" customHeight="1" x14ac:dyDescent="0.15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</row>
    <row r="557" spans="1:25" ht="15.75" customHeight="1" x14ac:dyDescent="0.15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</row>
    <row r="558" spans="1:25" ht="15.75" customHeight="1" x14ac:dyDescent="0.15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</row>
    <row r="559" spans="1:25" ht="15.75" customHeight="1" x14ac:dyDescent="0.15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</row>
    <row r="560" spans="1:25" ht="15.75" customHeight="1" x14ac:dyDescent="0.15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</row>
    <row r="561" spans="1:25" ht="15.75" customHeight="1" x14ac:dyDescent="0.15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</row>
    <row r="562" spans="1:25" ht="15.75" customHeight="1" x14ac:dyDescent="0.15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</row>
    <row r="563" spans="1:25" ht="15.75" customHeight="1" x14ac:dyDescent="0.15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</row>
    <row r="564" spans="1:25" ht="15.75" customHeight="1" x14ac:dyDescent="0.15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</row>
    <row r="565" spans="1:25" ht="15.75" customHeight="1" x14ac:dyDescent="0.1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</row>
    <row r="566" spans="1:25" ht="15.75" customHeight="1" x14ac:dyDescent="0.15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</row>
    <row r="567" spans="1:25" ht="15.75" customHeight="1" x14ac:dyDescent="0.15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</row>
    <row r="568" spans="1:25" ht="15.75" customHeight="1" x14ac:dyDescent="0.15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</row>
    <row r="569" spans="1:25" ht="15.75" customHeight="1" x14ac:dyDescent="0.15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</row>
    <row r="570" spans="1:25" ht="15.75" customHeight="1" x14ac:dyDescent="0.15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</row>
    <row r="571" spans="1:25" ht="15.75" customHeight="1" x14ac:dyDescent="0.15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</row>
    <row r="572" spans="1:25" ht="15.75" customHeight="1" x14ac:dyDescent="0.15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</row>
    <row r="573" spans="1:25" ht="15.75" customHeight="1" x14ac:dyDescent="0.15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</row>
    <row r="574" spans="1:25" ht="15.75" customHeight="1" x14ac:dyDescent="0.15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</row>
    <row r="575" spans="1:25" ht="15.75" customHeight="1" x14ac:dyDescent="0.1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</row>
    <row r="576" spans="1:25" ht="15.75" customHeight="1" x14ac:dyDescent="0.15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</row>
    <row r="577" spans="1:25" ht="15.75" customHeight="1" x14ac:dyDescent="0.15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</row>
    <row r="578" spans="1:25" ht="15.75" customHeight="1" x14ac:dyDescent="0.15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</row>
    <row r="579" spans="1:25" ht="15.75" customHeight="1" x14ac:dyDescent="0.15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</row>
    <row r="580" spans="1:25" ht="15.75" customHeight="1" x14ac:dyDescent="0.15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</row>
    <row r="581" spans="1:25" ht="15.75" customHeight="1" x14ac:dyDescent="0.15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</row>
    <row r="582" spans="1:25" ht="15.75" customHeight="1" x14ac:dyDescent="0.15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</row>
    <row r="583" spans="1:25" ht="15.75" customHeight="1" x14ac:dyDescent="0.15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</row>
    <row r="584" spans="1:25" ht="15.75" customHeight="1" x14ac:dyDescent="0.15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</row>
    <row r="585" spans="1:25" ht="15.75" customHeight="1" x14ac:dyDescent="0.1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</row>
    <row r="586" spans="1:25" ht="15.75" customHeight="1" x14ac:dyDescent="0.15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</row>
    <row r="587" spans="1:25" ht="15.75" customHeight="1" x14ac:dyDescent="0.15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</row>
    <row r="588" spans="1:25" ht="15.75" customHeight="1" x14ac:dyDescent="0.15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</row>
    <row r="589" spans="1:25" ht="15.75" customHeight="1" x14ac:dyDescent="0.15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</row>
    <row r="590" spans="1:25" ht="15.75" customHeight="1" x14ac:dyDescent="0.15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</row>
    <row r="591" spans="1:25" ht="15.75" customHeight="1" x14ac:dyDescent="0.15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</row>
    <row r="592" spans="1:25" ht="15.75" customHeight="1" x14ac:dyDescent="0.15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</row>
    <row r="593" spans="1:25" ht="15.75" customHeight="1" x14ac:dyDescent="0.15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</row>
    <row r="594" spans="1:25" ht="15.75" customHeight="1" x14ac:dyDescent="0.15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</row>
    <row r="595" spans="1:25" ht="15.75" customHeight="1" x14ac:dyDescent="0.1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</row>
    <row r="596" spans="1:25" ht="15.75" customHeight="1" x14ac:dyDescent="0.15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</row>
    <row r="597" spans="1:25" ht="15.75" customHeight="1" x14ac:dyDescent="0.15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</row>
    <row r="598" spans="1:25" ht="15.75" customHeight="1" x14ac:dyDescent="0.15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</row>
    <row r="599" spans="1:25" ht="15.75" customHeight="1" x14ac:dyDescent="0.15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</row>
    <row r="600" spans="1:25" ht="15.75" customHeight="1" x14ac:dyDescent="0.15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</row>
    <row r="601" spans="1:25" ht="15.75" customHeight="1" x14ac:dyDescent="0.15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</row>
    <row r="602" spans="1:25" ht="15.75" customHeight="1" x14ac:dyDescent="0.15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</row>
    <row r="603" spans="1:25" ht="15.75" customHeight="1" x14ac:dyDescent="0.15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</row>
    <row r="604" spans="1:25" ht="15.75" customHeight="1" x14ac:dyDescent="0.15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</row>
    <row r="605" spans="1:25" ht="15.75" customHeight="1" x14ac:dyDescent="0.1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</row>
    <row r="606" spans="1:25" ht="15.75" customHeight="1" x14ac:dyDescent="0.15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</row>
    <row r="607" spans="1:25" ht="15.75" customHeight="1" x14ac:dyDescent="0.15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</row>
    <row r="608" spans="1:25" ht="15.75" customHeight="1" x14ac:dyDescent="0.15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</row>
    <row r="609" spans="1:25" ht="15.75" customHeight="1" x14ac:dyDescent="0.15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</row>
    <row r="610" spans="1:25" ht="15.75" customHeight="1" x14ac:dyDescent="0.15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</row>
    <row r="611" spans="1:25" ht="15.75" customHeight="1" x14ac:dyDescent="0.15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</row>
    <row r="612" spans="1:25" ht="15.75" customHeight="1" x14ac:dyDescent="0.15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</row>
    <row r="613" spans="1:25" ht="15.75" customHeight="1" x14ac:dyDescent="0.15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</row>
    <row r="614" spans="1:25" ht="15.75" customHeight="1" x14ac:dyDescent="0.15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</row>
    <row r="615" spans="1:25" ht="15.75" customHeight="1" x14ac:dyDescent="0.1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</row>
    <row r="616" spans="1:25" ht="15.75" customHeight="1" x14ac:dyDescent="0.15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</row>
    <row r="617" spans="1:25" ht="15.75" customHeight="1" x14ac:dyDescent="0.15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</row>
    <row r="618" spans="1:25" ht="15.75" customHeight="1" x14ac:dyDescent="0.15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</row>
    <row r="619" spans="1:25" ht="15.75" customHeight="1" x14ac:dyDescent="0.15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</row>
    <row r="620" spans="1:25" ht="15.75" customHeight="1" x14ac:dyDescent="0.15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</row>
    <row r="621" spans="1:25" ht="15.75" customHeight="1" x14ac:dyDescent="0.15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</row>
    <row r="622" spans="1:25" ht="15.75" customHeight="1" x14ac:dyDescent="0.15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</row>
    <row r="623" spans="1:25" ht="15.75" customHeight="1" x14ac:dyDescent="0.15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</row>
    <row r="624" spans="1:25" ht="15.75" customHeight="1" x14ac:dyDescent="0.15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</row>
    <row r="625" spans="1:25" ht="15.75" customHeight="1" x14ac:dyDescent="0.1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</row>
    <row r="626" spans="1:25" ht="15.75" customHeight="1" x14ac:dyDescent="0.15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</row>
    <row r="627" spans="1:25" ht="15.75" customHeight="1" x14ac:dyDescent="0.15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</row>
    <row r="628" spans="1:25" ht="15.75" customHeight="1" x14ac:dyDescent="0.15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</row>
    <row r="629" spans="1:25" ht="15.75" customHeight="1" x14ac:dyDescent="0.15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</row>
    <row r="630" spans="1:25" ht="15.75" customHeight="1" x14ac:dyDescent="0.15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</row>
    <row r="631" spans="1:25" ht="15.75" customHeight="1" x14ac:dyDescent="0.15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</row>
    <row r="632" spans="1:25" ht="15.75" customHeight="1" x14ac:dyDescent="0.15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</row>
    <row r="633" spans="1:25" ht="15.75" customHeight="1" x14ac:dyDescent="0.15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</row>
    <row r="634" spans="1:25" ht="15.75" customHeight="1" x14ac:dyDescent="0.15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</row>
    <row r="635" spans="1:25" ht="15.75" customHeight="1" x14ac:dyDescent="0.1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</row>
    <row r="636" spans="1:25" ht="15.75" customHeight="1" x14ac:dyDescent="0.15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</row>
    <row r="637" spans="1:25" ht="15.75" customHeight="1" x14ac:dyDescent="0.15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</row>
    <row r="638" spans="1:25" ht="15.75" customHeight="1" x14ac:dyDescent="0.15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</row>
    <row r="639" spans="1:25" ht="15.75" customHeight="1" x14ac:dyDescent="0.15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</row>
    <row r="640" spans="1:25" ht="15.75" customHeight="1" x14ac:dyDescent="0.15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</row>
    <row r="641" spans="1:25" ht="15.75" customHeight="1" x14ac:dyDescent="0.15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</row>
    <row r="642" spans="1:25" ht="15.75" customHeight="1" x14ac:dyDescent="0.15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</row>
    <row r="643" spans="1:25" ht="15.75" customHeight="1" x14ac:dyDescent="0.15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</row>
    <row r="644" spans="1:25" ht="15.75" customHeight="1" x14ac:dyDescent="0.15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</row>
    <row r="645" spans="1:25" ht="15.75" customHeight="1" x14ac:dyDescent="0.1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</row>
    <row r="646" spans="1:25" ht="15.75" customHeight="1" x14ac:dyDescent="0.15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</row>
    <row r="647" spans="1:25" ht="15.75" customHeight="1" x14ac:dyDescent="0.15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</row>
    <row r="648" spans="1:25" ht="15.75" customHeight="1" x14ac:dyDescent="0.15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</row>
    <row r="649" spans="1:25" ht="15.75" customHeight="1" x14ac:dyDescent="0.15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</row>
    <row r="650" spans="1:25" ht="15.75" customHeight="1" x14ac:dyDescent="0.15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</row>
    <row r="651" spans="1:25" ht="15.75" customHeight="1" x14ac:dyDescent="0.15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</row>
    <row r="652" spans="1:25" ht="15.75" customHeight="1" x14ac:dyDescent="0.15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</row>
    <row r="653" spans="1:25" ht="15.75" customHeight="1" x14ac:dyDescent="0.15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</row>
    <row r="654" spans="1:25" ht="15.75" customHeight="1" x14ac:dyDescent="0.15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</row>
    <row r="655" spans="1:25" ht="15.75" customHeight="1" x14ac:dyDescent="0.1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</row>
    <row r="656" spans="1:25" ht="15.75" customHeight="1" x14ac:dyDescent="0.15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</row>
    <row r="657" spans="1:25" ht="15.75" customHeight="1" x14ac:dyDescent="0.15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</row>
    <row r="658" spans="1:25" ht="15.75" customHeight="1" x14ac:dyDescent="0.15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</row>
    <row r="659" spans="1:25" ht="15.75" customHeight="1" x14ac:dyDescent="0.15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</row>
    <row r="660" spans="1:25" ht="15.75" customHeight="1" x14ac:dyDescent="0.15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</row>
    <row r="661" spans="1:25" ht="15.75" customHeight="1" x14ac:dyDescent="0.15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</row>
    <row r="662" spans="1:25" ht="15.75" customHeight="1" x14ac:dyDescent="0.15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</row>
    <row r="663" spans="1:25" ht="15.75" customHeight="1" x14ac:dyDescent="0.15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</row>
    <row r="664" spans="1:25" ht="15.75" customHeight="1" x14ac:dyDescent="0.15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</row>
    <row r="665" spans="1:25" ht="15.75" customHeight="1" x14ac:dyDescent="0.1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</row>
    <row r="666" spans="1:25" ht="15.75" customHeight="1" x14ac:dyDescent="0.15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</row>
    <row r="667" spans="1:25" ht="15.75" customHeight="1" x14ac:dyDescent="0.15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</row>
    <row r="668" spans="1:25" ht="15.75" customHeight="1" x14ac:dyDescent="0.15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</row>
    <row r="669" spans="1:25" ht="15.75" customHeight="1" x14ac:dyDescent="0.15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</row>
    <row r="670" spans="1:25" ht="15.75" customHeight="1" x14ac:dyDescent="0.15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</row>
    <row r="671" spans="1:25" ht="15.75" customHeight="1" x14ac:dyDescent="0.15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</row>
    <row r="672" spans="1:25" ht="15.75" customHeight="1" x14ac:dyDescent="0.15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</row>
    <row r="673" spans="1:25" ht="15.75" customHeight="1" x14ac:dyDescent="0.15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</row>
    <row r="674" spans="1:25" ht="15.75" customHeight="1" x14ac:dyDescent="0.15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</row>
    <row r="675" spans="1:25" ht="15.75" customHeight="1" x14ac:dyDescent="0.1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</row>
    <row r="676" spans="1:25" ht="15.75" customHeight="1" x14ac:dyDescent="0.15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</row>
    <row r="677" spans="1:25" ht="15.75" customHeight="1" x14ac:dyDescent="0.15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</row>
    <row r="678" spans="1:25" ht="15.75" customHeight="1" x14ac:dyDescent="0.15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</row>
    <row r="679" spans="1:25" ht="15.75" customHeight="1" x14ac:dyDescent="0.15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</row>
    <row r="680" spans="1:25" ht="15.75" customHeight="1" x14ac:dyDescent="0.15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</row>
    <row r="681" spans="1:25" ht="15.75" customHeight="1" x14ac:dyDescent="0.15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</row>
    <row r="682" spans="1:25" ht="15.75" customHeight="1" x14ac:dyDescent="0.15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</row>
    <row r="683" spans="1:25" ht="15.75" customHeight="1" x14ac:dyDescent="0.15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</row>
    <row r="684" spans="1:25" ht="15.75" customHeight="1" x14ac:dyDescent="0.15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</row>
    <row r="685" spans="1:25" ht="15.75" customHeight="1" x14ac:dyDescent="0.1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</row>
    <row r="686" spans="1:25" ht="15.75" customHeight="1" x14ac:dyDescent="0.15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</row>
    <row r="687" spans="1:25" ht="15.75" customHeight="1" x14ac:dyDescent="0.15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</row>
    <row r="688" spans="1:25" ht="15.75" customHeight="1" x14ac:dyDescent="0.15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</row>
    <row r="689" spans="1:25" ht="15.75" customHeight="1" x14ac:dyDescent="0.15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</row>
    <row r="690" spans="1:25" ht="15.75" customHeight="1" x14ac:dyDescent="0.15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</row>
    <row r="691" spans="1:25" ht="15.75" customHeight="1" x14ac:dyDescent="0.15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</row>
    <row r="692" spans="1:25" ht="15.75" customHeight="1" x14ac:dyDescent="0.15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</row>
    <row r="693" spans="1:25" ht="15.75" customHeight="1" x14ac:dyDescent="0.15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</row>
    <row r="694" spans="1:25" ht="15.75" customHeight="1" x14ac:dyDescent="0.15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</row>
    <row r="695" spans="1:25" ht="15.75" customHeight="1" x14ac:dyDescent="0.1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</row>
    <row r="696" spans="1:25" ht="15.75" customHeight="1" x14ac:dyDescent="0.15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</row>
    <row r="697" spans="1:25" ht="15.75" customHeight="1" x14ac:dyDescent="0.15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</row>
    <row r="698" spans="1:25" ht="15.75" customHeight="1" x14ac:dyDescent="0.15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</row>
    <row r="699" spans="1:25" ht="15.75" customHeight="1" x14ac:dyDescent="0.15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</row>
    <row r="700" spans="1:25" ht="15.75" customHeight="1" x14ac:dyDescent="0.15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</row>
    <row r="701" spans="1:25" ht="15.75" customHeight="1" x14ac:dyDescent="0.15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</row>
    <row r="702" spans="1:25" ht="15.75" customHeight="1" x14ac:dyDescent="0.15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</row>
    <row r="703" spans="1:25" ht="15.75" customHeight="1" x14ac:dyDescent="0.15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</row>
    <row r="704" spans="1:25" ht="15.75" customHeight="1" x14ac:dyDescent="0.15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</row>
    <row r="705" spans="1:25" ht="15.75" customHeight="1" x14ac:dyDescent="0.1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</row>
    <row r="706" spans="1:25" ht="15.75" customHeight="1" x14ac:dyDescent="0.15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</row>
    <row r="707" spans="1:25" ht="15.75" customHeight="1" x14ac:dyDescent="0.15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</row>
    <row r="708" spans="1:25" ht="15.75" customHeight="1" x14ac:dyDescent="0.15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</row>
    <row r="709" spans="1:25" ht="15.75" customHeight="1" x14ac:dyDescent="0.15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</row>
    <row r="710" spans="1:25" ht="15.75" customHeight="1" x14ac:dyDescent="0.15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</row>
    <row r="711" spans="1:25" ht="15.75" customHeight="1" x14ac:dyDescent="0.15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</row>
    <row r="712" spans="1:25" ht="15.75" customHeight="1" x14ac:dyDescent="0.15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</row>
    <row r="713" spans="1:25" ht="15.75" customHeight="1" x14ac:dyDescent="0.15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</row>
    <row r="714" spans="1:25" ht="15.75" customHeight="1" x14ac:dyDescent="0.15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</row>
    <row r="715" spans="1:25" ht="15.75" customHeight="1" x14ac:dyDescent="0.1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</row>
    <row r="716" spans="1:25" ht="15.75" customHeight="1" x14ac:dyDescent="0.15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</row>
    <row r="717" spans="1:25" ht="15.75" customHeight="1" x14ac:dyDescent="0.15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</row>
    <row r="718" spans="1:25" ht="15.75" customHeight="1" x14ac:dyDescent="0.15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</row>
    <row r="719" spans="1:25" ht="15.75" customHeight="1" x14ac:dyDescent="0.15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</row>
    <row r="720" spans="1:25" ht="15.75" customHeight="1" x14ac:dyDescent="0.15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</row>
    <row r="721" spans="1:25" ht="15.75" customHeight="1" x14ac:dyDescent="0.15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</row>
    <row r="722" spans="1:25" ht="15.75" customHeight="1" x14ac:dyDescent="0.15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</row>
    <row r="723" spans="1:25" ht="15.75" customHeight="1" x14ac:dyDescent="0.15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</row>
    <row r="724" spans="1:25" ht="15.75" customHeight="1" x14ac:dyDescent="0.15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</row>
    <row r="725" spans="1:25" ht="15.75" customHeight="1" x14ac:dyDescent="0.1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</row>
    <row r="726" spans="1:25" ht="15.75" customHeight="1" x14ac:dyDescent="0.15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</row>
    <row r="727" spans="1:25" ht="15.75" customHeight="1" x14ac:dyDescent="0.15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</row>
    <row r="728" spans="1:25" ht="15.75" customHeight="1" x14ac:dyDescent="0.15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</row>
    <row r="729" spans="1:25" ht="15.75" customHeight="1" x14ac:dyDescent="0.15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</row>
    <row r="730" spans="1:25" ht="15.75" customHeight="1" x14ac:dyDescent="0.15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</row>
    <row r="731" spans="1:25" ht="15.75" customHeight="1" x14ac:dyDescent="0.15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</row>
    <row r="732" spans="1:25" ht="15.75" customHeight="1" x14ac:dyDescent="0.15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</row>
    <row r="733" spans="1:25" ht="15.75" customHeight="1" x14ac:dyDescent="0.15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</row>
    <row r="734" spans="1:25" ht="15.75" customHeight="1" x14ac:dyDescent="0.15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</row>
    <row r="735" spans="1:25" ht="15.75" customHeight="1" x14ac:dyDescent="0.1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</row>
    <row r="736" spans="1:25" ht="15.75" customHeight="1" x14ac:dyDescent="0.15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</row>
    <row r="737" spans="1:25" ht="15.75" customHeight="1" x14ac:dyDescent="0.15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</row>
    <row r="738" spans="1:25" ht="15.75" customHeight="1" x14ac:dyDescent="0.15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</row>
    <row r="739" spans="1:25" ht="15.75" customHeight="1" x14ac:dyDescent="0.15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</row>
    <row r="740" spans="1:25" ht="15.75" customHeight="1" x14ac:dyDescent="0.15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</row>
    <row r="741" spans="1:25" ht="15.75" customHeight="1" x14ac:dyDescent="0.15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</row>
    <row r="742" spans="1:25" ht="15.75" customHeight="1" x14ac:dyDescent="0.15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</row>
    <row r="743" spans="1:25" ht="15.75" customHeight="1" x14ac:dyDescent="0.15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</row>
    <row r="744" spans="1:25" ht="15.75" customHeight="1" x14ac:dyDescent="0.15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</row>
    <row r="745" spans="1:25" ht="15.75" customHeight="1" x14ac:dyDescent="0.1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</row>
    <row r="746" spans="1:25" ht="15.75" customHeight="1" x14ac:dyDescent="0.15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</row>
    <row r="747" spans="1:25" ht="15.75" customHeight="1" x14ac:dyDescent="0.15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</row>
    <row r="748" spans="1:25" ht="15.75" customHeight="1" x14ac:dyDescent="0.15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</row>
    <row r="749" spans="1:25" ht="15.75" customHeight="1" x14ac:dyDescent="0.15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</row>
    <row r="750" spans="1:25" ht="15.75" customHeight="1" x14ac:dyDescent="0.15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</row>
    <row r="751" spans="1:25" ht="15.75" customHeight="1" x14ac:dyDescent="0.15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</row>
    <row r="752" spans="1:25" ht="15.75" customHeight="1" x14ac:dyDescent="0.15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</row>
    <row r="753" spans="1:25" ht="15.75" customHeight="1" x14ac:dyDescent="0.15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</row>
    <row r="754" spans="1:25" ht="15.75" customHeight="1" x14ac:dyDescent="0.15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</row>
    <row r="755" spans="1:25" ht="15.75" customHeight="1" x14ac:dyDescent="0.1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</row>
    <row r="756" spans="1:25" ht="15.75" customHeight="1" x14ac:dyDescent="0.15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</row>
    <row r="757" spans="1:25" ht="15.75" customHeight="1" x14ac:dyDescent="0.15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</row>
    <row r="758" spans="1:25" ht="15.75" customHeight="1" x14ac:dyDescent="0.15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</row>
    <row r="759" spans="1:25" ht="15.75" customHeight="1" x14ac:dyDescent="0.15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</row>
    <row r="760" spans="1:25" ht="15.75" customHeight="1" x14ac:dyDescent="0.15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</row>
    <row r="761" spans="1:25" ht="15.75" customHeight="1" x14ac:dyDescent="0.15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</row>
    <row r="762" spans="1:25" ht="15.75" customHeight="1" x14ac:dyDescent="0.15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</row>
    <row r="763" spans="1:25" ht="15.75" customHeight="1" x14ac:dyDescent="0.15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</row>
    <row r="764" spans="1:25" ht="15.75" customHeight="1" x14ac:dyDescent="0.15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</row>
    <row r="765" spans="1:25" ht="15.75" customHeight="1" x14ac:dyDescent="0.1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</row>
    <row r="766" spans="1:25" ht="15.75" customHeight="1" x14ac:dyDescent="0.15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</row>
    <row r="767" spans="1:25" ht="15.75" customHeight="1" x14ac:dyDescent="0.15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</row>
    <row r="768" spans="1:25" ht="15.75" customHeight="1" x14ac:dyDescent="0.15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</row>
    <row r="769" spans="1:25" ht="15.75" customHeight="1" x14ac:dyDescent="0.15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</row>
    <row r="770" spans="1:25" ht="15.75" customHeight="1" x14ac:dyDescent="0.15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</row>
    <row r="771" spans="1:25" ht="15.75" customHeight="1" x14ac:dyDescent="0.15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</row>
    <row r="772" spans="1:25" ht="15.75" customHeight="1" x14ac:dyDescent="0.15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</row>
    <row r="773" spans="1:25" ht="15.75" customHeight="1" x14ac:dyDescent="0.15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</row>
    <row r="774" spans="1:25" ht="15.75" customHeight="1" x14ac:dyDescent="0.15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</row>
    <row r="775" spans="1:25" ht="15.75" customHeight="1" x14ac:dyDescent="0.1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</row>
    <row r="776" spans="1:25" ht="15.75" customHeight="1" x14ac:dyDescent="0.15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</row>
    <row r="777" spans="1:25" ht="15.75" customHeight="1" x14ac:dyDescent="0.15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</row>
    <row r="778" spans="1:25" ht="15.75" customHeight="1" x14ac:dyDescent="0.15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</row>
    <row r="779" spans="1:25" ht="15.75" customHeight="1" x14ac:dyDescent="0.15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</row>
    <row r="780" spans="1:25" ht="15.75" customHeight="1" x14ac:dyDescent="0.15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</row>
    <row r="781" spans="1:25" ht="15.75" customHeight="1" x14ac:dyDescent="0.15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</row>
    <row r="782" spans="1:25" ht="15.75" customHeight="1" x14ac:dyDescent="0.15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</row>
    <row r="783" spans="1:25" ht="15.75" customHeight="1" x14ac:dyDescent="0.15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</row>
    <row r="784" spans="1:25" ht="15.75" customHeight="1" x14ac:dyDescent="0.15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</row>
    <row r="785" spans="1:25" ht="15.75" customHeight="1" x14ac:dyDescent="0.1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</row>
    <row r="786" spans="1:25" ht="15.75" customHeight="1" x14ac:dyDescent="0.15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</row>
    <row r="787" spans="1:25" ht="15.75" customHeight="1" x14ac:dyDescent="0.15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</row>
    <row r="788" spans="1:25" ht="15.75" customHeight="1" x14ac:dyDescent="0.15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</row>
    <row r="789" spans="1:25" ht="15.75" customHeight="1" x14ac:dyDescent="0.15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</row>
    <row r="790" spans="1:25" ht="15.75" customHeight="1" x14ac:dyDescent="0.15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</row>
    <row r="791" spans="1:25" ht="15.75" customHeight="1" x14ac:dyDescent="0.15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</row>
    <row r="792" spans="1:25" ht="15.75" customHeight="1" x14ac:dyDescent="0.15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</row>
    <row r="793" spans="1:25" ht="15.75" customHeight="1" x14ac:dyDescent="0.15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</row>
    <row r="794" spans="1:25" ht="15.75" customHeight="1" x14ac:dyDescent="0.15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</row>
    <row r="795" spans="1:25" ht="15.75" customHeight="1" x14ac:dyDescent="0.1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</row>
    <row r="796" spans="1:25" ht="15.75" customHeight="1" x14ac:dyDescent="0.15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</row>
    <row r="797" spans="1:25" ht="15.75" customHeight="1" x14ac:dyDescent="0.15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</row>
    <row r="798" spans="1:25" ht="15.75" customHeight="1" x14ac:dyDescent="0.15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</row>
    <row r="799" spans="1:25" ht="15.75" customHeight="1" x14ac:dyDescent="0.15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</row>
    <row r="800" spans="1:25" ht="15.75" customHeight="1" x14ac:dyDescent="0.15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</row>
    <row r="801" spans="1:25" ht="15.75" customHeight="1" x14ac:dyDescent="0.15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</row>
    <row r="802" spans="1:25" ht="15.75" customHeight="1" x14ac:dyDescent="0.15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</row>
    <row r="803" spans="1:25" ht="15.75" customHeight="1" x14ac:dyDescent="0.15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</row>
    <row r="804" spans="1:25" ht="15.75" customHeight="1" x14ac:dyDescent="0.15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</row>
    <row r="805" spans="1:25" ht="15.75" customHeight="1" x14ac:dyDescent="0.1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</row>
    <row r="806" spans="1:25" ht="15.75" customHeight="1" x14ac:dyDescent="0.15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</row>
    <row r="807" spans="1:25" ht="15.75" customHeight="1" x14ac:dyDescent="0.15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</row>
    <row r="808" spans="1:25" ht="15.75" customHeight="1" x14ac:dyDescent="0.15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</row>
    <row r="809" spans="1:25" ht="15.75" customHeight="1" x14ac:dyDescent="0.15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</row>
    <row r="810" spans="1:25" ht="15.75" customHeight="1" x14ac:dyDescent="0.15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</row>
    <row r="811" spans="1:25" ht="15.75" customHeight="1" x14ac:dyDescent="0.15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</row>
    <row r="812" spans="1:25" ht="15.75" customHeight="1" x14ac:dyDescent="0.15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</row>
    <row r="813" spans="1:25" ht="15.75" customHeight="1" x14ac:dyDescent="0.15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</row>
    <row r="814" spans="1:25" ht="15.75" customHeight="1" x14ac:dyDescent="0.15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</row>
    <row r="815" spans="1:25" ht="15.75" customHeight="1" x14ac:dyDescent="0.1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</row>
    <row r="816" spans="1:25" ht="15.75" customHeight="1" x14ac:dyDescent="0.15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</row>
    <row r="817" spans="1:25" ht="15.75" customHeight="1" x14ac:dyDescent="0.15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</row>
    <row r="818" spans="1:25" ht="15.75" customHeight="1" x14ac:dyDescent="0.15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</row>
    <row r="819" spans="1:25" ht="15.75" customHeight="1" x14ac:dyDescent="0.15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</row>
    <row r="820" spans="1:25" ht="15.75" customHeight="1" x14ac:dyDescent="0.15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</row>
    <row r="821" spans="1:25" ht="15.75" customHeight="1" x14ac:dyDescent="0.15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</row>
    <row r="822" spans="1:25" ht="15.75" customHeight="1" x14ac:dyDescent="0.15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</row>
    <row r="823" spans="1:25" ht="15.75" customHeight="1" x14ac:dyDescent="0.15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</row>
    <row r="824" spans="1:25" ht="15.75" customHeight="1" x14ac:dyDescent="0.15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</row>
    <row r="825" spans="1:25" ht="15.75" customHeight="1" x14ac:dyDescent="0.1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</row>
    <row r="826" spans="1:25" ht="15.75" customHeight="1" x14ac:dyDescent="0.15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</row>
    <row r="827" spans="1:25" ht="15.75" customHeight="1" x14ac:dyDescent="0.15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</row>
    <row r="828" spans="1:25" ht="15.75" customHeight="1" x14ac:dyDescent="0.15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</row>
    <row r="829" spans="1:25" ht="15.75" customHeight="1" x14ac:dyDescent="0.15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</row>
    <row r="830" spans="1:25" ht="15.75" customHeight="1" x14ac:dyDescent="0.15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</row>
    <row r="831" spans="1:25" ht="15.75" customHeight="1" x14ac:dyDescent="0.15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</row>
    <row r="832" spans="1:25" ht="15.75" customHeight="1" x14ac:dyDescent="0.15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</row>
    <row r="833" spans="1:25" ht="15.75" customHeight="1" x14ac:dyDescent="0.15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</row>
    <row r="834" spans="1:25" ht="15.75" customHeight="1" x14ac:dyDescent="0.15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</row>
    <row r="835" spans="1:25" ht="15.75" customHeight="1" x14ac:dyDescent="0.1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</row>
    <row r="836" spans="1:25" ht="15.75" customHeight="1" x14ac:dyDescent="0.15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</row>
    <row r="837" spans="1:25" ht="15.75" customHeight="1" x14ac:dyDescent="0.15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</row>
    <row r="838" spans="1:25" ht="15.75" customHeight="1" x14ac:dyDescent="0.15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</row>
    <row r="839" spans="1:25" ht="15.75" customHeight="1" x14ac:dyDescent="0.15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</row>
    <row r="840" spans="1:25" ht="15.75" customHeight="1" x14ac:dyDescent="0.15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</row>
    <row r="841" spans="1:25" ht="15.75" customHeight="1" x14ac:dyDescent="0.15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</row>
    <row r="842" spans="1:25" ht="15.75" customHeight="1" x14ac:dyDescent="0.15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</row>
    <row r="843" spans="1:25" ht="15.75" customHeight="1" x14ac:dyDescent="0.15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</row>
    <row r="844" spans="1:25" ht="15.75" customHeight="1" x14ac:dyDescent="0.15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</row>
    <row r="845" spans="1:25" ht="15.75" customHeight="1" x14ac:dyDescent="0.1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</row>
    <row r="846" spans="1:25" ht="15.75" customHeight="1" x14ac:dyDescent="0.15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</row>
    <row r="847" spans="1:25" ht="15.75" customHeight="1" x14ac:dyDescent="0.15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</row>
    <row r="848" spans="1:25" ht="15.75" customHeight="1" x14ac:dyDescent="0.15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</row>
    <row r="849" spans="1:25" ht="15.75" customHeight="1" x14ac:dyDescent="0.15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</row>
    <row r="850" spans="1:25" ht="15.75" customHeight="1" x14ac:dyDescent="0.15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</row>
    <row r="851" spans="1:25" ht="15.75" customHeight="1" x14ac:dyDescent="0.15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</row>
    <row r="852" spans="1:25" ht="15.75" customHeight="1" x14ac:dyDescent="0.15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</row>
    <row r="853" spans="1:25" ht="15.75" customHeight="1" x14ac:dyDescent="0.15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</row>
    <row r="854" spans="1:25" ht="15.75" customHeight="1" x14ac:dyDescent="0.15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</row>
    <row r="855" spans="1:25" ht="15.75" customHeight="1" x14ac:dyDescent="0.1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</row>
    <row r="856" spans="1:25" ht="15.75" customHeight="1" x14ac:dyDescent="0.15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</row>
    <row r="857" spans="1:25" ht="15.75" customHeight="1" x14ac:dyDescent="0.15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</row>
    <row r="858" spans="1:25" ht="15.75" customHeight="1" x14ac:dyDescent="0.15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</row>
    <row r="859" spans="1:25" ht="15.75" customHeight="1" x14ac:dyDescent="0.15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</row>
    <row r="860" spans="1:25" ht="15.75" customHeight="1" x14ac:dyDescent="0.15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</row>
    <row r="861" spans="1:25" ht="15.75" customHeight="1" x14ac:dyDescent="0.15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</row>
    <row r="862" spans="1:25" ht="15.75" customHeight="1" x14ac:dyDescent="0.15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</row>
    <row r="863" spans="1:25" ht="15.75" customHeight="1" x14ac:dyDescent="0.15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</row>
    <row r="864" spans="1:25" ht="15.75" customHeight="1" x14ac:dyDescent="0.15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</row>
    <row r="865" spans="1:25" ht="15.75" customHeight="1" x14ac:dyDescent="0.1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</row>
    <row r="866" spans="1:25" ht="15.75" customHeight="1" x14ac:dyDescent="0.15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</row>
    <row r="867" spans="1:25" ht="15.75" customHeight="1" x14ac:dyDescent="0.15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</row>
    <row r="868" spans="1:25" ht="15.75" customHeight="1" x14ac:dyDescent="0.15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</row>
    <row r="869" spans="1:25" ht="15.75" customHeight="1" x14ac:dyDescent="0.15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</row>
    <row r="870" spans="1:25" ht="15.75" customHeight="1" x14ac:dyDescent="0.15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</row>
    <row r="871" spans="1:25" ht="15.75" customHeight="1" x14ac:dyDescent="0.15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</row>
    <row r="872" spans="1:25" ht="15.75" customHeight="1" x14ac:dyDescent="0.15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</row>
    <row r="873" spans="1:25" ht="15.75" customHeight="1" x14ac:dyDescent="0.15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</row>
    <row r="874" spans="1:25" ht="15.75" customHeight="1" x14ac:dyDescent="0.15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</row>
    <row r="875" spans="1:25" ht="15.75" customHeight="1" x14ac:dyDescent="0.1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</row>
    <row r="876" spans="1:25" ht="15.75" customHeight="1" x14ac:dyDescent="0.15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</row>
    <row r="877" spans="1:25" ht="15.75" customHeight="1" x14ac:dyDescent="0.15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</row>
    <row r="878" spans="1:25" ht="15.75" customHeight="1" x14ac:dyDescent="0.15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</row>
    <row r="879" spans="1:25" ht="15.75" customHeight="1" x14ac:dyDescent="0.15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</row>
    <row r="880" spans="1:25" ht="15.75" customHeight="1" x14ac:dyDescent="0.15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</row>
    <row r="881" spans="1:25" ht="15.75" customHeight="1" x14ac:dyDescent="0.15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</row>
    <row r="882" spans="1:25" ht="15.75" customHeight="1" x14ac:dyDescent="0.15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</row>
    <row r="883" spans="1:25" ht="15.75" customHeight="1" x14ac:dyDescent="0.15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</row>
    <row r="884" spans="1:25" ht="15.75" customHeight="1" x14ac:dyDescent="0.15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</row>
    <row r="885" spans="1:25" ht="15.75" customHeight="1" x14ac:dyDescent="0.1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</row>
    <row r="886" spans="1:25" ht="15.75" customHeight="1" x14ac:dyDescent="0.15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</row>
    <row r="887" spans="1:25" ht="15.75" customHeight="1" x14ac:dyDescent="0.15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</row>
    <row r="888" spans="1:25" ht="15.75" customHeight="1" x14ac:dyDescent="0.15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</row>
    <row r="889" spans="1:25" ht="15.75" customHeight="1" x14ac:dyDescent="0.15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</row>
    <row r="890" spans="1:25" ht="15.75" customHeight="1" x14ac:dyDescent="0.15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</row>
    <row r="891" spans="1:25" ht="15.75" customHeight="1" x14ac:dyDescent="0.15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</row>
    <row r="892" spans="1:25" ht="15.75" customHeight="1" x14ac:dyDescent="0.15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</row>
    <row r="893" spans="1:25" ht="15.75" customHeight="1" x14ac:dyDescent="0.15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</row>
    <row r="894" spans="1:25" ht="15.75" customHeight="1" x14ac:dyDescent="0.15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</row>
    <row r="895" spans="1:25" ht="15.75" customHeight="1" x14ac:dyDescent="0.1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</row>
    <row r="896" spans="1:25" ht="15.75" customHeight="1" x14ac:dyDescent="0.15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</row>
    <row r="897" spans="1:25" ht="15.75" customHeight="1" x14ac:dyDescent="0.15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</row>
    <row r="898" spans="1:25" ht="15.75" customHeight="1" x14ac:dyDescent="0.15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</row>
    <row r="899" spans="1:25" ht="15.75" customHeight="1" x14ac:dyDescent="0.15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</row>
    <row r="900" spans="1:25" ht="15.75" customHeight="1" x14ac:dyDescent="0.15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</row>
    <row r="901" spans="1:25" ht="15.75" customHeight="1" x14ac:dyDescent="0.15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</row>
    <row r="902" spans="1:25" ht="15.75" customHeight="1" x14ac:dyDescent="0.15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</row>
    <row r="903" spans="1:25" ht="15.75" customHeight="1" x14ac:dyDescent="0.15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</row>
    <row r="904" spans="1:25" ht="15.75" customHeight="1" x14ac:dyDescent="0.15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</row>
    <row r="905" spans="1:25" ht="15.75" customHeight="1" x14ac:dyDescent="0.15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</row>
    <row r="906" spans="1:25" ht="15.75" customHeight="1" x14ac:dyDescent="0.15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</row>
    <row r="907" spans="1:25" ht="15.75" customHeight="1" x14ac:dyDescent="0.15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</row>
    <row r="908" spans="1:25" ht="15.75" customHeight="1" x14ac:dyDescent="0.15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</row>
    <row r="909" spans="1:25" ht="15.75" customHeight="1" x14ac:dyDescent="0.15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</row>
    <row r="910" spans="1:25" ht="15.75" customHeight="1" x14ac:dyDescent="0.15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</row>
    <row r="911" spans="1:25" ht="15.75" customHeight="1" x14ac:dyDescent="0.15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</row>
    <row r="912" spans="1:25" ht="15.75" customHeight="1" x14ac:dyDescent="0.15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</row>
    <row r="913" spans="1:25" ht="15.75" customHeight="1" x14ac:dyDescent="0.15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</row>
    <row r="914" spans="1:25" ht="15.75" customHeight="1" x14ac:dyDescent="0.15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</row>
    <row r="915" spans="1:25" ht="15.75" customHeight="1" x14ac:dyDescent="0.15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</row>
    <row r="916" spans="1:25" ht="15.75" customHeight="1" x14ac:dyDescent="0.15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</row>
    <row r="917" spans="1:25" ht="15.75" customHeight="1" x14ac:dyDescent="0.15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</row>
    <row r="918" spans="1:25" ht="15.75" customHeight="1" x14ac:dyDescent="0.15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</row>
    <row r="919" spans="1:25" ht="15.75" customHeight="1" x14ac:dyDescent="0.15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</row>
    <row r="920" spans="1:25" ht="15.75" customHeight="1" x14ac:dyDescent="0.15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</row>
    <row r="921" spans="1:25" ht="15.75" customHeight="1" x14ac:dyDescent="0.15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</row>
    <row r="922" spans="1:25" ht="15.75" customHeight="1" x14ac:dyDescent="0.15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</row>
    <row r="923" spans="1:25" ht="15.75" customHeight="1" x14ac:dyDescent="0.15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</row>
    <row r="924" spans="1:25" ht="15.75" customHeight="1" x14ac:dyDescent="0.15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</row>
    <row r="925" spans="1:25" ht="15.75" customHeight="1" x14ac:dyDescent="0.15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</row>
    <row r="926" spans="1:25" ht="15.75" customHeight="1" x14ac:dyDescent="0.15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</row>
    <row r="927" spans="1:25" ht="15.75" customHeight="1" x14ac:dyDescent="0.15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</row>
    <row r="928" spans="1:25" ht="15.75" customHeight="1" x14ac:dyDescent="0.15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</row>
    <row r="929" spans="1:25" ht="15.75" customHeight="1" x14ac:dyDescent="0.15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</row>
    <row r="930" spans="1:25" ht="15.75" customHeight="1" x14ac:dyDescent="0.15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</row>
    <row r="931" spans="1:25" ht="15.75" customHeight="1" x14ac:dyDescent="0.15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</row>
    <row r="932" spans="1:25" ht="15" customHeight="1" x14ac:dyDescent="0.15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</row>
    <row r="933" spans="1:25" ht="15" customHeight="1" x14ac:dyDescent="0.15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</row>
    <row r="934" spans="1:25" ht="15" customHeight="1" x14ac:dyDescent="0.15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</row>
    <row r="935" spans="1:25" ht="15" customHeight="1" x14ac:dyDescent="0.15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</row>
    <row r="936" spans="1:25" ht="15" customHeight="1" x14ac:dyDescent="0.15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</row>
    <row r="937" spans="1:25" ht="15" customHeight="1" x14ac:dyDescent="0.15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</row>
    <row r="938" spans="1:25" ht="15" customHeight="1" x14ac:dyDescent="0.15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</row>
    <row r="939" spans="1:25" ht="15" customHeight="1" x14ac:dyDescent="0.15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</row>
    <row r="940" spans="1:25" ht="15" customHeight="1" x14ac:dyDescent="0.15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</row>
    <row r="941" spans="1:25" ht="15" customHeight="1" x14ac:dyDescent="0.15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</row>
    <row r="942" spans="1:25" ht="15" customHeight="1" x14ac:dyDescent="0.15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</row>
    <row r="943" spans="1:25" ht="15" customHeight="1" x14ac:dyDescent="0.15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</row>
    <row r="944" spans="1:25" ht="15" customHeight="1" x14ac:dyDescent="0.15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</row>
    <row r="945" spans="1:25" ht="15" customHeight="1" x14ac:dyDescent="0.15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</row>
    <row r="946" spans="1:25" ht="15" customHeight="1" x14ac:dyDescent="0.15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</row>
    <row r="947" spans="1:25" ht="15" customHeight="1" x14ac:dyDescent="0.15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</row>
    <row r="948" spans="1:25" ht="15" customHeight="1" x14ac:dyDescent="0.15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</row>
    <row r="949" spans="1:25" ht="15" customHeight="1" x14ac:dyDescent="0.15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</row>
    <row r="950" spans="1:25" ht="15" customHeight="1" x14ac:dyDescent="0.15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</row>
    <row r="951" spans="1:25" ht="15" customHeight="1" x14ac:dyDescent="0.15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</row>
    <row r="952" spans="1:25" ht="15" customHeight="1" x14ac:dyDescent="0.15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</row>
    <row r="953" spans="1:25" ht="15" customHeight="1" x14ac:dyDescent="0.15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</row>
    <row r="954" spans="1:25" ht="15" customHeight="1" x14ac:dyDescent="0.15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</row>
    <row r="955" spans="1:25" ht="15" customHeight="1" x14ac:dyDescent="0.15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</row>
    <row r="956" spans="1:25" ht="15" customHeight="1" x14ac:dyDescent="0.15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</row>
    <row r="957" spans="1:25" ht="15" customHeight="1" x14ac:dyDescent="0.15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</row>
    <row r="958" spans="1:25" ht="15" customHeight="1" x14ac:dyDescent="0.15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</row>
    <row r="959" spans="1:25" ht="15" customHeight="1" x14ac:dyDescent="0.15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</row>
    <row r="960" spans="1:25" ht="15" customHeight="1" x14ac:dyDescent="0.15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</row>
    <row r="961" spans="1:25" ht="15" customHeight="1" x14ac:dyDescent="0.15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</row>
    <row r="962" spans="1:25" ht="15" customHeight="1" x14ac:dyDescent="0.15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</row>
    <row r="963" spans="1:25" ht="15" customHeight="1" x14ac:dyDescent="0.15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</row>
    <row r="964" spans="1:25" ht="15" customHeight="1" x14ac:dyDescent="0.15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</row>
    <row r="965" spans="1:25" ht="15" customHeight="1" x14ac:dyDescent="0.15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</row>
    <row r="966" spans="1:25" ht="15" customHeight="1" x14ac:dyDescent="0.15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</row>
    <row r="967" spans="1:25" ht="15" customHeight="1" x14ac:dyDescent="0.15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</row>
    <row r="968" spans="1:25" ht="15" customHeight="1" x14ac:dyDescent="0.15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</row>
    <row r="969" spans="1:25" ht="15" customHeight="1" x14ac:dyDescent="0.15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</row>
    <row r="970" spans="1:25" ht="15" customHeight="1" x14ac:dyDescent="0.15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</row>
    <row r="971" spans="1:25" ht="15" customHeight="1" x14ac:dyDescent="0.15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</row>
    <row r="972" spans="1:25" ht="15" customHeight="1" x14ac:dyDescent="0.15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</row>
    <row r="973" spans="1:25" ht="15" customHeight="1" x14ac:dyDescent="0.15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</row>
    <row r="974" spans="1:25" ht="15" customHeight="1" x14ac:dyDescent="0.15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</row>
    <row r="975" spans="1:25" ht="15" customHeight="1" x14ac:dyDescent="0.15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</row>
    <row r="976" spans="1:25" ht="15" customHeight="1" x14ac:dyDescent="0.15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</row>
    <row r="977" spans="1:25" ht="15" customHeight="1" x14ac:dyDescent="0.15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</row>
    <row r="978" spans="1:25" ht="15" customHeight="1" x14ac:dyDescent="0.15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</row>
    <row r="979" spans="1:25" ht="15" customHeight="1" x14ac:dyDescent="0.15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</row>
    <row r="980" spans="1:25" ht="15" customHeight="1" x14ac:dyDescent="0.15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</row>
    <row r="981" spans="1:25" ht="15" customHeight="1" x14ac:dyDescent="0.15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</row>
    <row r="982" spans="1:25" ht="15" customHeight="1" x14ac:dyDescent="0.15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</row>
    <row r="983" spans="1:25" ht="15" customHeight="1" x14ac:dyDescent="0.15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</row>
    <row r="984" spans="1:25" ht="15" customHeight="1" x14ac:dyDescent="0.15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</row>
    <row r="985" spans="1:25" ht="15" customHeight="1" x14ac:dyDescent="0.15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</row>
    <row r="986" spans="1:25" ht="15" customHeight="1" x14ac:dyDescent="0.15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</row>
    <row r="987" spans="1:25" ht="15" customHeight="1" x14ac:dyDescent="0.15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</row>
    <row r="988" spans="1:25" ht="15" customHeight="1" x14ac:dyDescent="0.15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</row>
    <row r="989" spans="1:25" ht="15" customHeight="1" x14ac:dyDescent="0.15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</row>
    <row r="990" spans="1:25" ht="15" customHeight="1" x14ac:dyDescent="0.15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</row>
    <row r="991" spans="1:25" ht="15" customHeight="1" x14ac:dyDescent="0.15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</row>
    <row r="992" spans="1:25" ht="15" customHeight="1" x14ac:dyDescent="0.15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</row>
    <row r="993" spans="1:25" ht="15" customHeight="1" x14ac:dyDescent="0.15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</row>
    <row r="994" spans="1:25" ht="15" customHeight="1" x14ac:dyDescent="0.15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</row>
    <row r="995" spans="1:25" ht="15" customHeight="1" x14ac:dyDescent="0.15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</row>
    <row r="996" spans="1:25" ht="15" customHeight="1" x14ac:dyDescent="0.15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</row>
    <row r="997" spans="1:25" ht="15" customHeight="1" x14ac:dyDescent="0.15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</row>
    <row r="998" spans="1:25" ht="15" customHeight="1" x14ac:dyDescent="0.15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</row>
    <row r="999" spans="1:25" ht="15" customHeight="1" x14ac:dyDescent="0.15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</row>
    <row r="1000" spans="1:25" ht="15" customHeight="1" x14ac:dyDescent="0.15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</row>
    <row r="1001" spans="1:25" ht="15" customHeight="1" x14ac:dyDescent="0.15">
      <c r="A1001" s="65"/>
      <c r="B1001" s="65"/>
      <c r="C1001" s="65"/>
      <c r="D1001" s="65"/>
      <c r="E1001" s="65"/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</row>
    <row r="1002" spans="1:25" ht="15" customHeight="1" x14ac:dyDescent="0.15">
      <c r="A1002" s="65"/>
      <c r="B1002" s="65"/>
      <c r="C1002" s="65"/>
      <c r="D1002" s="65"/>
      <c r="E1002" s="65"/>
      <c r="F1002" s="65"/>
      <c r="G1002" s="65"/>
      <c r="H1002" s="65"/>
      <c r="I1002" s="65"/>
      <c r="J1002" s="65"/>
      <c r="K1002" s="65"/>
      <c r="L1002" s="65"/>
      <c r="M1002" s="65"/>
      <c r="N1002" s="65"/>
      <c r="O1002" s="65"/>
      <c r="P1002" s="65"/>
      <c r="Q1002" s="65"/>
      <c r="R1002" s="65"/>
      <c r="S1002" s="65"/>
      <c r="T1002" s="65"/>
      <c r="U1002" s="65"/>
      <c r="V1002" s="65"/>
      <c r="W1002" s="65"/>
      <c r="X1002" s="65"/>
      <c r="Y1002" s="65"/>
    </row>
    <row r="1003" spans="1:25" ht="15" customHeight="1" x14ac:dyDescent="0.15">
      <c r="A1003" s="65"/>
      <c r="B1003" s="65"/>
      <c r="C1003" s="65"/>
      <c r="D1003" s="65"/>
      <c r="E1003" s="65"/>
      <c r="F1003" s="65"/>
      <c r="G1003" s="65"/>
      <c r="H1003" s="65"/>
      <c r="I1003" s="65"/>
      <c r="J1003" s="65"/>
      <c r="K1003" s="65"/>
      <c r="L1003" s="65"/>
      <c r="M1003" s="65"/>
      <c r="N1003" s="65"/>
      <c r="O1003" s="65"/>
      <c r="P1003" s="65"/>
      <c r="Q1003" s="65"/>
      <c r="R1003" s="65"/>
      <c r="S1003" s="65"/>
      <c r="T1003" s="65"/>
      <c r="U1003" s="65"/>
      <c r="V1003" s="65"/>
      <c r="W1003" s="65"/>
      <c r="X1003" s="65"/>
      <c r="Y1003" s="65"/>
    </row>
    <row r="1004" spans="1:25" ht="15" customHeight="1" x14ac:dyDescent="0.15">
      <c r="A1004" s="65"/>
      <c r="B1004" s="65"/>
      <c r="C1004" s="65"/>
      <c r="D1004" s="65"/>
      <c r="E1004" s="65"/>
      <c r="F1004" s="65"/>
      <c r="G1004" s="65"/>
      <c r="H1004" s="65"/>
      <c r="I1004" s="65"/>
      <c r="J1004" s="65"/>
      <c r="K1004" s="65"/>
      <c r="L1004" s="65"/>
      <c r="M1004" s="65"/>
      <c r="N1004" s="65"/>
      <c r="O1004" s="65"/>
      <c r="P1004" s="65"/>
      <c r="Q1004" s="65"/>
      <c r="R1004" s="65"/>
      <c r="S1004" s="65"/>
      <c r="T1004" s="65"/>
      <c r="U1004" s="65"/>
      <c r="V1004" s="65"/>
      <c r="W1004" s="65"/>
      <c r="X1004" s="65"/>
      <c r="Y1004" s="65"/>
    </row>
    <row r="1005" spans="1:25" ht="15" customHeight="1" x14ac:dyDescent="0.15">
      <c r="A1005" s="65"/>
      <c r="B1005" s="65"/>
      <c r="C1005" s="65"/>
      <c r="D1005" s="65"/>
      <c r="E1005" s="65"/>
      <c r="F1005" s="65"/>
      <c r="G1005" s="65"/>
      <c r="H1005" s="65"/>
      <c r="I1005" s="65"/>
      <c r="J1005" s="65"/>
      <c r="K1005" s="65"/>
      <c r="L1005" s="65"/>
      <c r="M1005" s="65"/>
      <c r="N1005" s="65"/>
      <c r="O1005" s="65"/>
      <c r="P1005" s="65"/>
      <c r="Q1005" s="65"/>
      <c r="R1005" s="65"/>
      <c r="S1005" s="65"/>
      <c r="T1005" s="65"/>
      <c r="U1005" s="65"/>
      <c r="V1005" s="65"/>
      <c r="W1005" s="65"/>
      <c r="X1005" s="65"/>
      <c r="Y1005" s="65"/>
    </row>
    <row r="1006" spans="1:25" ht="15" customHeight="1" x14ac:dyDescent="0.15">
      <c r="A1006" s="65"/>
      <c r="B1006" s="65"/>
      <c r="C1006" s="65"/>
      <c r="D1006" s="65"/>
      <c r="E1006" s="65"/>
      <c r="F1006" s="65"/>
      <c r="G1006" s="65"/>
      <c r="H1006" s="65"/>
      <c r="I1006" s="65"/>
      <c r="J1006" s="65"/>
      <c r="K1006" s="65"/>
      <c r="L1006" s="65"/>
      <c r="M1006" s="65"/>
      <c r="N1006" s="65"/>
      <c r="O1006" s="65"/>
      <c r="P1006" s="65"/>
      <c r="Q1006" s="65"/>
      <c r="R1006" s="65"/>
      <c r="S1006" s="65"/>
      <c r="T1006" s="65"/>
      <c r="U1006" s="65"/>
      <c r="V1006" s="65"/>
      <c r="W1006" s="65"/>
      <c r="X1006" s="65"/>
      <c r="Y1006" s="65"/>
    </row>
    <row r="1007" spans="1:25" ht="15" customHeight="1" x14ac:dyDescent="0.15">
      <c r="A1007" s="65"/>
      <c r="B1007" s="65"/>
      <c r="C1007" s="65"/>
      <c r="D1007" s="65"/>
      <c r="E1007" s="65"/>
      <c r="F1007" s="65"/>
      <c r="G1007" s="65"/>
      <c r="H1007" s="65"/>
      <c r="I1007" s="65"/>
      <c r="J1007" s="65"/>
      <c r="K1007" s="65"/>
      <c r="L1007" s="65"/>
      <c r="M1007" s="65"/>
      <c r="N1007" s="65"/>
      <c r="O1007" s="65"/>
      <c r="P1007" s="65"/>
      <c r="Q1007" s="65"/>
      <c r="R1007" s="65"/>
      <c r="S1007" s="65"/>
      <c r="T1007" s="65"/>
      <c r="U1007" s="65"/>
      <c r="V1007" s="65"/>
      <c r="W1007" s="65"/>
      <c r="X1007" s="65"/>
      <c r="Y1007" s="65"/>
    </row>
    <row r="1008" spans="1:25" ht="15" customHeight="1" x14ac:dyDescent="0.15">
      <c r="A1008" s="65"/>
      <c r="B1008" s="65"/>
      <c r="C1008" s="65"/>
      <c r="D1008" s="65"/>
      <c r="E1008" s="65"/>
      <c r="F1008" s="65"/>
      <c r="G1008" s="65"/>
      <c r="H1008" s="65"/>
      <c r="I1008" s="65"/>
      <c r="J1008" s="65"/>
      <c r="K1008" s="65"/>
      <c r="L1008" s="65"/>
      <c r="M1008" s="65"/>
      <c r="N1008" s="65"/>
      <c r="O1008" s="65"/>
      <c r="P1008" s="65"/>
      <c r="Q1008" s="65"/>
      <c r="R1008" s="65"/>
      <c r="S1008" s="65"/>
      <c r="T1008" s="65"/>
      <c r="U1008" s="65"/>
      <c r="V1008" s="65"/>
      <c r="W1008" s="65"/>
      <c r="X1008" s="65"/>
      <c r="Y1008" s="65"/>
    </row>
    <row r="1009" spans="1:25" ht="15" customHeight="1" x14ac:dyDescent="0.15">
      <c r="A1009" s="65"/>
      <c r="B1009" s="65"/>
      <c r="C1009" s="65"/>
      <c r="D1009" s="65"/>
      <c r="E1009" s="65"/>
      <c r="F1009" s="65"/>
      <c r="G1009" s="65"/>
      <c r="H1009" s="65"/>
      <c r="I1009" s="65"/>
      <c r="J1009" s="65"/>
      <c r="K1009" s="65"/>
      <c r="L1009" s="65"/>
      <c r="M1009" s="65"/>
      <c r="N1009" s="65"/>
      <c r="O1009" s="65"/>
      <c r="P1009" s="65"/>
      <c r="Q1009" s="65"/>
      <c r="R1009" s="65"/>
      <c r="S1009" s="65"/>
      <c r="T1009" s="65"/>
      <c r="U1009" s="65"/>
      <c r="V1009" s="65"/>
      <c r="W1009" s="65"/>
      <c r="X1009" s="65"/>
      <c r="Y1009" s="65"/>
    </row>
    <row r="1010" spans="1:25" ht="15" customHeight="1" x14ac:dyDescent="0.15">
      <c r="A1010" s="65"/>
      <c r="B1010" s="65"/>
      <c r="C1010" s="65"/>
      <c r="D1010" s="65"/>
      <c r="E1010" s="65"/>
      <c r="F1010" s="65"/>
      <c r="G1010" s="65"/>
      <c r="H1010" s="65"/>
      <c r="I1010" s="65"/>
      <c r="J1010" s="65"/>
      <c r="K1010" s="65"/>
      <c r="L1010" s="65"/>
      <c r="M1010" s="65"/>
      <c r="N1010" s="65"/>
      <c r="O1010" s="65"/>
      <c r="P1010" s="65"/>
      <c r="Q1010" s="65"/>
      <c r="R1010" s="65"/>
      <c r="S1010" s="65"/>
      <c r="T1010" s="65"/>
      <c r="U1010" s="65"/>
      <c r="V1010" s="65"/>
      <c r="W1010" s="65"/>
      <c r="X1010" s="65"/>
      <c r="Y1010" s="65"/>
    </row>
    <row r="1011" spans="1:25" ht="15" customHeight="1" x14ac:dyDescent="0.15">
      <c r="A1011" s="65"/>
      <c r="B1011" s="65"/>
      <c r="C1011" s="65"/>
      <c r="D1011" s="65"/>
      <c r="E1011" s="65"/>
      <c r="F1011" s="65"/>
      <c r="G1011" s="65"/>
      <c r="H1011" s="65"/>
      <c r="I1011" s="65"/>
      <c r="J1011" s="65"/>
      <c r="K1011" s="65"/>
      <c r="L1011" s="65"/>
      <c r="M1011" s="65"/>
      <c r="N1011" s="65"/>
      <c r="O1011" s="65"/>
      <c r="P1011" s="65"/>
      <c r="Q1011" s="65"/>
      <c r="R1011" s="65"/>
      <c r="S1011" s="65"/>
      <c r="T1011" s="65"/>
      <c r="U1011" s="65"/>
      <c r="V1011" s="65"/>
      <c r="W1011" s="65"/>
      <c r="X1011" s="65"/>
      <c r="Y1011" s="65"/>
    </row>
    <row r="1012" spans="1:25" ht="15" customHeight="1" x14ac:dyDescent="0.15">
      <c r="A1012" s="65"/>
      <c r="B1012" s="65"/>
      <c r="C1012" s="65"/>
      <c r="D1012" s="65"/>
      <c r="E1012" s="65"/>
      <c r="F1012" s="65"/>
      <c r="G1012" s="65"/>
      <c r="H1012" s="65"/>
      <c r="I1012" s="65"/>
      <c r="J1012" s="65"/>
      <c r="K1012" s="65"/>
      <c r="L1012" s="65"/>
      <c r="M1012" s="65"/>
      <c r="N1012" s="65"/>
      <c r="O1012" s="65"/>
      <c r="P1012" s="65"/>
      <c r="Q1012" s="65"/>
      <c r="R1012" s="65"/>
      <c r="S1012" s="65"/>
      <c r="T1012" s="65"/>
      <c r="U1012" s="65"/>
      <c r="V1012" s="65"/>
      <c r="W1012" s="65"/>
      <c r="X1012" s="65"/>
      <c r="Y1012" s="65"/>
    </row>
    <row r="1013" spans="1:25" ht="15" customHeight="1" x14ac:dyDescent="0.15">
      <c r="A1013" s="65"/>
      <c r="B1013" s="65"/>
      <c r="C1013" s="65"/>
      <c r="D1013" s="65"/>
      <c r="E1013" s="65"/>
      <c r="F1013" s="65"/>
      <c r="G1013" s="65"/>
      <c r="H1013" s="65"/>
      <c r="I1013" s="65"/>
      <c r="J1013" s="65"/>
      <c r="K1013" s="65"/>
      <c r="L1013" s="65"/>
      <c r="M1013" s="65"/>
      <c r="N1013" s="65"/>
      <c r="O1013" s="65"/>
      <c r="P1013" s="65"/>
      <c r="Q1013" s="65"/>
      <c r="R1013" s="65"/>
      <c r="S1013" s="65"/>
      <c r="T1013" s="65"/>
      <c r="U1013" s="65"/>
      <c r="V1013" s="65"/>
      <c r="W1013" s="65"/>
      <c r="X1013" s="65"/>
      <c r="Y1013" s="65"/>
    </row>
    <row r="1014" spans="1:25" ht="15" customHeight="1" x14ac:dyDescent="0.15">
      <c r="A1014" s="65"/>
      <c r="B1014" s="65"/>
      <c r="C1014" s="65"/>
      <c r="D1014" s="65"/>
      <c r="E1014" s="65"/>
      <c r="F1014" s="65"/>
      <c r="G1014" s="65"/>
      <c r="H1014" s="65"/>
      <c r="I1014" s="65"/>
      <c r="J1014" s="65"/>
      <c r="K1014" s="65"/>
      <c r="L1014" s="65"/>
      <c r="M1014" s="65"/>
      <c r="N1014" s="65"/>
      <c r="O1014" s="65"/>
      <c r="P1014" s="65"/>
      <c r="Q1014" s="65"/>
      <c r="R1014" s="65"/>
      <c r="S1014" s="65"/>
      <c r="T1014" s="65"/>
      <c r="U1014" s="65"/>
      <c r="V1014" s="65"/>
      <c r="W1014" s="65"/>
      <c r="X1014" s="65"/>
      <c r="Y1014" s="65"/>
    </row>
    <row r="1015" spans="1:25" ht="15" customHeight="1" x14ac:dyDescent="0.15">
      <c r="A1015" s="65"/>
      <c r="B1015" s="65"/>
      <c r="C1015" s="65"/>
      <c r="D1015" s="65"/>
      <c r="E1015" s="65"/>
      <c r="F1015" s="65"/>
      <c r="G1015" s="65"/>
      <c r="H1015" s="65"/>
      <c r="I1015" s="65"/>
      <c r="J1015" s="65"/>
      <c r="K1015" s="65"/>
      <c r="L1015" s="65"/>
      <c r="M1015" s="65"/>
      <c r="N1015" s="65"/>
      <c r="O1015" s="65"/>
      <c r="P1015" s="65"/>
      <c r="Q1015" s="65"/>
      <c r="R1015" s="65"/>
      <c r="S1015" s="65"/>
      <c r="T1015" s="65"/>
      <c r="U1015" s="65"/>
      <c r="V1015" s="65"/>
      <c r="W1015" s="65"/>
      <c r="X1015" s="65"/>
      <c r="Y1015" s="65"/>
    </row>
  </sheetData>
  <phoneticPr fontId="15" type="noConversion"/>
  <conditionalFormatting sqref="F4">
    <cfRule type="cellIs" dxfId="121" priority="16" operator="greaterThanOrEqual">
      <formula>10.81</formula>
    </cfRule>
  </conditionalFormatting>
  <conditionalFormatting sqref="G3:G26">
    <cfRule type="cellIs" dxfId="120" priority="17" operator="greaterThanOrEqual">
      <formula>6.5</formula>
    </cfRule>
  </conditionalFormatting>
  <conditionalFormatting sqref="H3:H26">
    <cfRule type="cellIs" dxfId="119" priority="18" operator="greaterThanOrEqual">
      <formula>70.19</formula>
    </cfRule>
  </conditionalFormatting>
  <conditionalFormatting sqref="I3:I26">
    <cfRule type="cellIs" dxfId="118" priority="19" operator="greaterThanOrEqual">
      <formula>7.3</formula>
    </cfRule>
  </conditionalFormatting>
  <conditionalFormatting sqref="J3:J26">
    <cfRule type="cellIs" dxfId="117" priority="20" operator="greaterThanOrEqual">
      <formula>58.8</formula>
    </cfRule>
  </conditionalFormatting>
  <conditionalFormatting sqref="K3:K26">
    <cfRule type="cellIs" dxfId="116" priority="21" operator="greaterThanOrEqual">
      <formula>0.43</formula>
    </cfRule>
  </conditionalFormatting>
  <conditionalFormatting sqref="L3:L26">
    <cfRule type="cellIs" dxfId="115" priority="22" operator="greaterThanOrEqual">
      <formula>0.57</formula>
    </cfRule>
  </conditionalFormatting>
  <conditionalFormatting sqref="M3:M26">
    <cfRule type="cellIs" dxfId="114" priority="23" operator="greaterThanOrEqual">
      <formula>5.93</formula>
    </cfRule>
  </conditionalFormatting>
  <conditionalFormatting sqref="N3:N26">
    <cfRule type="cellIs" dxfId="113" priority="24" operator="greaterThanOrEqual">
      <formula>8.65</formula>
    </cfRule>
  </conditionalFormatting>
  <conditionalFormatting sqref="O4">
    <cfRule type="cellIs" dxfId="112" priority="25" operator="greaterThanOrEqual">
      <formula>0.87</formula>
    </cfRule>
  </conditionalFormatting>
  <conditionalFormatting sqref="P3:P26">
    <cfRule type="cellIs" dxfId="111" priority="26" operator="greaterThanOrEqual">
      <formula>6.39</formula>
    </cfRule>
  </conditionalFormatting>
  <conditionalFormatting sqref="Q3:Q26">
    <cfRule type="cellIs" dxfId="110" priority="27" operator="greaterThanOrEqual">
      <formula>47.78</formula>
    </cfRule>
  </conditionalFormatting>
  <conditionalFormatting sqref="R3:R26">
    <cfRule type="cellIs" dxfId="109" priority="28" operator="greaterThanOrEqual">
      <formula>8.43</formula>
    </cfRule>
  </conditionalFormatting>
  <conditionalFormatting sqref="S3:S26">
    <cfRule type="cellIs" dxfId="108" priority="29" operator="greaterThanOrEqual">
      <formula>59.78</formula>
    </cfRule>
  </conditionalFormatting>
  <conditionalFormatting sqref="V2:V26">
    <cfRule type="cellIs" dxfId="107" priority="1" operator="greaterThan">
      <formula>49.999%</formula>
    </cfRule>
  </conditionalFormatting>
  <conditionalFormatting sqref="Y2:Y5 V3:V27">
    <cfRule type="cellIs" dxfId="106" priority="30" operator="greaterThanOrEqual">
      <formula>"50.00%"</formula>
    </cfRule>
  </conditionalFormatting>
  <conditionalFormatting sqref="Y6:Y26">
    <cfRule type="cellIs" dxfId="105" priority="45" operator="greaterThanOrEqual">
      <formula>"50.00%"</formula>
    </cfRule>
  </conditionalFormatting>
  <conditionalFormatting sqref="AB1">
    <cfRule type="cellIs" dxfId="104" priority="105" operator="greaterThanOrEqual">
      <formula>10.81</formula>
    </cfRule>
  </conditionalFormatting>
  <conditionalFormatting sqref="AC1">
    <cfRule type="cellIs" dxfId="103" priority="106" operator="greaterThanOrEqual">
      <formula>6.5</formula>
    </cfRule>
  </conditionalFormatting>
  <conditionalFormatting sqref="AD1">
    <cfRule type="cellIs" dxfId="102" priority="107" operator="greaterThanOrEqual">
      <formula>70.19</formula>
    </cfRule>
  </conditionalFormatting>
  <conditionalFormatting sqref="AE1">
    <cfRule type="cellIs" dxfId="101" priority="108" operator="greaterThanOrEqual">
      <formula>7.3</formula>
    </cfRule>
  </conditionalFormatting>
  <conditionalFormatting sqref="AF1">
    <cfRule type="cellIs" dxfId="100" priority="109" operator="greaterThanOrEqual">
      <formula>58.8</formula>
    </cfRule>
  </conditionalFormatting>
  <conditionalFormatting sqref="AG1:AH1">
    <cfRule type="cellIs" dxfId="99" priority="103" operator="greaterThanOrEqual">
      <formula>70.19</formula>
    </cfRule>
  </conditionalFormatting>
  <conditionalFormatting sqref="AI1">
    <cfRule type="cellIs" dxfId="98" priority="112" operator="greaterThanOrEqual">
      <formula>5.93</formula>
    </cfRule>
  </conditionalFormatting>
  <conditionalFormatting sqref="AJ1">
    <cfRule type="cellIs" dxfId="97" priority="113" operator="greaterThanOrEqual">
      <formula>8.65</formula>
    </cfRule>
  </conditionalFormatting>
  <conditionalFormatting sqref="AK1">
    <cfRule type="cellIs" dxfId="96" priority="114" operator="greaterThanOrEqual">
      <formula>0.87</formula>
    </cfRule>
  </conditionalFormatting>
  <conditionalFormatting sqref="AL1">
    <cfRule type="cellIs" dxfId="95" priority="115" operator="greaterThanOrEqual">
      <formula>6.39</formula>
    </cfRule>
  </conditionalFormatting>
  <conditionalFormatting sqref="AM1">
    <cfRule type="cellIs" dxfId="94" priority="116" operator="greaterThanOrEqual">
      <formula>47.78</formula>
    </cfRule>
  </conditionalFormatting>
  <conditionalFormatting sqref="AN1">
    <cfRule type="cellIs" dxfId="93" priority="117" operator="greaterThanOrEqual">
      <formula>8.43</formula>
    </cfRule>
  </conditionalFormatting>
  <conditionalFormatting sqref="O2:O26">
    <cfRule type="cellIs" dxfId="92" priority="2311" operator="lessThanOrEqual">
      <formula>$O$27</formula>
    </cfRule>
  </conditionalFormatting>
  <conditionalFormatting sqref="F2:F26">
    <cfRule type="cellIs" dxfId="91" priority="2321" operator="greaterThanOrEqual">
      <formula>$F$27</formula>
    </cfRule>
  </conditionalFormatting>
  <conditionalFormatting sqref="G2:G26">
    <cfRule type="cellIs" dxfId="90" priority="2323" operator="greaterThanOrEqual">
      <formula>$G$27</formula>
    </cfRule>
  </conditionalFormatting>
  <conditionalFormatting sqref="H2:H26">
    <cfRule type="cellIs" dxfId="89" priority="2325" operator="greaterThanOrEqual">
      <formula>$H$27</formula>
    </cfRule>
  </conditionalFormatting>
  <conditionalFormatting sqref="I2:I26">
    <cfRule type="cellIs" dxfId="88" priority="2327" operator="greaterThanOrEqual">
      <formula>$I$27</formula>
    </cfRule>
  </conditionalFormatting>
  <conditionalFormatting sqref="J2:J26">
    <cfRule type="cellIs" dxfId="87" priority="2329" operator="greaterThanOrEqual">
      <formula>$J$27</formula>
    </cfRule>
  </conditionalFormatting>
  <conditionalFormatting sqref="K2:K26">
    <cfRule type="cellIs" dxfId="86" priority="2331" operator="greaterThanOrEqual">
      <formula>$K$27</formula>
    </cfRule>
  </conditionalFormatting>
  <conditionalFormatting sqref="L2:L26">
    <cfRule type="cellIs" dxfId="85" priority="2333" operator="greaterThanOrEqual">
      <formula>$L$27</formula>
    </cfRule>
  </conditionalFormatting>
  <conditionalFormatting sqref="M2:M26">
    <cfRule type="cellIs" dxfId="84" priority="2335" operator="greaterThanOrEqual">
      <formula>$M$27</formula>
    </cfRule>
  </conditionalFormatting>
  <conditionalFormatting sqref="N2:N26">
    <cfRule type="cellIs" dxfId="83" priority="2337" operator="greaterThanOrEqual">
      <formula>$N$27</formula>
    </cfRule>
  </conditionalFormatting>
  <conditionalFormatting sqref="P2:P26">
    <cfRule type="cellIs" dxfId="82" priority="2339" operator="greaterThanOrEqual">
      <formula>$P$27</formula>
    </cfRule>
  </conditionalFormatting>
  <conditionalFormatting sqref="Q2:Q26">
    <cfRule type="cellIs" dxfId="81" priority="2341" operator="greaterThanOrEqual">
      <formula>$Q$27</formula>
    </cfRule>
  </conditionalFormatting>
  <conditionalFormatting sqref="R2:R26">
    <cfRule type="cellIs" dxfId="80" priority="2343" operator="greaterThanOrEqual">
      <formula>$R$27</formula>
    </cfRule>
  </conditionalFormatting>
  <conditionalFormatting sqref="S2:S26">
    <cfRule type="cellIs" dxfId="79" priority="2345" operator="greaterThanOrEqual">
      <formula>$S$27</formula>
    </cfRule>
  </conditionalFormatting>
  <pageMargins left="0" right="0" top="0" bottom="0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T1131"/>
  <sheetViews>
    <sheetView workbookViewId="0">
      <pane xSplit="5" ySplit="7" topLeftCell="F8" activePane="bottomRight" state="frozen"/>
      <selection pane="topRight" activeCell="H1" sqref="H1"/>
      <selection pane="bottomLeft" activeCell="A8" sqref="A8"/>
      <selection pane="bottomRight" activeCell="D28" sqref="D28"/>
    </sheetView>
  </sheetViews>
  <sheetFormatPr baseColWidth="10" defaultColWidth="12.5" defaultRowHeight="15" customHeight="1" x14ac:dyDescent="0.15"/>
  <cols>
    <col min="1" max="1" width="17.5" customWidth="1"/>
    <col min="2" max="2" width="22.33203125" customWidth="1"/>
    <col min="9" max="9" width="14.5" customWidth="1"/>
    <col min="23" max="23" width="12.5" customWidth="1"/>
    <col min="26" max="26" width="13.33203125" customWidth="1"/>
    <col min="27" max="27" width="14.5" customWidth="1"/>
    <col min="30" max="46" width="12.5" customWidth="1"/>
  </cols>
  <sheetData>
    <row r="1" spans="1:46" ht="82.5" customHeight="1" x14ac:dyDescent="0.15">
      <c r="A1" s="5" t="s">
        <v>8</v>
      </c>
      <c r="B1" s="37" t="s">
        <v>9</v>
      </c>
      <c r="C1" s="37" t="s">
        <v>3</v>
      </c>
      <c r="D1" s="37" t="s">
        <v>11</v>
      </c>
      <c r="E1" s="37" t="s">
        <v>12</v>
      </c>
      <c r="F1" s="37" t="s">
        <v>142</v>
      </c>
      <c r="G1" s="37" t="s">
        <v>13</v>
      </c>
      <c r="H1" s="37" t="s">
        <v>16</v>
      </c>
      <c r="I1" s="37" t="s">
        <v>17</v>
      </c>
      <c r="J1" s="37" t="s">
        <v>18</v>
      </c>
      <c r="K1" s="37" t="s">
        <v>138</v>
      </c>
      <c r="L1" s="37" t="s">
        <v>143</v>
      </c>
      <c r="M1" s="37" t="s">
        <v>144</v>
      </c>
      <c r="N1" s="37" t="s">
        <v>145</v>
      </c>
      <c r="O1" s="37" t="s">
        <v>146</v>
      </c>
      <c r="P1" s="37" t="s">
        <v>147</v>
      </c>
      <c r="Q1" s="37" t="s">
        <v>21</v>
      </c>
      <c r="R1" s="37" t="s">
        <v>148</v>
      </c>
      <c r="S1" s="37" t="s">
        <v>23</v>
      </c>
      <c r="T1" s="37" t="s">
        <v>24</v>
      </c>
      <c r="U1" s="37" t="s">
        <v>139</v>
      </c>
      <c r="V1" s="37" t="s">
        <v>140</v>
      </c>
      <c r="W1" s="6"/>
      <c r="X1" s="6"/>
      <c r="Y1" s="6"/>
      <c r="Z1" s="6"/>
      <c r="AA1" s="6"/>
      <c r="AB1" s="6"/>
      <c r="AC1" s="6"/>
      <c r="AD1" s="50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50"/>
      <c r="AP1" s="50"/>
      <c r="AQ1" s="16"/>
      <c r="AR1" s="16"/>
      <c r="AS1" s="16"/>
      <c r="AT1" s="16"/>
    </row>
    <row r="2" spans="1:46" ht="15.75" customHeight="1" x14ac:dyDescent="0.15">
      <c r="A2" s="15" t="s">
        <v>297</v>
      </c>
      <c r="B2" s="39" t="s">
        <v>33</v>
      </c>
      <c r="C2" s="39">
        <v>32</v>
      </c>
      <c r="D2" s="40">
        <v>34</v>
      </c>
      <c r="E2" s="40">
        <v>3132</v>
      </c>
      <c r="F2" s="40">
        <v>0</v>
      </c>
      <c r="G2" s="40">
        <v>8.8699999999999992</v>
      </c>
      <c r="H2" s="40">
        <v>4.42</v>
      </c>
      <c r="I2" s="40">
        <v>49.66</v>
      </c>
      <c r="J2" s="40">
        <v>5.0599999999999996</v>
      </c>
      <c r="K2" s="40">
        <v>1.1299999999999999</v>
      </c>
      <c r="L2" s="40">
        <v>0.67</v>
      </c>
      <c r="M2" s="40">
        <v>16.920000000000002</v>
      </c>
      <c r="N2" s="40">
        <v>36.86</v>
      </c>
      <c r="O2" s="40">
        <v>78.83</v>
      </c>
      <c r="P2" s="40">
        <v>12.9</v>
      </c>
      <c r="Q2" s="40">
        <v>63.36</v>
      </c>
      <c r="R2" s="40">
        <v>0.15</v>
      </c>
      <c r="S2" s="40">
        <v>6.04</v>
      </c>
      <c r="T2" s="40">
        <v>58.59</v>
      </c>
      <c r="U2" s="40">
        <v>5.95</v>
      </c>
      <c r="V2" s="40">
        <v>67.69</v>
      </c>
      <c r="W2" s="13"/>
      <c r="X2" s="13"/>
      <c r="Y2" s="112"/>
      <c r="Z2" s="10"/>
      <c r="AA2" s="8"/>
      <c r="AB2" s="8"/>
      <c r="AC2" s="18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</row>
    <row r="3" spans="1:46" ht="15.75" customHeight="1" x14ac:dyDescent="0.15">
      <c r="A3" s="15" t="s">
        <v>298</v>
      </c>
      <c r="B3" s="16" t="s">
        <v>33</v>
      </c>
      <c r="C3" s="16">
        <v>23</v>
      </c>
      <c r="D3" s="16">
        <v>17</v>
      </c>
      <c r="E3" s="16">
        <v>1574</v>
      </c>
      <c r="F3" s="50">
        <v>1</v>
      </c>
      <c r="G3" s="16">
        <v>12.35</v>
      </c>
      <c r="H3" s="16">
        <v>2.4</v>
      </c>
      <c r="I3" s="16">
        <v>42.86</v>
      </c>
      <c r="J3" s="16">
        <v>5.03</v>
      </c>
      <c r="K3" s="16">
        <v>1.49</v>
      </c>
      <c r="L3" s="16">
        <v>1.49</v>
      </c>
      <c r="M3" s="16">
        <v>22.01</v>
      </c>
      <c r="N3" s="16">
        <v>42.14</v>
      </c>
      <c r="O3" s="16">
        <v>69.61</v>
      </c>
      <c r="P3" s="16">
        <v>19.78</v>
      </c>
      <c r="Q3" s="50">
        <v>59.54</v>
      </c>
      <c r="R3" s="16">
        <v>0.17</v>
      </c>
      <c r="S3" s="16">
        <v>9.09</v>
      </c>
      <c r="T3" s="16">
        <v>52.2</v>
      </c>
      <c r="U3" s="16">
        <v>9.15</v>
      </c>
      <c r="V3" s="16">
        <v>65</v>
      </c>
      <c r="W3" s="13"/>
      <c r="X3" s="13"/>
      <c r="Y3" s="113"/>
      <c r="Z3" s="10"/>
      <c r="AA3" s="8"/>
      <c r="AB3" s="8"/>
      <c r="AC3" s="18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</row>
    <row r="4" spans="1:46" ht="15.75" customHeight="1" x14ac:dyDescent="0.15">
      <c r="A4" s="15" t="s">
        <v>299</v>
      </c>
      <c r="B4" s="39" t="s">
        <v>33</v>
      </c>
      <c r="C4" s="39">
        <v>26</v>
      </c>
      <c r="D4" s="40">
        <v>19</v>
      </c>
      <c r="E4" s="40">
        <v>1527</v>
      </c>
      <c r="F4" s="40">
        <v>0</v>
      </c>
      <c r="G4" s="40">
        <v>8.99</v>
      </c>
      <c r="H4" s="40">
        <v>4.1900000000000004</v>
      </c>
      <c r="I4" s="40">
        <v>39.68</v>
      </c>
      <c r="J4" s="40">
        <v>3.73</v>
      </c>
      <c r="K4" s="40">
        <v>1.2</v>
      </c>
      <c r="L4" s="40">
        <v>0.93</v>
      </c>
      <c r="M4" s="40">
        <v>21.37</v>
      </c>
      <c r="N4" s="40">
        <v>37.54</v>
      </c>
      <c r="O4" s="40">
        <v>77.66</v>
      </c>
      <c r="P4" s="40">
        <v>14.18</v>
      </c>
      <c r="Q4" s="40">
        <v>64.319999999999993</v>
      </c>
      <c r="R4" s="40">
        <v>0.2</v>
      </c>
      <c r="S4" s="40">
        <v>8.25</v>
      </c>
      <c r="T4" s="40">
        <v>56.45</v>
      </c>
      <c r="U4" s="40">
        <v>7.79</v>
      </c>
      <c r="V4" s="40">
        <v>79.489999999999995</v>
      </c>
      <c r="W4" s="13"/>
      <c r="X4" s="13"/>
      <c r="Y4" s="113"/>
      <c r="Z4" s="10"/>
      <c r="AA4" s="8"/>
      <c r="AB4" s="8"/>
      <c r="AC4" s="18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</row>
    <row r="5" spans="1:46" ht="15.75" customHeight="1" x14ac:dyDescent="0.15">
      <c r="A5" s="15" t="s">
        <v>300</v>
      </c>
      <c r="B5" s="16" t="s">
        <v>33</v>
      </c>
      <c r="C5" s="16">
        <v>20</v>
      </c>
      <c r="D5" s="16">
        <v>29</v>
      </c>
      <c r="E5" s="16">
        <v>1798</v>
      </c>
      <c r="F5" s="50">
        <v>2</v>
      </c>
      <c r="G5" s="16">
        <v>6.56</v>
      </c>
      <c r="H5" s="16">
        <v>3.62</v>
      </c>
      <c r="I5" s="16">
        <v>32.31</v>
      </c>
      <c r="J5" s="16">
        <v>2.56</v>
      </c>
      <c r="K5" s="16">
        <v>0.5</v>
      </c>
      <c r="L5" s="16">
        <v>1.33</v>
      </c>
      <c r="M5" s="16">
        <v>12.07</v>
      </c>
      <c r="N5" s="16">
        <v>22.81</v>
      </c>
      <c r="O5" s="16">
        <v>70.98</v>
      </c>
      <c r="P5" s="16">
        <v>5.78</v>
      </c>
      <c r="Q5" s="50">
        <v>50.96</v>
      </c>
      <c r="R5" s="16">
        <v>0.11</v>
      </c>
      <c r="S5" s="16">
        <v>2.34</v>
      </c>
      <c r="T5" s="16">
        <v>57.14</v>
      </c>
      <c r="U5" s="16">
        <v>3.28</v>
      </c>
      <c r="V5" s="16">
        <v>54.24</v>
      </c>
      <c r="W5" s="13"/>
      <c r="X5" s="13"/>
      <c r="Y5" s="113"/>
      <c r="Z5" s="10"/>
      <c r="AA5" s="8"/>
      <c r="AB5" s="8"/>
      <c r="AC5" s="18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</row>
    <row r="6" spans="1:46" ht="15.75" customHeight="1" x14ac:dyDescent="0.15">
      <c r="A6" s="15" t="s">
        <v>301</v>
      </c>
      <c r="B6" s="16" t="s">
        <v>33</v>
      </c>
      <c r="C6" s="16">
        <v>26</v>
      </c>
      <c r="D6" s="16">
        <v>31</v>
      </c>
      <c r="E6" s="16">
        <v>2832</v>
      </c>
      <c r="F6" s="50">
        <v>3</v>
      </c>
      <c r="G6" s="16">
        <v>6.96</v>
      </c>
      <c r="H6" s="16">
        <v>5.61</v>
      </c>
      <c r="I6" s="16">
        <v>28.65</v>
      </c>
      <c r="J6" s="16">
        <v>3.02</v>
      </c>
      <c r="K6" s="16">
        <v>1.1499999999999999</v>
      </c>
      <c r="L6" s="16">
        <v>1.61</v>
      </c>
      <c r="M6" s="16">
        <v>15.43</v>
      </c>
      <c r="N6" s="16">
        <v>26.65</v>
      </c>
      <c r="O6" s="16">
        <v>60.1</v>
      </c>
      <c r="P6" s="16">
        <v>11.82</v>
      </c>
      <c r="Q6" s="50">
        <v>50.56</v>
      </c>
      <c r="R6" s="16">
        <v>0.39</v>
      </c>
      <c r="S6" s="16">
        <v>6.66</v>
      </c>
      <c r="T6" s="16">
        <v>44.33</v>
      </c>
      <c r="U6" s="16">
        <v>6.07</v>
      </c>
      <c r="V6" s="16">
        <v>74.59</v>
      </c>
      <c r="W6" s="13"/>
      <c r="X6" s="13"/>
      <c r="Y6" s="113"/>
      <c r="Z6" s="10"/>
      <c r="AA6" s="8"/>
      <c r="AB6" s="8"/>
      <c r="AC6" s="18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</row>
    <row r="7" spans="1:46" ht="15.75" customHeight="1" x14ac:dyDescent="0.15">
      <c r="A7" s="15" t="s">
        <v>302</v>
      </c>
      <c r="B7" s="16" t="s">
        <v>33</v>
      </c>
      <c r="C7" s="16">
        <v>35</v>
      </c>
      <c r="D7" s="16">
        <v>29</v>
      </c>
      <c r="E7" s="16">
        <v>2436</v>
      </c>
      <c r="F7" s="50">
        <v>1</v>
      </c>
      <c r="G7" s="16">
        <v>10.76</v>
      </c>
      <c r="H7" s="16">
        <v>5.24</v>
      </c>
      <c r="I7" s="16">
        <v>56.39</v>
      </c>
      <c r="J7" s="16">
        <v>5.64</v>
      </c>
      <c r="K7" s="16">
        <v>1.26</v>
      </c>
      <c r="L7" s="16">
        <v>0.63</v>
      </c>
      <c r="M7" s="16">
        <v>12.42</v>
      </c>
      <c r="N7" s="16">
        <v>30.43</v>
      </c>
      <c r="O7" s="16">
        <v>72.540000000000006</v>
      </c>
      <c r="P7" s="16">
        <v>16.399999999999999</v>
      </c>
      <c r="Q7" s="50">
        <v>58.89</v>
      </c>
      <c r="R7" s="16">
        <v>0.04</v>
      </c>
      <c r="S7" s="16">
        <v>4.8499999999999996</v>
      </c>
      <c r="T7" s="16">
        <v>43.09</v>
      </c>
      <c r="U7" s="16">
        <v>6.7</v>
      </c>
      <c r="V7" s="16">
        <v>54.12</v>
      </c>
      <c r="W7" s="13"/>
      <c r="X7" s="13"/>
      <c r="Y7" s="113"/>
      <c r="Z7" s="10"/>
      <c r="AA7" s="8"/>
      <c r="AB7" s="8"/>
      <c r="AC7" s="18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</row>
    <row r="8" spans="1:46" ht="15.75" customHeight="1" x14ac:dyDescent="0.15">
      <c r="A8" s="15" t="s">
        <v>303</v>
      </c>
      <c r="B8" s="16" t="s">
        <v>127</v>
      </c>
      <c r="C8" s="16">
        <v>24</v>
      </c>
      <c r="D8" s="16">
        <v>25</v>
      </c>
      <c r="E8" s="16">
        <v>2176</v>
      </c>
      <c r="F8" s="50">
        <v>2</v>
      </c>
      <c r="G8" s="16">
        <v>8.86</v>
      </c>
      <c r="H8" s="16">
        <v>3.86</v>
      </c>
      <c r="I8" s="16">
        <v>55.41</v>
      </c>
      <c r="J8" s="16">
        <v>4.12</v>
      </c>
      <c r="K8" s="16">
        <v>1.1000000000000001</v>
      </c>
      <c r="L8" s="16">
        <v>2.14</v>
      </c>
      <c r="M8" s="16">
        <v>31.39</v>
      </c>
      <c r="N8" s="16">
        <v>50.42</v>
      </c>
      <c r="O8" s="16">
        <v>80.459999999999994</v>
      </c>
      <c r="P8" s="16">
        <v>16.43</v>
      </c>
      <c r="Q8" s="50">
        <v>67.3</v>
      </c>
      <c r="R8" s="16">
        <v>0.52</v>
      </c>
      <c r="S8" s="16">
        <v>10.01</v>
      </c>
      <c r="T8" s="16">
        <v>61.98</v>
      </c>
      <c r="U8" s="16">
        <v>8.34</v>
      </c>
      <c r="V8" s="16">
        <v>79.38</v>
      </c>
      <c r="W8" s="13"/>
      <c r="X8" s="13"/>
      <c r="Y8" s="113"/>
      <c r="Z8" s="57"/>
      <c r="AA8" s="58"/>
      <c r="AB8" s="8"/>
      <c r="AC8" s="18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</row>
    <row r="9" spans="1:46" ht="15.75" customHeight="1" x14ac:dyDescent="0.15">
      <c r="A9" s="15" t="s">
        <v>304</v>
      </c>
      <c r="B9" s="16" t="s">
        <v>83</v>
      </c>
      <c r="C9" s="16">
        <v>28</v>
      </c>
      <c r="D9" s="16">
        <v>35</v>
      </c>
      <c r="E9" s="16">
        <v>3094</v>
      </c>
      <c r="F9" s="50">
        <v>5</v>
      </c>
      <c r="G9" s="16">
        <v>10.220000000000001</v>
      </c>
      <c r="H9" s="16">
        <v>3.18</v>
      </c>
      <c r="I9" s="16">
        <v>58.49</v>
      </c>
      <c r="J9" s="16">
        <v>4.76</v>
      </c>
      <c r="K9" s="16">
        <v>1.5</v>
      </c>
      <c r="L9" s="16">
        <v>1.53</v>
      </c>
      <c r="M9" s="16">
        <v>42.06</v>
      </c>
      <c r="N9" s="16">
        <v>62.86</v>
      </c>
      <c r="O9" s="16">
        <v>84.6</v>
      </c>
      <c r="P9" s="16">
        <v>24.9</v>
      </c>
      <c r="Q9" s="50">
        <v>77.02</v>
      </c>
      <c r="R9" s="16">
        <v>0.3</v>
      </c>
      <c r="S9" s="16">
        <v>13.27</v>
      </c>
      <c r="T9" s="16">
        <v>76.75</v>
      </c>
      <c r="U9" s="16">
        <v>14.17</v>
      </c>
      <c r="V9" s="16">
        <v>84.57</v>
      </c>
      <c r="W9" s="13"/>
      <c r="X9" s="13"/>
      <c r="Y9" s="113"/>
      <c r="Z9" s="57"/>
      <c r="AA9" s="58"/>
      <c r="AB9" s="8"/>
      <c r="AC9" s="18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</row>
    <row r="10" spans="1:46" ht="15.75" customHeight="1" x14ac:dyDescent="0.15">
      <c r="A10" s="15" t="s">
        <v>305</v>
      </c>
      <c r="B10" s="16" t="s">
        <v>127</v>
      </c>
      <c r="C10" s="16">
        <v>27</v>
      </c>
      <c r="D10" s="16">
        <v>20</v>
      </c>
      <c r="E10" s="16">
        <v>1597</v>
      </c>
      <c r="F10" s="50">
        <v>2</v>
      </c>
      <c r="G10" s="16">
        <v>10.8</v>
      </c>
      <c r="H10" s="16">
        <v>4.13</v>
      </c>
      <c r="I10" s="16">
        <v>47.37</v>
      </c>
      <c r="J10" s="16">
        <v>4.28</v>
      </c>
      <c r="K10" s="16">
        <v>1.52</v>
      </c>
      <c r="L10" s="16">
        <v>0.65</v>
      </c>
      <c r="M10" s="16">
        <v>28.91</v>
      </c>
      <c r="N10" s="16">
        <v>43.19</v>
      </c>
      <c r="O10" s="16">
        <v>78.19</v>
      </c>
      <c r="P10" s="16">
        <v>17.61</v>
      </c>
      <c r="Q10" s="50">
        <v>65.84</v>
      </c>
      <c r="R10" s="16">
        <v>0.43</v>
      </c>
      <c r="S10" s="16">
        <v>10.51</v>
      </c>
      <c r="T10" s="16">
        <v>67.59</v>
      </c>
      <c r="U10" s="16">
        <v>9.42</v>
      </c>
      <c r="V10" s="16">
        <v>77.69</v>
      </c>
      <c r="W10" s="13"/>
      <c r="X10" s="13"/>
      <c r="Y10" s="113"/>
      <c r="Z10" s="57"/>
      <c r="AA10" s="58"/>
      <c r="AB10" s="8"/>
      <c r="AC10" s="18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</row>
    <row r="11" spans="1:46" ht="15.75" customHeight="1" x14ac:dyDescent="0.15">
      <c r="A11" s="15" t="s">
        <v>306</v>
      </c>
      <c r="B11" s="16" t="s">
        <v>68</v>
      </c>
      <c r="C11" s="16">
        <v>34</v>
      </c>
      <c r="D11" s="16">
        <v>28</v>
      </c>
      <c r="E11" s="16">
        <v>2382</v>
      </c>
      <c r="F11" s="50">
        <v>3</v>
      </c>
      <c r="G11" s="16">
        <v>9.42</v>
      </c>
      <c r="H11" s="16">
        <v>1.43</v>
      </c>
      <c r="I11" s="16">
        <v>64.86</v>
      </c>
      <c r="J11" s="16">
        <v>4.6100000000000003</v>
      </c>
      <c r="K11" s="16">
        <v>1.43</v>
      </c>
      <c r="L11" s="16">
        <v>0.62</v>
      </c>
      <c r="M11" s="16">
        <v>34.549999999999997</v>
      </c>
      <c r="N11" s="16">
        <v>55.72</v>
      </c>
      <c r="O11" s="16">
        <v>79.33</v>
      </c>
      <c r="P11" s="16">
        <v>24</v>
      </c>
      <c r="Q11" s="50">
        <v>63.17</v>
      </c>
      <c r="R11" s="16">
        <v>0.27</v>
      </c>
      <c r="S11" s="16">
        <v>13.69</v>
      </c>
      <c r="T11" s="16">
        <v>60.06</v>
      </c>
      <c r="U11" s="16">
        <v>12.76</v>
      </c>
      <c r="V11" s="16">
        <v>79.03</v>
      </c>
      <c r="W11" s="13"/>
      <c r="X11" s="13"/>
      <c r="Y11" s="113"/>
      <c r="Z11" s="57"/>
      <c r="AA11" s="58"/>
      <c r="AB11" s="8"/>
      <c r="AC11" s="18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</row>
    <row r="12" spans="1:46" ht="15.75" customHeight="1" x14ac:dyDescent="0.15">
      <c r="A12" s="15" t="s">
        <v>307</v>
      </c>
      <c r="B12" s="16" t="s">
        <v>42</v>
      </c>
      <c r="C12" s="16">
        <v>39</v>
      </c>
      <c r="D12" s="16">
        <v>35</v>
      </c>
      <c r="E12" s="16">
        <v>3227</v>
      </c>
      <c r="F12" s="50">
        <v>5</v>
      </c>
      <c r="G12" s="16">
        <v>9.36</v>
      </c>
      <c r="H12" s="16">
        <v>1.86</v>
      </c>
      <c r="I12" s="16">
        <v>49.21</v>
      </c>
      <c r="J12" s="16">
        <v>3.81</v>
      </c>
      <c r="K12" s="16">
        <v>1</v>
      </c>
      <c r="L12" s="16">
        <v>0.86</v>
      </c>
      <c r="M12" s="16">
        <v>30.04</v>
      </c>
      <c r="N12" s="16">
        <v>49.06</v>
      </c>
      <c r="O12" s="16">
        <v>81.94</v>
      </c>
      <c r="P12" s="16">
        <v>21.41</v>
      </c>
      <c r="Q12" s="50">
        <v>75.45</v>
      </c>
      <c r="R12" s="16">
        <v>0.32</v>
      </c>
      <c r="S12" s="16">
        <v>8.51</v>
      </c>
      <c r="T12" s="16">
        <v>73.959999999999994</v>
      </c>
      <c r="U12" s="16">
        <v>12.79</v>
      </c>
      <c r="V12" s="16">
        <v>75.75</v>
      </c>
      <c r="W12" s="13"/>
      <c r="X12" s="13"/>
      <c r="Y12" s="113"/>
      <c r="Z12" s="57"/>
      <c r="AA12" s="58"/>
      <c r="AB12" s="8"/>
      <c r="AC12" s="18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</row>
    <row r="13" spans="1:46" ht="15.75" customHeight="1" x14ac:dyDescent="0.15">
      <c r="A13" s="15" t="s">
        <v>308</v>
      </c>
      <c r="B13" s="16" t="s">
        <v>42</v>
      </c>
      <c r="C13" s="16">
        <v>27</v>
      </c>
      <c r="D13" s="16">
        <v>23</v>
      </c>
      <c r="E13" s="16">
        <v>1857</v>
      </c>
      <c r="F13" s="50">
        <v>3</v>
      </c>
      <c r="G13" s="16">
        <v>8.9</v>
      </c>
      <c r="H13" s="16">
        <v>2.38</v>
      </c>
      <c r="I13" s="16">
        <v>54.35</v>
      </c>
      <c r="J13" s="16">
        <v>3.93</v>
      </c>
      <c r="K13" s="16">
        <v>1.66</v>
      </c>
      <c r="L13" s="16">
        <v>1.4</v>
      </c>
      <c r="M13" s="16">
        <v>31.24</v>
      </c>
      <c r="N13" s="16">
        <v>51.26</v>
      </c>
      <c r="O13" s="16">
        <v>86.38</v>
      </c>
      <c r="P13" s="16">
        <v>15.26</v>
      </c>
      <c r="Q13" s="50">
        <v>77.290000000000006</v>
      </c>
      <c r="R13" s="16">
        <v>0.67</v>
      </c>
      <c r="S13" s="16">
        <v>7.71</v>
      </c>
      <c r="T13" s="16">
        <v>69.8</v>
      </c>
      <c r="U13" s="16">
        <v>8.64</v>
      </c>
      <c r="V13" s="16">
        <v>78.44</v>
      </c>
      <c r="W13" s="13"/>
      <c r="X13" s="13"/>
      <c r="Y13" s="113"/>
      <c r="Z13" s="57"/>
      <c r="AA13" s="58"/>
      <c r="AB13" s="8"/>
      <c r="AC13" s="18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</row>
    <row r="14" spans="1:46" ht="15.75" customHeight="1" x14ac:dyDescent="0.15">
      <c r="A14" s="15" t="s">
        <v>309</v>
      </c>
      <c r="B14" s="16" t="s">
        <v>44</v>
      </c>
      <c r="C14" s="16">
        <v>25</v>
      </c>
      <c r="D14" s="16">
        <v>29</v>
      </c>
      <c r="E14" s="16">
        <v>2493</v>
      </c>
      <c r="F14" s="50">
        <v>4</v>
      </c>
      <c r="G14" s="16">
        <v>11.59</v>
      </c>
      <c r="H14" s="16">
        <v>2.85</v>
      </c>
      <c r="I14" s="16">
        <v>49.37</v>
      </c>
      <c r="J14" s="16">
        <v>5.34</v>
      </c>
      <c r="K14" s="16">
        <v>1.84</v>
      </c>
      <c r="L14" s="16">
        <v>0.51</v>
      </c>
      <c r="M14" s="16">
        <v>34.19</v>
      </c>
      <c r="N14" s="16">
        <v>55.67</v>
      </c>
      <c r="O14" s="16">
        <v>84.82</v>
      </c>
      <c r="P14" s="16">
        <v>17.329999999999998</v>
      </c>
      <c r="Q14" s="50">
        <v>70</v>
      </c>
      <c r="R14" s="16">
        <v>0.28999999999999998</v>
      </c>
      <c r="S14" s="16">
        <v>8.92</v>
      </c>
      <c r="T14" s="16">
        <v>69.64</v>
      </c>
      <c r="U14" s="16">
        <v>8.19</v>
      </c>
      <c r="V14" s="16">
        <v>84.58</v>
      </c>
      <c r="W14" s="13"/>
      <c r="X14" s="13"/>
      <c r="Y14" s="113"/>
      <c r="Z14" s="57"/>
      <c r="AA14" s="58"/>
      <c r="AB14" s="8"/>
      <c r="AC14" s="18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</row>
    <row r="15" spans="1:46" ht="15.75" customHeight="1" x14ac:dyDescent="0.15">
      <c r="A15" s="15" t="s">
        <v>310</v>
      </c>
      <c r="B15" s="16" t="s">
        <v>53</v>
      </c>
      <c r="C15" s="16">
        <v>23</v>
      </c>
      <c r="D15" s="16">
        <v>14</v>
      </c>
      <c r="E15" s="16">
        <v>1180</v>
      </c>
      <c r="F15" s="50">
        <v>1</v>
      </c>
      <c r="G15" s="16">
        <v>11.21</v>
      </c>
      <c r="H15" s="16">
        <v>3.05</v>
      </c>
      <c r="I15" s="16">
        <v>60</v>
      </c>
      <c r="J15" s="16">
        <v>4.96</v>
      </c>
      <c r="K15" s="16">
        <v>0.99</v>
      </c>
      <c r="L15" s="16">
        <v>0.61</v>
      </c>
      <c r="M15" s="16">
        <v>25.09</v>
      </c>
      <c r="N15" s="16">
        <v>42.1</v>
      </c>
      <c r="O15" s="16">
        <v>83.33</v>
      </c>
      <c r="P15" s="16">
        <v>16.55</v>
      </c>
      <c r="Q15" s="50">
        <v>70.05</v>
      </c>
      <c r="R15" s="16">
        <v>0.15</v>
      </c>
      <c r="S15" s="16">
        <v>10.07</v>
      </c>
      <c r="T15" s="16">
        <v>72.73</v>
      </c>
      <c r="U15" s="16">
        <v>8.31</v>
      </c>
      <c r="V15" s="16">
        <v>75.23</v>
      </c>
      <c r="W15" s="13"/>
      <c r="X15" s="13"/>
      <c r="Y15" s="113"/>
      <c r="Z15" s="57"/>
      <c r="AA15" s="58"/>
      <c r="AB15" s="8"/>
      <c r="AC15" s="18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</row>
    <row r="16" spans="1:46" ht="15.75" customHeight="1" x14ac:dyDescent="0.15">
      <c r="A16" s="15" t="s">
        <v>311</v>
      </c>
      <c r="B16" s="16" t="s">
        <v>129</v>
      </c>
      <c r="C16" s="16">
        <v>23</v>
      </c>
      <c r="D16" s="16">
        <v>26</v>
      </c>
      <c r="E16" s="16">
        <v>2138</v>
      </c>
      <c r="F16" s="50">
        <v>2</v>
      </c>
      <c r="G16" s="16">
        <v>11.37</v>
      </c>
      <c r="H16" s="16">
        <v>3.16</v>
      </c>
      <c r="I16" s="16">
        <v>34.67</v>
      </c>
      <c r="J16" s="16">
        <v>4.46</v>
      </c>
      <c r="K16" s="16">
        <v>1.22</v>
      </c>
      <c r="L16" s="16">
        <v>0.76</v>
      </c>
      <c r="M16" s="16">
        <v>27.66</v>
      </c>
      <c r="N16" s="16">
        <v>47.4</v>
      </c>
      <c r="O16" s="16">
        <v>83.21</v>
      </c>
      <c r="P16" s="16">
        <v>13.89</v>
      </c>
      <c r="Q16" s="50">
        <v>67.88</v>
      </c>
      <c r="R16" s="16">
        <v>0.08</v>
      </c>
      <c r="S16" s="16">
        <v>7.03</v>
      </c>
      <c r="T16" s="16">
        <v>67.069999999999993</v>
      </c>
      <c r="U16" s="16">
        <v>7.07</v>
      </c>
      <c r="V16" s="16">
        <v>72.62</v>
      </c>
      <c r="W16" s="13"/>
      <c r="X16" s="13"/>
      <c r="Y16" s="113"/>
      <c r="Z16" s="57"/>
      <c r="AA16" s="58"/>
      <c r="AB16" s="8"/>
      <c r="AC16" s="18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</row>
    <row r="17" spans="1:46" ht="15.75" customHeight="1" x14ac:dyDescent="0.15">
      <c r="A17" s="15" t="s">
        <v>312</v>
      </c>
      <c r="B17" s="16" t="s">
        <v>66</v>
      </c>
      <c r="C17" s="16">
        <v>29</v>
      </c>
      <c r="D17" s="16">
        <v>34</v>
      </c>
      <c r="E17" s="16">
        <v>3190</v>
      </c>
      <c r="F17" s="50">
        <v>0</v>
      </c>
      <c r="G17" s="16">
        <v>11.13</v>
      </c>
      <c r="H17" s="16">
        <v>1.9</v>
      </c>
      <c r="I17" s="16">
        <v>32.81</v>
      </c>
      <c r="J17" s="16">
        <v>5.39</v>
      </c>
      <c r="K17" s="16">
        <v>0.74</v>
      </c>
      <c r="L17" s="16">
        <v>1.31</v>
      </c>
      <c r="M17" s="16">
        <v>19.79</v>
      </c>
      <c r="N17" s="16">
        <v>37.799999999999997</v>
      </c>
      <c r="O17" s="16">
        <v>77.72</v>
      </c>
      <c r="P17" s="16">
        <v>14.4</v>
      </c>
      <c r="Q17" s="50">
        <v>63.84</v>
      </c>
      <c r="R17" s="16">
        <v>0.24</v>
      </c>
      <c r="S17" s="16">
        <v>8.07</v>
      </c>
      <c r="T17" s="16">
        <v>61.25</v>
      </c>
      <c r="U17" s="16">
        <v>7.17</v>
      </c>
      <c r="V17" s="16">
        <v>73.86</v>
      </c>
      <c r="W17" s="13"/>
      <c r="X17" s="13"/>
      <c r="Y17" s="113"/>
      <c r="Z17" s="57"/>
      <c r="AA17" s="58"/>
      <c r="AB17" s="8"/>
      <c r="AC17" s="18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</row>
    <row r="18" spans="1:46" ht="15.75" customHeight="1" x14ac:dyDescent="0.15">
      <c r="A18" s="15" t="s">
        <v>313</v>
      </c>
      <c r="B18" s="16" t="s">
        <v>44</v>
      </c>
      <c r="C18" s="16">
        <v>17</v>
      </c>
      <c r="D18" s="16">
        <v>15</v>
      </c>
      <c r="E18" s="16">
        <v>664</v>
      </c>
      <c r="F18" s="50">
        <v>3</v>
      </c>
      <c r="G18" s="16">
        <v>6.64</v>
      </c>
      <c r="H18" s="16">
        <v>2.17</v>
      </c>
      <c r="I18" s="16">
        <v>31.25</v>
      </c>
      <c r="J18" s="16">
        <v>2.71</v>
      </c>
      <c r="K18" s="16">
        <v>1.08</v>
      </c>
      <c r="L18" s="16">
        <v>1.22</v>
      </c>
      <c r="M18" s="16">
        <v>18.98</v>
      </c>
      <c r="N18" s="16">
        <v>29.95</v>
      </c>
      <c r="O18" s="16">
        <v>74.66</v>
      </c>
      <c r="P18" s="16">
        <v>9.35</v>
      </c>
      <c r="Q18" s="50">
        <v>59.42</v>
      </c>
      <c r="R18" s="16">
        <v>0.14000000000000001</v>
      </c>
      <c r="S18" s="16">
        <v>3.8</v>
      </c>
      <c r="T18" s="16">
        <v>67.86</v>
      </c>
      <c r="U18" s="16">
        <v>4.47</v>
      </c>
      <c r="V18" s="16">
        <v>69.7</v>
      </c>
      <c r="W18" s="13"/>
      <c r="X18" s="13"/>
      <c r="Y18" s="113"/>
      <c r="Z18" s="57"/>
      <c r="AA18" s="58"/>
      <c r="AB18" s="8"/>
      <c r="AC18" s="18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</row>
    <row r="19" spans="1:46" ht="15.75" customHeight="1" x14ac:dyDescent="0.15">
      <c r="A19" s="15" t="s">
        <v>314</v>
      </c>
      <c r="B19" s="16" t="s">
        <v>77</v>
      </c>
      <c r="C19" s="16">
        <v>36</v>
      </c>
      <c r="D19" s="16">
        <v>29</v>
      </c>
      <c r="E19" s="16">
        <v>2531</v>
      </c>
      <c r="F19" s="50">
        <v>3</v>
      </c>
      <c r="G19" s="16">
        <v>8.85</v>
      </c>
      <c r="H19" s="16">
        <v>9.7799999999999994</v>
      </c>
      <c r="I19" s="16">
        <v>55.27</v>
      </c>
      <c r="J19" s="16">
        <v>4.9800000000000004</v>
      </c>
      <c r="K19" s="16">
        <v>0.82</v>
      </c>
      <c r="L19" s="16">
        <v>0.6</v>
      </c>
      <c r="M19" s="16">
        <v>6.08</v>
      </c>
      <c r="N19" s="16">
        <v>19.45</v>
      </c>
      <c r="O19" s="16">
        <v>66.540000000000006</v>
      </c>
      <c r="P19" s="16">
        <v>10.1</v>
      </c>
      <c r="Q19" s="50">
        <v>53.87</v>
      </c>
      <c r="R19" s="16">
        <v>0.14000000000000001</v>
      </c>
      <c r="S19" s="16">
        <v>3.56</v>
      </c>
      <c r="T19" s="16">
        <v>52</v>
      </c>
      <c r="U19" s="16">
        <v>4.3</v>
      </c>
      <c r="V19" s="16">
        <v>64.459999999999994</v>
      </c>
      <c r="W19" s="13"/>
      <c r="X19" s="13"/>
      <c r="Y19" s="113"/>
      <c r="Z19" s="57"/>
      <c r="AA19" s="58"/>
      <c r="AB19" s="8"/>
      <c r="AC19" s="18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</row>
    <row r="20" spans="1:46" ht="15.75" customHeight="1" x14ac:dyDescent="0.15">
      <c r="A20" s="15" t="s">
        <v>315</v>
      </c>
      <c r="B20" s="16" t="s">
        <v>75</v>
      </c>
      <c r="C20" s="16">
        <v>30</v>
      </c>
      <c r="D20" s="16">
        <v>31</v>
      </c>
      <c r="E20" s="16">
        <v>2299</v>
      </c>
      <c r="F20" s="50">
        <v>2</v>
      </c>
      <c r="G20" s="16">
        <v>11.47</v>
      </c>
      <c r="H20" s="16">
        <v>5.68</v>
      </c>
      <c r="I20" s="16">
        <v>42.76</v>
      </c>
      <c r="J20" s="16">
        <v>5.48</v>
      </c>
      <c r="K20" s="16">
        <v>2.11</v>
      </c>
      <c r="L20" s="16">
        <v>0.39</v>
      </c>
      <c r="M20" s="16">
        <v>10.96</v>
      </c>
      <c r="N20" s="16">
        <v>27.01</v>
      </c>
      <c r="O20" s="16">
        <v>69.86</v>
      </c>
      <c r="P20" s="16">
        <v>12.57</v>
      </c>
      <c r="Q20" s="50">
        <v>56.39</v>
      </c>
      <c r="R20" s="16">
        <v>0.12</v>
      </c>
      <c r="S20" s="16">
        <v>5.6</v>
      </c>
      <c r="T20" s="16">
        <v>57.34</v>
      </c>
      <c r="U20" s="16">
        <v>6.11</v>
      </c>
      <c r="V20" s="16">
        <v>68.59</v>
      </c>
      <c r="W20" s="13"/>
      <c r="X20" s="13"/>
      <c r="Y20" s="113"/>
      <c r="Z20" s="57"/>
      <c r="AA20" s="58"/>
      <c r="AB20" s="8"/>
      <c r="AC20" s="18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</row>
    <row r="21" spans="1:46" ht="15.75" customHeight="1" x14ac:dyDescent="0.15">
      <c r="A21" s="15" t="s">
        <v>316</v>
      </c>
      <c r="B21" s="16" t="s">
        <v>128</v>
      </c>
      <c r="C21" s="16">
        <v>19</v>
      </c>
      <c r="D21" s="16">
        <v>16</v>
      </c>
      <c r="E21" s="16">
        <v>1486</v>
      </c>
      <c r="F21" s="50">
        <v>1</v>
      </c>
      <c r="G21" s="16">
        <v>8.18</v>
      </c>
      <c r="H21" s="16">
        <v>3.51</v>
      </c>
      <c r="I21" s="16">
        <v>41.38</v>
      </c>
      <c r="J21" s="16">
        <v>3.51</v>
      </c>
      <c r="K21" s="16">
        <v>1.64</v>
      </c>
      <c r="L21" s="16">
        <v>1.45</v>
      </c>
      <c r="M21" s="16">
        <v>17.75</v>
      </c>
      <c r="N21" s="16">
        <v>31.62</v>
      </c>
      <c r="O21" s="16">
        <v>69.16</v>
      </c>
      <c r="P21" s="16">
        <v>13.14</v>
      </c>
      <c r="Q21" s="50">
        <v>52.07</v>
      </c>
      <c r="R21" s="16">
        <v>0.24</v>
      </c>
      <c r="S21" s="16">
        <v>7.27</v>
      </c>
      <c r="T21" s="16">
        <v>55</v>
      </c>
      <c r="U21" s="16">
        <v>7.21</v>
      </c>
      <c r="V21" s="16">
        <v>64.709999999999994</v>
      </c>
      <c r="W21" s="13"/>
      <c r="X21" s="13"/>
      <c r="Y21" s="113"/>
      <c r="Z21" s="57"/>
      <c r="AA21" s="58"/>
      <c r="AB21" s="8"/>
      <c r="AC21" s="18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</row>
    <row r="22" spans="1:46" ht="15.75" customHeight="1" x14ac:dyDescent="0.15">
      <c r="A22" s="15" t="s">
        <v>317</v>
      </c>
      <c r="B22" s="16" t="s">
        <v>63</v>
      </c>
      <c r="C22" s="16">
        <v>23</v>
      </c>
      <c r="D22" s="16">
        <v>8</v>
      </c>
      <c r="E22" s="16">
        <v>279</v>
      </c>
      <c r="F22" s="50">
        <v>0</v>
      </c>
      <c r="G22" s="16">
        <v>11.29</v>
      </c>
      <c r="H22" s="16">
        <v>4.1900000000000004</v>
      </c>
      <c r="I22" s="16">
        <v>30.77</v>
      </c>
      <c r="J22" s="16">
        <v>4.84</v>
      </c>
      <c r="K22" s="16">
        <v>0.65</v>
      </c>
      <c r="L22" s="16">
        <v>1.94</v>
      </c>
      <c r="M22" s="16">
        <v>13.23</v>
      </c>
      <c r="N22" s="16">
        <v>24.84</v>
      </c>
      <c r="O22" s="16">
        <v>62.34</v>
      </c>
      <c r="P22" s="16">
        <v>8.39</v>
      </c>
      <c r="Q22" s="50">
        <v>50</v>
      </c>
      <c r="R22" s="16">
        <v>0</v>
      </c>
      <c r="S22" s="16">
        <v>3.55</v>
      </c>
      <c r="T22" s="16">
        <v>45.45</v>
      </c>
      <c r="U22" s="16">
        <v>5.48</v>
      </c>
      <c r="V22" s="16">
        <v>58.82</v>
      </c>
      <c r="W22" s="13"/>
      <c r="X22" s="13"/>
      <c r="Y22" s="113"/>
      <c r="Z22" s="57"/>
      <c r="AA22" s="58"/>
      <c r="AB22" s="8"/>
      <c r="AC22" s="18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</row>
    <row r="23" spans="1:46" ht="15.75" customHeight="1" x14ac:dyDescent="0.15">
      <c r="A23" s="15" t="s">
        <v>318</v>
      </c>
      <c r="B23" s="16" t="s">
        <v>46</v>
      </c>
      <c r="C23" s="16">
        <v>26</v>
      </c>
      <c r="D23" s="16">
        <v>31</v>
      </c>
      <c r="E23" s="16">
        <v>1744</v>
      </c>
      <c r="F23" s="50">
        <v>6</v>
      </c>
      <c r="G23" s="16">
        <v>6.3</v>
      </c>
      <c r="H23" s="16">
        <v>3.56</v>
      </c>
      <c r="I23" s="16">
        <v>26.09</v>
      </c>
      <c r="J23" s="16">
        <v>2.79</v>
      </c>
      <c r="K23" s="16">
        <v>1.03</v>
      </c>
      <c r="L23" s="16">
        <v>2.79</v>
      </c>
      <c r="M23" s="16">
        <v>15.02</v>
      </c>
      <c r="N23" s="16">
        <v>27.97</v>
      </c>
      <c r="O23" s="16">
        <v>66.97</v>
      </c>
      <c r="P23" s="16">
        <v>8.4600000000000009</v>
      </c>
      <c r="Q23" s="50">
        <v>48.78</v>
      </c>
      <c r="R23" s="16">
        <v>0.62</v>
      </c>
      <c r="S23" s="16">
        <v>4.59</v>
      </c>
      <c r="T23" s="16">
        <v>47.19</v>
      </c>
      <c r="U23" s="16">
        <v>4.49</v>
      </c>
      <c r="V23" s="16">
        <v>71.260000000000005</v>
      </c>
      <c r="W23" s="13"/>
      <c r="X23" s="13"/>
      <c r="Y23" s="113"/>
      <c r="Z23" s="57"/>
      <c r="AA23" s="58"/>
      <c r="AB23" s="8"/>
      <c r="AC23" s="18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</row>
    <row r="24" spans="1:46" ht="15.75" customHeight="1" x14ac:dyDescent="0.2">
      <c r="A24" s="127" t="s">
        <v>113</v>
      </c>
      <c r="B24" s="128"/>
      <c r="C24" s="44">
        <f>AVERAGE(C8:C23)</f>
        <v>26.875</v>
      </c>
      <c r="D24" s="44">
        <f>AVERAGE(D8:D23)</f>
        <v>24.9375</v>
      </c>
      <c r="E24" s="44">
        <f>AVERAGE(E8:E23)</f>
        <v>2021.0625</v>
      </c>
      <c r="F24" s="44">
        <f>AVERAGE(F8:F23)</f>
        <v>2.625</v>
      </c>
      <c r="G24" s="44">
        <f>AVERAGE(G8:G23)</f>
        <v>9.7243750000000002</v>
      </c>
      <c r="H24" s="44">
        <f>AVERAGE(H8:H23)</f>
        <v>3.5431249999999999</v>
      </c>
      <c r="I24" s="44">
        <f>AVERAGE(I8:I23)</f>
        <v>45.878749999999997</v>
      </c>
      <c r="J24" s="44">
        <f>AVERAGE(J8:J23)</f>
        <v>4.3731249999999999</v>
      </c>
      <c r="K24" s="44">
        <f>AVERAGE(K8:K23)</f>
        <v>1.2706250000000001</v>
      </c>
      <c r="L24" s="44">
        <f>AVERAGE(L8:L23)</f>
        <v>1.1737500000000001</v>
      </c>
      <c r="M24" s="44">
        <f>AVERAGE(M8:M23)</f>
        <v>24.18375</v>
      </c>
      <c r="N24" s="44">
        <f>AVERAGE(N8:N23)</f>
        <v>41.02000000000001</v>
      </c>
      <c r="O24" s="44">
        <f>AVERAGE(O8:O23)</f>
        <v>76.844374999999999</v>
      </c>
      <c r="P24" s="44">
        <f>AVERAGE(P8:P23)</f>
        <v>15.236875</v>
      </c>
      <c r="Q24" s="44">
        <f>AVERAGE(Q8:Q23)</f>
        <v>63.648125</v>
      </c>
      <c r="R24" s="44">
        <f>AVERAGE(R8:R23)</f>
        <v>0.28312500000000007</v>
      </c>
      <c r="S24" s="44">
        <f>AVERAGE(S8:S23)</f>
        <v>7.8849999999999989</v>
      </c>
      <c r="T24" s="44">
        <f>AVERAGE(T8:T23)</f>
        <v>62.854375000000005</v>
      </c>
      <c r="U24" s="44">
        <f>AVERAGE(U8:U23)</f>
        <v>8.0574999999999992</v>
      </c>
      <c r="V24" s="44">
        <f>AVERAGE(V8:V23)</f>
        <v>73.668125000000003</v>
      </c>
      <c r="W24" s="13"/>
      <c r="X24" s="13"/>
      <c r="Y24" s="113"/>
      <c r="Z24" s="57"/>
      <c r="AA24" s="58"/>
      <c r="AB24" s="8"/>
      <c r="AC24" s="18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</row>
    <row r="25" spans="1:46" ht="15.75" customHeight="1" x14ac:dyDescent="0.15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13"/>
      <c r="X25" s="13"/>
      <c r="Y25" s="113"/>
      <c r="Z25" s="57"/>
      <c r="AA25" s="58"/>
      <c r="AB25" s="8"/>
      <c r="AC25" s="18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</row>
    <row r="26" spans="1:46" ht="15.75" customHeight="1" x14ac:dyDescent="0.15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13"/>
      <c r="X26" s="13"/>
      <c r="Y26" s="113"/>
      <c r="Z26" s="57"/>
      <c r="AA26" s="58"/>
      <c r="AB26" s="8"/>
      <c r="AC26" s="18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</row>
    <row r="27" spans="1:46" ht="15.75" customHeight="1" x14ac:dyDescent="0.15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13"/>
      <c r="X27" s="13"/>
      <c r="Y27" s="113"/>
      <c r="Z27" s="57"/>
      <c r="AA27" s="58"/>
      <c r="AB27" s="8"/>
      <c r="AC27" s="18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</row>
    <row r="28" spans="1:46" ht="15.75" customHeight="1" x14ac:dyDescent="0.15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13"/>
      <c r="X28" s="13"/>
      <c r="Y28" s="113"/>
      <c r="Z28" s="57"/>
      <c r="AA28" s="58"/>
      <c r="AB28" s="8"/>
      <c r="AC28" s="18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</row>
    <row r="29" spans="1:46" ht="15.75" customHeight="1" x14ac:dyDescent="0.15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13"/>
      <c r="X29" s="13"/>
      <c r="Y29" s="113"/>
      <c r="Z29" s="57"/>
      <c r="AA29" s="58"/>
      <c r="AB29" s="8"/>
      <c r="AC29" s="18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</row>
    <row r="30" spans="1:46" ht="15.75" customHeight="1" x14ac:dyDescent="0.15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13"/>
      <c r="X30" s="13"/>
      <c r="Y30" s="113"/>
      <c r="Z30" s="57"/>
      <c r="AA30" s="58"/>
      <c r="AB30" s="8"/>
      <c r="AC30" s="18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</row>
    <row r="31" spans="1:46" ht="15.75" customHeight="1" x14ac:dyDescent="0.15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19"/>
      <c r="V31" s="65"/>
      <c r="W31" s="13"/>
      <c r="X31" s="13"/>
      <c r="Y31" s="113"/>
      <c r="Z31" s="57"/>
      <c r="AA31" s="58"/>
      <c r="AB31" s="8"/>
      <c r="AC31" s="18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</row>
    <row r="32" spans="1:46" ht="15.75" customHeight="1" x14ac:dyDescent="0.15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13"/>
      <c r="X32" s="13"/>
      <c r="Y32" s="113"/>
      <c r="Z32" s="57"/>
      <c r="AA32" s="58"/>
      <c r="AB32" s="8"/>
      <c r="AC32" s="18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</row>
    <row r="33" spans="1:46" ht="15.75" customHeight="1" x14ac:dyDescent="0.15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13"/>
      <c r="X33" s="13"/>
      <c r="Y33" s="113"/>
      <c r="Z33" s="57"/>
      <c r="AA33" s="58"/>
      <c r="AB33" s="8"/>
      <c r="AC33" s="18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</row>
    <row r="34" spans="1:46" ht="15.75" customHeight="1" x14ac:dyDescent="0.15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13"/>
      <c r="X34" s="13"/>
      <c r="Y34" s="113"/>
      <c r="Z34" s="57"/>
      <c r="AA34" s="58"/>
      <c r="AB34" s="8"/>
      <c r="AC34" s="18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</row>
    <row r="35" spans="1:46" ht="15.75" customHeight="1" x14ac:dyDescent="0.15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13"/>
      <c r="X35" s="13"/>
      <c r="Y35" s="113"/>
      <c r="Z35" s="57"/>
      <c r="AA35" s="58"/>
      <c r="AB35" s="8"/>
      <c r="AC35" s="18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</row>
    <row r="36" spans="1:46" ht="15.75" customHeight="1" x14ac:dyDescent="0.15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13"/>
      <c r="X36" s="13"/>
      <c r="Y36" s="113"/>
      <c r="Z36" s="57"/>
      <c r="AA36" s="58"/>
      <c r="AB36" s="8"/>
      <c r="AC36" s="18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</row>
    <row r="37" spans="1:46" ht="15.75" customHeight="1" x14ac:dyDescent="0.15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13"/>
      <c r="X37" s="13"/>
      <c r="Y37" s="113"/>
      <c r="Z37" s="57"/>
      <c r="AA37" s="58"/>
      <c r="AB37" s="8"/>
      <c r="AC37" s="18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</row>
    <row r="38" spans="1:46" ht="15.75" customHeight="1" x14ac:dyDescent="0.15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13"/>
      <c r="X38" s="13"/>
      <c r="Y38" s="113"/>
      <c r="Z38" s="57"/>
      <c r="AA38" s="58"/>
      <c r="AB38" s="8"/>
      <c r="AC38" s="18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</row>
    <row r="39" spans="1:46" ht="15.75" customHeight="1" x14ac:dyDescent="0.15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13"/>
      <c r="X39" s="13"/>
      <c r="Y39" s="113"/>
      <c r="Z39" s="57"/>
      <c r="AA39" s="58"/>
      <c r="AB39" s="8"/>
      <c r="AC39" s="18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</row>
    <row r="40" spans="1:46" ht="15.75" customHeight="1" x14ac:dyDescent="0.15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13"/>
      <c r="X40" s="13"/>
      <c r="Y40" s="113"/>
      <c r="Z40" s="57"/>
      <c r="AA40" s="58"/>
      <c r="AB40" s="8"/>
      <c r="AC40" s="18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</row>
    <row r="41" spans="1:46" ht="15.75" customHeight="1" x14ac:dyDescent="0.15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13"/>
      <c r="X41" s="13"/>
      <c r="Y41" s="113"/>
      <c r="Z41" s="57"/>
      <c r="AA41" s="58"/>
      <c r="AB41" s="8"/>
      <c r="AC41" s="18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</row>
    <row r="42" spans="1:46" ht="15.75" customHeight="1" x14ac:dyDescent="0.15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13"/>
      <c r="X42" s="13"/>
      <c r="Y42" s="113"/>
      <c r="Z42" s="57"/>
      <c r="AA42" s="58"/>
      <c r="AB42" s="8"/>
      <c r="AC42" s="18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</row>
    <row r="43" spans="1:46" ht="15.75" customHeight="1" x14ac:dyDescent="0.15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13"/>
      <c r="X43" s="13"/>
      <c r="Y43" s="113"/>
      <c r="Z43" s="57"/>
      <c r="AA43" s="58"/>
      <c r="AB43" s="8"/>
      <c r="AC43" s="18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</row>
    <row r="44" spans="1:46" ht="15.75" customHeight="1" x14ac:dyDescent="0.15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13"/>
      <c r="X44" s="13"/>
      <c r="Y44" s="113"/>
      <c r="Z44" s="57"/>
      <c r="AA44" s="58"/>
      <c r="AB44" s="8"/>
      <c r="AC44" s="18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</row>
    <row r="45" spans="1:46" ht="15.75" customHeight="1" x14ac:dyDescent="0.15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13"/>
      <c r="X45" s="13"/>
      <c r="Y45" s="113"/>
      <c r="Z45" s="57"/>
      <c r="AA45" s="58"/>
      <c r="AB45" s="8"/>
      <c r="AC45" s="18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</row>
    <row r="46" spans="1:46" ht="15.75" customHeight="1" x14ac:dyDescent="0.15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13"/>
      <c r="X46" s="13"/>
      <c r="Y46" s="113"/>
      <c r="Z46" s="57"/>
      <c r="AA46" s="58"/>
      <c r="AB46" s="8"/>
      <c r="AC46" s="18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</row>
    <row r="47" spans="1:46" ht="15.75" customHeight="1" x14ac:dyDescent="0.15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13"/>
      <c r="X47" s="13"/>
      <c r="Y47" s="113"/>
      <c r="Z47" s="57"/>
      <c r="AA47" s="58"/>
      <c r="AB47" s="8"/>
      <c r="AC47" s="18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</row>
    <row r="48" spans="1:46" ht="15.75" customHeight="1" x14ac:dyDescent="0.15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13"/>
      <c r="X48" s="13"/>
      <c r="Y48" s="113"/>
      <c r="Z48" s="57"/>
      <c r="AA48" s="58"/>
      <c r="AB48" s="8"/>
      <c r="AC48" s="18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</row>
    <row r="49" spans="1:46" ht="15.75" customHeight="1" x14ac:dyDescent="0.15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13"/>
      <c r="X49" s="13"/>
      <c r="Y49" s="113"/>
      <c r="Z49" s="57"/>
      <c r="AA49" s="58"/>
      <c r="AB49" s="8"/>
      <c r="AC49" s="18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</row>
    <row r="50" spans="1:46" ht="15.75" customHeight="1" x14ac:dyDescent="0.15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13"/>
      <c r="X50" s="13"/>
      <c r="Y50" s="113"/>
      <c r="Z50" s="57"/>
      <c r="AA50" s="58"/>
      <c r="AB50" s="8"/>
      <c r="AC50" s="18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</row>
    <row r="51" spans="1:46" ht="15.75" customHeight="1" x14ac:dyDescent="0.15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13"/>
      <c r="X51" s="13"/>
      <c r="Y51" s="113"/>
      <c r="Z51" s="57"/>
      <c r="AA51" s="58"/>
      <c r="AB51" s="8"/>
      <c r="AC51" s="18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</row>
    <row r="52" spans="1:46" ht="15.75" customHeight="1" x14ac:dyDescent="0.15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13"/>
      <c r="X52" s="13"/>
      <c r="Y52" s="113"/>
      <c r="Z52" s="57"/>
      <c r="AA52" s="58"/>
      <c r="AB52" s="8"/>
      <c r="AC52" s="18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</row>
    <row r="53" spans="1:46" ht="15.75" customHeight="1" x14ac:dyDescent="0.15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13"/>
      <c r="X53" s="13"/>
      <c r="Y53" s="113"/>
      <c r="Z53" s="57"/>
      <c r="AA53" s="58"/>
      <c r="AB53" s="8"/>
      <c r="AC53" s="18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</row>
    <row r="54" spans="1:46" ht="15.75" customHeight="1" x14ac:dyDescent="0.15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13"/>
      <c r="X54" s="13"/>
      <c r="Y54" s="113"/>
      <c r="Z54" s="57"/>
      <c r="AA54" s="58"/>
      <c r="AB54" s="8"/>
      <c r="AC54" s="18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</row>
    <row r="55" spans="1:46" ht="15.75" customHeight="1" x14ac:dyDescent="0.15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13"/>
      <c r="X55" s="13"/>
      <c r="Y55" s="113"/>
      <c r="Z55" s="57"/>
      <c r="AA55" s="58"/>
      <c r="AB55" s="8"/>
      <c r="AC55" s="18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</row>
    <row r="56" spans="1:46" ht="15.75" customHeight="1" x14ac:dyDescent="0.15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13"/>
      <c r="X56" s="13"/>
      <c r="Y56" s="113"/>
      <c r="Z56" s="57"/>
      <c r="AA56" s="58"/>
      <c r="AB56" s="8"/>
      <c r="AC56" s="18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</row>
    <row r="57" spans="1:46" ht="15.75" customHeight="1" x14ac:dyDescent="0.15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13"/>
      <c r="X57" s="13"/>
      <c r="Y57" s="113"/>
      <c r="Z57" s="57"/>
      <c r="AA57" s="58"/>
      <c r="AB57" s="8"/>
      <c r="AC57" s="18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</row>
    <row r="58" spans="1:46" ht="15.75" customHeight="1" x14ac:dyDescent="0.15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13"/>
      <c r="X58" s="13"/>
      <c r="Y58" s="113"/>
      <c r="Z58" s="57"/>
      <c r="AA58" s="58"/>
      <c r="AB58" s="8"/>
      <c r="AC58" s="18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</row>
    <row r="59" spans="1:46" ht="15.75" customHeight="1" x14ac:dyDescent="0.15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13"/>
      <c r="X59" s="13"/>
      <c r="Y59" s="113"/>
      <c r="Z59" s="57"/>
      <c r="AA59" s="58"/>
      <c r="AB59" s="8"/>
      <c r="AC59" s="18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</row>
    <row r="60" spans="1:46" ht="15.75" customHeight="1" x14ac:dyDescent="0.15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13"/>
      <c r="X60" s="13"/>
      <c r="Y60" s="113"/>
      <c r="Z60" s="57"/>
      <c r="AA60" s="58"/>
      <c r="AB60" s="8"/>
      <c r="AC60" s="18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</row>
    <row r="61" spans="1:46" ht="15.75" customHeight="1" x14ac:dyDescent="0.15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13"/>
      <c r="X61" s="13"/>
      <c r="Y61" s="113"/>
      <c r="Z61" s="57"/>
      <c r="AA61" s="58"/>
      <c r="AB61" s="8"/>
      <c r="AC61" s="18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</row>
    <row r="62" spans="1:46" ht="15.75" customHeight="1" x14ac:dyDescent="0.15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13"/>
      <c r="X62" s="13"/>
      <c r="Y62" s="113"/>
      <c r="Z62" s="57"/>
      <c r="AA62" s="58"/>
      <c r="AB62" s="8"/>
      <c r="AC62" s="18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</row>
    <row r="63" spans="1:46" ht="15.75" customHeight="1" x14ac:dyDescent="0.15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13"/>
      <c r="X63" s="13"/>
      <c r="Y63" s="113"/>
      <c r="Z63" s="57"/>
      <c r="AA63" s="58"/>
      <c r="AB63" s="8"/>
      <c r="AC63" s="18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</row>
    <row r="64" spans="1:46" ht="15.75" customHeight="1" x14ac:dyDescent="0.15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13"/>
      <c r="X64" s="13"/>
      <c r="Y64" s="113"/>
      <c r="Z64" s="57"/>
      <c r="AA64" s="58"/>
      <c r="AB64" s="8"/>
      <c r="AC64" s="18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</row>
    <row r="65" spans="1:46" ht="15.75" customHeight="1" x14ac:dyDescent="0.15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13"/>
      <c r="X65" s="13"/>
      <c r="Y65" s="113"/>
      <c r="Z65" s="57"/>
      <c r="AA65" s="58"/>
      <c r="AB65" s="8"/>
      <c r="AC65" s="18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</row>
    <row r="66" spans="1:46" ht="15.75" customHeight="1" x14ac:dyDescent="0.15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13"/>
      <c r="X66" s="13"/>
      <c r="Y66" s="113"/>
      <c r="Z66" s="57"/>
      <c r="AA66" s="58"/>
      <c r="AB66" s="8"/>
      <c r="AC66" s="18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</row>
    <row r="67" spans="1:46" ht="15.75" customHeight="1" x14ac:dyDescent="0.15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13"/>
      <c r="X67" s="13"/>
      <c r="Y67" s="113"/>
      <c r="Z67" s="57"/>
      <c r="AA67" s="58"/>
      <c r="AB67" s="8"/>
      <c r="AC67" s="18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</row>
    <row r="68" spans="1:46" ht="15.75" customHeight="1" x14ac:dyDescent="0.15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13"/>
      <c r="X68" s="13"/>
      <c r="Y68" s="113"/>
      <c r="Z68" s="57"/>
      <c r="AA68" s="58"/>
      <c r="AB68" s="8"/>
      <c r="AC68" s="18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</row>
    <row r="69" spans="1:46" ht="15.75" customHeight="1" x14ac:dyDescent="0.15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13"/>
      <c r="X69" s="13"/>
      <c r="Y69" s="113"/>
      <c r="Z69" s="57"/>
      <c r="AA69" s="58"/>
      <c r="AB69" s="8"/>
      <c r="AC69" s="18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</row>
    <row r="70" spans="1:46" ht="15.75" customHeight="1" x14ac:dyDescent="0.15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13"/>
      <c r="X70" s="13"/>
      <c r="Y70" s="113"/>
      <c r="Z70" s="57"/>
      <c r="AA70" s="58"/>
      <c r="AB70" s="8"/>
      <c r="AC70" s="18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</row>
    <row r="71" spans="1:46" ht="15.75" customHeight="1" x14ac:dyDescent="0.15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13"/>
      <c r="X71" s="13"/>
      <c r="Y71" s="113"/>
      <c r="Z71" s="57"/>
      <c r="AA71" s="58"/>
      <c r="AB71" s="8"/>
      <c r="AC71" s="18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</row>
    <row r="72" spans="1:46" ht="15.75" customHeight="1" x14ac:dyDescent="0.15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13"/>
      <c r="X72" s="13"/>
      <c r="Y72" s="113"/>
      <c r="Z72" s="57"/>
      <c r="AA72" s="58"/>
      <c r="AB72" s="8"/>
      <c r="AC72" s="18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</row>
    <row r="73" spans="1:46" ht="15.75" customHeight="1" x14ac:dyDescent="0.15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13"/>
      <c r="X73" s="13"/>
      <c r="Y73" s="113"/>
      <c r="Z73" s="57"/>
      <c r="AA73" s="58"/>
      <c r="AB73" s="8"/>
      <c r="AC73" s="18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</row>
    <row r="74" spans="1:46" ht="15.75" customHeight="1" x14ac:dyDescent="0.15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13"/>
      <c r="X74" s="13"/>
      <c r="Y74" s="113"/>
      <c r="Z74" s="57"/>
      <c r="AA74" s="58"/>
      <c r="AB74" s="8"/>
      <c r="AC74" s="18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</row>
    <row r="75" spans="1:46" ht="15.75" customHeight="1" x14ac:dyDescent="0.15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13"/>
      <c r="X75" s="13"/>
      <c r="Y75" s="113"/>
      <c r="Z75" s="57"/>
      <c r="AA75" s="58"/>
      <c r="AB75" s="8"/>
      <c r="AC75" s="18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</row>
    <row r="76" spans="1:46" ht="15.75" customHeight="1" x14ac:dyDescent="0.15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13"/>
      <c r="X76" s="13"/>
      <c r="Y76" s="113"/>
      <c r="Z76" s="57"/>
      <c r="AA76" s="58"/>
      <c r="AB76" s="8"/>
      <c r="AC76" s="18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</row>
    <row r="77" spans="1:46" ht="15.75" customHeight="1" x14ac:dyDescent="0.15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13"/>
      <c r="X77" s="13"/>
      <c r="Y77" s="113"/>
      <c r="Z77" s="57"/>
      <c r="AA77" s="58"/>
      <c r="AB77" s="8"/>
      <c r="AC77" s="18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</row>
    <row r="78" spans="1:46" ht="15.75" customHeight="1" x14ac:dyDescent="0.15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13"/>
      <c r="X78" s="13"/>
      <c r="Y78" s="113"/>
      <c r="Z78" s="57"/>
      <c r="AA78" s="58"/>
      <c r="AB78" s="8"/>
      <c r="AC78" s="18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</row>
    <row r="79" spans="1:46" ht="15.75" customHeight="1" x14ac:dyDescent="0.15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13"/>
      <c r="X79" s="13"/>
      <c r="Y79" s="113"/>
      <c r="Z79" s="57"/>
      <c r="AA79" s="58"/>
      <c r="AB79" s="8"/>
      <c r="AC79" s="18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</row>
    <row r="80" spans="1:46" ht="15.75" customHeight="1" x14ac:dyDescent="0.15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13"/>
      <c r="X80" s="13"/>
      <c r="Y80" s="113"/>
      <c r="Z80" s="57"/>
      <c r="AA80" s="58"/>
      <c r="AB80" s="8"/>
      <c r="AC80" s="18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</row>
    <row r="81" spans="1:46" ht="15.75" customHeight="1" x14ac:dyDescent="0.15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13"/>
      <c r="X81" s="13"/>
      <c r="Y81" s="113"/>
      <c r="Z81" s="57"/>
      <c r="AA81" s="58"/>
      <c r="AB81" s="8"/>
      <c r="AC81" s="18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</row>
    <row r="82" spans="1:46" ht="15.75" customHeight="1" x14ac:dyDescent="0.15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13"/>
      <c r="X82" s="13"/>
      <c r="Y82" s="113"/>
      <c r="Z82" s="57"/>
      <c r="AA82" s="58"/>
      <c r="AB82" s="8"/>
      <c r="AC82" s="18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</row>
    <row r="83" spans="1:46" ht="15.75" customHeight="1" x14ac:dyDescent="0.15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13"/>
      <c r="X83" s="13"/>
      <c r="Y83" s="113"/>
      <c r="Z83" s="57"/>
      <c r="AA83" s="58"/>
      <c r="AB83" s="8"/>
      <c r="AC83" s="18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</row>
    <row r="84" spans="1:46" ht="15.75" customHeight="1" x14ac:dyDescent="0.15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13"/>
      <c r="X84" s="13"/>
      <c r="Y84" s="113"/>
      <c r="Z84" s="57"/>
      <c r="AA84" s="58"/>
      <c r="AB84" s="8"/>
      <c r="AC84" s="18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</row>
    <row r="85" spans="1:46" ht="15.75" customHeight="1" x14ac:dyDescent="0.15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13"/>
      <c r="X85" s="13"/>
      <c r="Y85" s="113"/>
      <c r="Z85" s="57"/>
      <c r="AA85" s="58"/>
      <c r="AB85" s="8"/>
      <c r="AC85" s="18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</row>
    <row r="86" spans="1:46" ht="15.75" customHeight="1" x14ac:dyDescent="0.15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13"/>
      <c r="X86" s="13"/>
      <c r="Y86" s="113"/>
      <c r="Z86" s="57"/>
      <c r="AA86" s="58"/>
      <c r="AB86" s="8"/>
      <c r="AC86" s="18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</row>
    <row r="87" spans="1:46" ht="15.75" customHeight="1" x14ac:dyDescent="0.15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13"/>
      <c r="X87" s="13"/>
      <c r="Y87" s="113"/>
      <c r="Z87" s="57"/>
      <c r="AA87" s="58"/>
      <c r="AB87" s="8"/>
      <c r="AC87" s="18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</row>
    <row r="88" spans="1:46" ht="15.75" customHeight="1" x14ac:dyDescent="0.15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13"/>
      <c r="X88" s="13"/>
      <c r="Y88" s="113"/>
      <c r="Z88" s="57"/>
      <c r="AA88" s="58"/>
      <c r="AB88" s="8"/>
      <c r="AC88" s="18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</row>
    <row r="89" spans="1:46" ht="15.75" customHeight="1" x14ac:dyDescent="0.15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13"/>
      <c r="X89" s="13"/>
      <c r="Y89" s="113"/>
      <c r="Z89" s="57"/>
      <c r="AA89" s="58"/>
      <c r="AB89" s="8"/>
      <c r="AC89" s="18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</row>
    <row r="90" spans="1:46" ht="15.75" customHeight="1" x14ac:dyDescent="0.15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13"/>
      <c r="X90" s="13"/>
      <c r="Y90" s="113"/>
      <c r="Z90" s="57"/>
      <c r="AA90" s="58"/>
      <c r="AB90" s="8"/>
      <c r="AC90" s="18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</row>
    <row r="91" spans="1:46" ht="15.75" customHeight="1" x14ac:dyDescent="0.15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13"/>
      <c r="X91" s="13"/>
      <c r="Y91" s="113"/>
      <c r="Z91" s="57"/>
      <c r="AA91" s="58"/>
      <c r="AB91" s="8"/>
      <c r="AC91" s="18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</row>
    <row r="92" spans="1:46" ht="15.75" customHeight="1" x14ac:dyDescent="0.15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13"/>
      <c r="X92" s="13"/>
      <c r="Y92" s="113"/>
      <c r="Z92" s="57"/>
      <c r="AA92" s="58"/>
      <c r="AB92" s="8"/>
      <c r="AC92" s="18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</row>
    <row r="93" spans="1:46" ht="15.75" customHeight="1" x14ac:dyDescent="0.15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13"/>
      <c r="X93" s="13"/>
      <c r="Y93" s="113"/>
      <c r="Z93" s="57"/>
      <c r="AA93" s="58"/>
      <c r="AB93" s="8"/>
      <c r="AC93" s="18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</row>
    <row r="94" spans="1:46" ht="15.75" customHeight="1" x14ac:dyDescent="0.15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13"/>
      <c r="X94" s="13"/>
      <c r="Y94" s="113"/>
      <c r="Z94" s="57"/>
      <c r="AA94" s="58"/>
      <c r="AB94" s="8"/>
      <c r="AC94" s="18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</row>
    <row r="95" spans="1:46" ht="15.75" customHeight="1" x14ac:dyDescent="0.15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13"/>
      <c r="X95" s="13"/>
      <c r="Y95" s="113"/>
      <c r="Z95" s="57"/>
      <c r="AA95" s="58"/>
      <c r="AB95" s="8"/>
      <c r="AC95" s="18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</row>
    <row r="96" spans="1:46" ht="15.75" customHeight="1" x14ac:dyDescent="0.15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13"/>
      <c r="X96" s="13"/>
      <c r="Y96" s="113"/>
      <c r="Z96" s="57"/>
      <c r="AA96" s="58"/>
      <c r="AB96" s="8"/>
      <c r="AC96" s="18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4"/>
      <c r="AT96" s="64"/>
    </row>
    <row r="97" spans="1:46" ht="15.75" customHeight="1" x14ac:dyDescent="0.15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13"/>
      <c r="X97" s="13"/>
      <c r="Y97" s="113"/>
      <c r="Z97" s="57"/>
      <c r="AA97" s="58"/>
      <c r="AB97" s="8"/>
      <c r="AC97" s="18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</row>
    <row r="98" spans="1:46" ht="15.75" customHeight="1" x14ac:dyDescent="0.15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13"/>
      <c r="X98" s="13"/>
      <c r="Y98" s="113"/>
      <c r="Z98" s="57"/>
      <c r="AA98" s="58"/>
      <c r="AB98" s="8"/>
      <c r="AC98" s="18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4"/>
      <c r="AT98" s="64"/>
    </row>
    <row r="99" spans="1:46" ht="15.75" customHeight="1" x14ac:dyDescent="0.15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13"/>
      <c r="X99" s="13"/>
      <c r="Y99" s="113"/>
      <c r="Z99" s="57"/>
      <c r="AA99" s="58"/>
      <c r="AB99" s="8"/>
      <c r="AC99" s="18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</row>
    <row r="100" spans="1:46" ht="15.75" customHeight="1" x14ac:dyDescent="0.15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13"/>
      <c r="X100" s="13"/>
      <c r="Y100" s="113"/>
      <c r="Z100" s="57"/>
      <c r="AA100" s="58"/>
      <c r="AB100" s="8"/>
      <c r="AC100" s="18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4"/>
      <c r="AT100" s="64"/>
    </row>
    <row r="101" spans="1:46" ht="15.75" customHeight="1" x14ac:dyDescent="0.15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13"/>
      <c r="X101" s="13"/>
      <c r="Y101" s="113"/>
      <c r="Z101" s="57"/>
      <c r="AA101" s="58"/>
      <c r="AB101" s="8"/>
      <c r="AC101" s="18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</row>
    <row r="102" spans="1:46" ht="15.75" customHeight="1" x14ac:dyDescent="0.15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13"/>
      <c r="X102" s="13"/>
      <c r="Y102" s="113"/>
      <c r="Z102" s="57"/>
      <c r="AA102" s="58"/>
      <c r="AB102" s="8"/>
      <c r="AC102" s="18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4"/>
      <c r="AT102" s="64"/>
    </row>
    <row r="103" spans="1:46" ht="15.75" customHeight="1" x14ac:dyDescent="0.15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13"/>
      <c r="X103" s="13"/>
      <c r="Y103" s="113"/>
      <c r="Z103" s="57"/>
      <c r="AA103" s="58"/>
      <c r="AB103" s="8"/>
      <c r="AC103" s="18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4"/>
      <c r="AT103" s="64"/>
    </row>
    <row r="104" spans="1:46" ht="15.75" customHeight="1" x14ac:dyDescent="0.15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13"/>
      <c r="X104" s="13"/>
      <c r="Y104" s="113"/>
      <c r="Z104" s="57"/>
      <c r="AA104" s="58"/>
      <c r="AB104" s="8"/>
      <c r="AC104" s="18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4"/>
      <c r="AT104" s="64"/>
    </row>
    <row r="105" spans="1:46" ht="15.75" customHeight="1" x14ac:dyDescent="0.15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13"/>
      <c r="X105" s="13"/>
      <c r="Y105" s="113"/>
      <c r="Z105" s="57"/>
      <c r="AA105" s="58"/>
      <c r="AB105" s="8"/>
      <c r="AC105" s="18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</row>
    <row r="106" spans="1:46" ht="15.75" customHeight="1" x14ac:dyDescent="0.15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13"/>
      <c r="X106" s="13"/>
      <c r="Y106" s="113"/>
      <c r="Z106" s="57"/>
      <c r="AA106" s="58"/>
      <c r="AB106" s="8"/>
      <c r="AC106" s="18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</row>
    <row r="107" spans="1:46" ht="15.75" customHeight="1" x14ac:dyDescent="0.15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13"/>
      <c r="X107" s="13"/>
      <c r="Y107" s="113"/>
      <c r="Z107" s="57"/>
      <c r="AA107" s="58"/>
      <c r="AB107" s="8"/>
      <c r="AC107" s="18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</row>
    <row r="108" spans="1:46" ht="15.75" customHeight="1" x14ac:dyDescent="0.15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13"/>
      <c r="X108" s="13"/>
      <c r="Y108" s="113"/>
      <c r="Z108" s="57"/>
      <c r="AA108" s="58"/>
      <c r="AB108" s="8"/>
      <c r="AC108" s="18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</row>
    <row r="109" spans="1:46" ht="15.75" customHeight="1" x14ac:dyDescent="0.15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13"/>
      <c r="X109" s="13"/>
      <c r="Y109" s="113"/>
      <c r="Z109" s="57"/>
      <c r="AA109" s="58"/>
      <c r="AB109" s="8"/>
      <c r="AC109" s="18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4"/>
      <c r="AT109" s="64"/>
    </row>
    <row r="110" spans="1:46" ht="15.75" customHeight="1" x14ac:dyDescent="0.15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13"/>
      <c r="X110" s="13"/>
      <c r="Y110" s="113"/>
      <c r="Z110" s="57"/>
      <c r="AA110" s="58"/>
      <c r="AB110" s="8"/>
      <c r="AC110" s="18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4"/>
      <c r="AT110" s="64"/>
    </row>
    <row r="111" spans="1:46" ht="15.75" customHeight="1" x14ac:dyDescent="0.15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13"/>
      <c r="X111" s="13"/>
      <c r="Y111" s="113"/>
      <c r="Z111" s="57"/>
      <c r="AA111" s="58"/>
      <c r="AB111" s="8"/>
      <c r="AC111" s="18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64"/>
      <c r="AT111" s="64"/>
    </row>
    <row r="112" spans="1:46" ht="15.75" customHeight="1" x14ac:dyDescent="0.15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13"/>
      <c r="X112" s="13"/>
      <c r="Y112" s="113"/>
      <c r="Z112" s="57"/>
      <c r="AA112" s="58"/>
      <c r="AB112" s="8"/>
      <c r="AC112" s="18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4"/>
      <c r="AT112" s="64"/>
    </row>
    <row r="113" spans="1:46" ht="15.75" customHeight="1" x14ac:dyDescent="0.15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13"/>
      <c r="X113" s="13"/>
      <c r="Y113" s="113"/>
      <c r="Z113" s="57"/>
      <c r="AA113" s="58"/>
      <c r="AB113" s="8"/>
      <c r="AC113" s="18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</row>
    <row r="114" spans="1:46" ht="15.75" customHeight="1" x14ac:dyDescent="0.15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13"/>
      <c r="X114" s="13"/>
      <c r="Y114" s="113"/>
      <c r="Z114" s="57"/>
      <c r="AA114" s="58"/>
      <c r="AB114" s="8"/>
      <c r="AC114" s="18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</row>
    <row r="115" spans="1:46" ht="15.75" customHeight="1" x14ac:dyDescent="0.15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13"/>
      <c r="X115" s="13"/>
      <c r="Y115" s="113"/>
      <c r="Z115" s="57"/>
      <c r="AA115" s="58"/>
      <c r="AB115" s="8"/>
      <c r="AC115" s="18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</row>
    <row r="116" spans="1:46" ht="15.75" customHeight="1" x14ac:dyDescent="0.15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13"/>
      <c r="X116" s="13"/>
      <c r="Y116" s="113"/>
      <c r="Z116" s="57"/>
      <c r="AA116" s="58"/>
      <c r="AB116" s="8"/>
      <c r="AC116" s="18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4"/>
      <c r="AT116" s="64"/>
    </row>
    <row r="117" spans="1:46" ht="15.75" customHeight="1" x14ac:dyDescent="0.15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13"/>
      <c r="X117" s="13"/>
      <c r="Y117" s="113"/>
      <c r="Z117" s="57"/>
      <c r="AA117" s="58"/>
      <c r="AB117" s="8"/>
      <c r="AC117" s="18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4"/>
      <c r="AT117" s="64"/>
    </row>
    <row r="118" spans="1:46" ht="15.75" customHeight="1" x14ac:dyDescent="0.15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13"/>
      <c r="X118" s="13"/>
      <c r="Y118" s="113"/>
      <c r="Z118" s="57"/>
      <c r="AA118" s="58"/>
      <c r="AB118" s="8"/>
      <c r="AC118" s="18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4"/>
      <c r="AT118" s="64"/>
    </row>
    <row r="119" spans="1:46" ht="15.75" customHeight="1" x14ac:dyDescent="0.15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13"/>
      <c r="X119" s="13"/>
      <c r="Y119" s="113"/>
      <c r="Z119" s="57"/>
      <c r="AA119" s="58"/>
      <c r="AB119" s="8"/>
      <c r="AC119" s="18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4"/>
      <c r="AT119" s="64"/>
    </row>
    <row r="120" spans="1:46" ht="15.75" customHeight="1" x14ac:dyDescent="0.15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13"/>
      <c r="X120" s="13"/>
      <c r="Y120" s="113"/>
      <c r="Z120" s="57"/>
      <c r="AA120" s="58"/>
      <c r="AB120" s="8"/>
      <c r="AC120" s="18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4"/>
      <c r="AT120" s="64"/>
    </row>
    <row r="121" spans="1:46" ht="15.75" customHeight="1" x14ac:dyDescent="0.15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13"/>
      <c r="X121" s="13"/>
      <c r="Y121" s="113"/>
      <c r="Z121" s="57"/>
      <c r="AA121" s="58"/>
      <c r="AB121" s="8"/>
      <c r="AC121" s="18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4"/>
      <c r="AT121" s="64"/>
    </row>
    <row r="122" spans="1:46" ht="15.75" customHeight="1" x14ac:dyDescent="0.15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13"/>
      <c r="X122" s="13"/>
      <c r="Y122" s="113"/>
      <c r="Z122" s="57"/>
      <c r="AA122" s="58"/>
      <c r="AB122" s="8"/>
      <c r="AC122" s="18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4"/>
      <c r="AT122" s="64"/>
    </row>
    <row r="123" spans="1:46" ht="15.75" customHeight="1" x14ac:dyDescent="0.15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13"/>
      <c r="X123" s="13"/>
      <c r="Y123" s="113"/>
      <c r="Z123" s="57"/>
      <c r="AA123" s="58"/>
      <c r="AB123" s="8"/>
      <c r="AC123" s="18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</row>
    <row r="124" spans="1:46" ht="15.75" customHeight="1" x14ac:dyDescent="0.15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13"/>
      <c r="X124" s="13"/>
      <c r="Y124" s="113"/>
      <c r="Z124" s="57"/>
      <c r="AA124" s="58"/>
      <c r="AB124" s="8"/>
      <c r="AC124" s="18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</row>
    <row r="125" spans="1:46" ht="15.75" customHeight="1" x14ac:dyDescent="0.15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13"/>
      <c r="X125" s="13"/>
      <c r="Y125" s="113"/>
      <c r="Z125" s="57"/>
      <c r="AA125" s="58"/>
      <c r="AB125" s="8"/>
      <c r="AC125" s="18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4"/>
      <c r="AT125" s="64"/>
    </row>
    <row r="126" spans="1:46" ht="15.75" customHeight="1" x14ac:dyDescent="0.15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13"/>
      <c r="X126" s="13"/>
      <c r="Y126" s="113"/>
      <c r="Z126" s="57"/>
      <c r="AA126" s="58"/>
      <c r="AB126" s="8"/>
      <c r="AC126" s="18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  <c r="AS126" s="64"/>
      <c r="AT126" s="64"/>
    </row>
    <row r="127" spans="1:46" ht="15.75" customHeight="1" x14ac:dyDescent="0.15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13"/>
      <c r="X127" s="13"/>
      <c r="Y127" s="113"/>
      <c r="Z127" s="57"/>
      <c r="AA127" s="58"/>
      <c r="AB127" s="8"/>
      <c r="AC127" s="18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4"/>
      <c r="AT127" s="64"/>
    </row>
    <row r="128" spans="1:46" ht="15.75" customHeight="1" x14ac:dyDescent="0.15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13"/>
      <c r="X128" s="13"/>
      <c r="Y128" s="113"/>
      <c r="Z128" s="57"/>
      <c r="AA128" s="58"/>
      <c r="AB128" s="8"/>
      <c r="AC128" s="18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  <c r="AS128" s="64"/>
      <c r="AT128" s="64"/>
    </row>
    <row r="129" spans="1:46" ht="15.75" customHeight="1" x14ac:dyDescent="0.15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13"/>
      <c r="X129" s="13"/>
      <c r="Y129" s="113"/>
      <c r="Z129" s="57"/>
      <c r="AA129" s="58"/>
      <c r="AB129" s="8"/>
      <c r="AC129" s="18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4"/>
      <c r="AT129" s="64"/>
    </row>
    <row r="130" spans="1:46" ht="15.75" customHeight="1" x14ac:dyDescent="0.15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13"/>
      <c r="X130" s="13"/>
      <c r="Y130" s="113"/>
      <c r="Z130" s="57"/>
      <c r="AA130" s="58"/>
      <c r="AB130" s="8"/>
      <c r="AC130" s="18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4"/>
      <c r="AT130" s="64"/>
    </row>
    <row r="131" spans="1:46" ht="15.75" customHeight="1" x14ac:dyDescent="0.15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13"/>
      <c r="X131" s="13"/>
      <c r="Y131" s="113"/>
      <c r="Z131" s="57"/>
      <c r="AA131" s="58"/>
      <c r="AB131" s="8"/>
      <c r="AC131" s="18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4"/>
      <c r="AT131" s="64"/>
    </row>
    <row r="132" spans="1:46" ht="15.75" customHeight="1" x14ac:dyDescent="0.15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13"/>
      <c r="X132" s="13"/>
      <c r="Y132" s="113"/>
      <c r="Z132" s="57"/>
      <c r="AA132" s="58"/>
      <c r="AB132" s="8"/>
      <c r="AC132" s="18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4"/>
      <c r="AT132" s="64"/>
    </row>
    <row r="133" spans="1:46" ht="15.75" customHeight="1" x14ac:dyDescent="0.15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13"/>
      <c r="X133" s="13"/>
      <c r="Y133" s="113"/>
      <c r="Z133" s="57"/>
      <c r="AA133" s="58"/>
      <c r="AB133" s="8"/>
      <c r="AC133" s="18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4"/>
      <c r="AT133" s="64"/>
    </row>
    <row r="134" spans="1:46" ht="15.75" customHeight="1" x14ac:dyDescent="0.15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13"/>
      <c r="X134" s="13"/>
      <c r="Y134" s="113"/>
      <c r="Z134" s="57"/>
      <c r="AA134" s="58"/>
      <c r="AB134" s="8"/>
      <c r="AC134" s="18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4"/>
      <c r="AT134" s="64"/>
    </row>
    <row r="135" spans="1:46" ht="15.75" customHeight="1" x14ac:dyDescent="0.15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13"/>
      <c r="X135" s="13"/>
      <c r="Y135" s="113"/>
      <c r="Z135" s="57"/>
      <c r="AA135" s="58"/>
      <c r="AB135" s="8"/>
      <c r="AC135" s="18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4"/>
      <c r="AT135" s="64"/>
    </row>
    <row r="136" spans="1:46" ht="15.75" customHeight="1" x14ac:dyDescent="0.15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13"/>
      <c r="X136" s="13"/>
      <c r="Y136" s="113"/>
      <c r="Z136" s="57"/>
      <c r="AA136" s="58"/>
      <c r="AB136" s="8"/>
      <c r="AC136" s="18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4"/>
      <c r="AT136" s="64"/>
    </row>
    <row r="137" spans="1:46" ht="15.75" customHeight="1" x14ac:dyDescent="0.15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13"/>
      <c r="X137" s="13"/>
      <c r="Y137" s="113"/>
      <c r="Z137" s="57"/>
      <c r="AA137" s="58"/>
      <c r="AB137" s="8"/>
      <c r="AC137" s="18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4"/>
      <c r="AT137" s="64"/>
    </row>
    <row r="138" spans="1:46" ht="15.75" customHeight="1" x14ac:dyDescent="0.15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13"/>
      <c r="X138" s="13"/>
      <c r="Y138" s="113"/>
      <c r="Z138" s="57"/>
      <c r="AA138" s="58"/>
      <c r="AB138" s="8"/>
      <c r="AC138" s="18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4"/>
      <c r="AT138" s="64"/>
    </row>
    <row r="139" spans="1:46" ht="15.75" customHeight="1" x14ac:dyDescent="0.15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13"/>
      <c r="X139" s="13"/>
      <c r="Y139" s="113"/>
      <c r="Z139" s="57"/>
      <c r="AA139" s="58"/>
      <c r="AB139" s="8"/>
      <c r="AC139" s="18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4"/>
      <c r="AT139" s="64"/>
    </row>
    <row r="140" spans="1:46" ht="15.75" customHeight="1" x14ac:dyDescent="0.15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13"/>
      <c r="X140" s="13"/>
      <c r="Y140" s="113"/>
      <c r="Z140" s="57"/>
      <c r="AA140" s="58"/>
      <c r="AB140" s="8"/>
      <c r="AC140" s="18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</row>
    <row r="141" spans="1:46" ht="15.75" customHeight="1" x14ac:dyDescent="0.15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13"/>
      <c r="X141" s="13"/>
      <c r="Y141" s="113"/>
      <c r="Z141" s="57"/>
      <c r="AA141" s="58"/>
      <c r="AB141" s="8"/>
      <c r="AC141" s="18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4"/>
      <c r="AT141" s="64"/>
    </row>
    <row r="142" spans="1:46" ht="15.75" customHeight="1" x14ac:dyDescent="0.15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18"/>
      <c r="X142" s="18"/>
      <c r="Y142" s="18"/>
      <c r="Z142" s="10"/>
      <c r="AA142" s="8"/>
      <c r="AB142" s="8"/>
      <c r="AC142" s="8"/>
    </row>
    <row r="143" spans="1:46" ht="15.75" customHeight="1" x14ac:dyDescent="0.15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</row>
    <row r="144" spans="1:46" ht="15.75" customHeight="1" x14ac:dyDescent="0.15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</row>
    <row r="145" spans="1:27" ht="15.75" customHeight="1" x14ac:dyDescent="0.15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</row>
    <row r="146" spans="1:27" ht="15.75" customHeight="1" x14ac:dyDescent="0.15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</row>
    <row r="147" spans="1:27" ht="15.75" customHeight="1" x14ac:dyDescent="0.15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</row>
    <row r="148" spans="1:27" ht="15.75" customHeight="1" x14ac:dyDescent="0.15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</row>
    <row r="149" spans="1:27" ht="15.75" customHeight="1" x14ac:dyDescent="0.15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</row>
    <row r="150" spans="1:27" ht="15.75" customHeight="1" x14ac:dyDescent="0.15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</row>
    <row r="151" spans="1:27" ht="15.75" customHeight="1" x14ac:dyDescent="0.15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</row>
    <row r="152" spans="1:27" ht="15.75" customHeight="1" x14ac:dyDescent="0.15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</row>
    <row r="153" spans="1:27" ht="15.75" customHeight="1" x14ac:dyDescent="0.15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</row>
    <row r="154" spans="1:27" ht="15.75" customHeight="1" x14ac:dyDescent="0.15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</row>
    <row r="155" spans="1:27" ht="15.75" customHeight="1" x14ac:dyDescent="0.15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</row>
    <row r="156" spans="1:27" ht="15.75" customHeight="1" x14ac:dyDescent="0.15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</row>
    <row r="157" spans="1:27" ht="15.75" customHeight="1" x14ac:dyDescent="0.15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</row>
    <row r="158" spans="1:27" ht="15.75" customHeight="1" x14ac:dyDescent="0.15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</row>
    <row r="159" spans="1:27" ht="15.75" customHeight="1" x14ac:dyDescent="0.15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</row>
    <row r="160" spans="1:27" ht="15.75" customHeight="1" x14ac:dyDescent="0.15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</row>
    <row r="161" spans="1:27" ht="15.75" customHeight="1" x14ac:dyDescent="0.15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</row>
    <row r="162" spans="1:27" ht="15.75" customHeight="1" x14ac:dyDescent="0.15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</row>
    <row r="163" spans="1:27" ht="15.75" customHeight="1" x14ac:dyDescent="0.15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</row>
    <row r="164" spans="1:27" ht="15.75" customHeight="1" x14ac:dyDescent="0.15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</row>
    <row r="165" spans="1:27" ht="15.75" customHeight="1" x14ac:dyDescent="0.15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</row>
    <row r="166" spans="1:27" ht="15.75" customHeight="1" x14ac:dyDescent="0.15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</row>
    <row r="167" spans="1:27" ht="15.75" customHeight="1" x14ac:dyDescent="0.15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</row>
    <row r="168" spans="1:27" ht="15.75" customHeight="1" x14ac:dyDescent="0.15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</row>
    <row r="169" spans="1:27" ht="15.75" customHeight="1" x14ac:dyDescent="0.15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</row>
    <row r="170" spans="1:27" ht="15.75" customHeight="1" x14ac:dyDescent="0.15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</row>
    <row r="171" spans="1:27" ht="15.75" customHeight="1" x14ac:dyDescent="0.15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</row>
    <row r="172" spans="1:27" ht="15.75" customHeight="1" x14ac:dyDescent="0.15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</row>
    <row r="173" spans="1:27" ht="15.75" customHeight="1" x14ac:dyDescent="0.15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</row>
    <row r="174" spans="1:27" ht="15.75" customHeight="1" x14ac:dyDescent="0.15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</row>
    <row r="175" spans="1:27" ht="15.75" customHeight="1" x14ac:dyDescent="0.15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</row>
    <row r="176" spans="1:27" ht="15.75" customHeight="1" x14ac:dyDescent="0.15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</row>
    <row r="177" spans="1:27" ht="15.75" customHeight="1" x14ac:dyDescent="0.15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</row>
    <row r="178" spans="1:27" ht="15.75" customHeight="1" x14ac:dyDescent="0.15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</row>
    <row r="179" spans="1:27" ht="15.75" customHeight="1" x14ac:dyDescent="0.15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</row>
    <row r="180" spans="1:27" ht="15.75" customHeight="1" x14ac:dyDescent="0.15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</row>
    <row r="181" spans="1:27" ht="15.75" customHeight="1" x14ac:dyDescent="0.15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</row>
    <row r="182" spans="1:27" ht="15.75" customHeight="1" x14ac:dyDescent="0.15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</row>
    <row r="183" spans="1:27" ht="15.75" customHeight="1" x14ac:dyDescent="0.15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</row>
    <row r="184" spans="1:27" ht="15.75" customHeight="1" x14ac:dyDescent="0.15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</row>
    <row r="185" spans="1:27" ht="15.75" customHeight="1" x14ac:dyDescent="0.15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</row>
    <row r="186" spans="1:27" ht="15.75" customHeight="1" x14ac:dyDescent="0.15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</row>
    <row r="187" spans="1:27" ht="15.75" customHeight="1" x14ac:dyDescent="0.15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</row>
    <row r="188" spans="1:27" ht="15.75" customHeight="1" x14ac:dyDescent="0.15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</row>
    <row r="189" spans="1:27" ht="15.75" customHeight="1" x14ac:dyDescent="0.15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</row>
    <row r="190" spans="1:27" ht="15.75" customHeight="1" x14ac:dyDescent="0.15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</row>
    <row r="191" spans="1:27" ht="15.75" customHeight="1" x14ac:dyDescent="0.15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</row>
    <row r="192" spans="1:27" ht="15.75" customHeight="1" x14ac:dyDescent="0.15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</row>
    <row r="193" spans="1:27" ht="15.75" customHeight="1" x14ac:dyDescent="0.15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</row>
    <row r="194" spans="1:27" ht="15.75" customHeight="1" x14ac:dyDescent="0.15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</row>
    <row r="195" spans="1:27" ht="15.75" customHeight="1" x14ac:dyDescent="0.15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</row>
    <row r="196" spans="1:27" ht="15.75" customHeight="1" x14ac:dyDescent="0.15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</row>
    <row r="197" spans="1:27" ht="15.75" customHeight="1" x14ac:dyDescent="0.15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</row>
    <row r="198" spans="1:27" ht="15.75" customHeight="1" x14ac:dyDescent="0.15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</row>
    <row r="199" spans="1:27" ht="15.75" customHeight="1" x14ac:dyDescent="0.15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</row>
    <row r="200" spans="1:27" ht="15.75" customHeight="1" x14ac:dyDescent="0.15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</row>
    <row r="201" spans="1:27" ht="15.75" customHeight="1" x14ac:dyDescent="0.15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</row>
    <row r="202" spans="1:27" ht="15.75" customHeight="1" x14ac:dyDescent="0.15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</row>
    <row r="203" spans="1:27" ht="15.75" customHeight="1" x14ac:dyDescent="0.15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</row>
    <row r="204" spans="1:27" ht="15.75" customHeight="1" x14ac:dyDescent="0.15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</row>
    <row r="205" spans="1:27" ht="15.75" customHeight="1" x14ac:dyDescent="0.15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</row>
    <row r="206" spans="1:27" ht="15.75" customHeight="1" x14ac:dyDescent="0.15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</row>
    <row r="207" spans="1:27" ht="15.75" customHeight="1" x14ac:dyDescent="0.15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</row>
    <row r="208" spans="1:27" ht="15.75" customHeight="1" x14ac:dyDescent="0.15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</row>
    <row r="209" spans="1:27" ht="15.75" customHeight="1" x14ac:dyDescent="0.15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</row>
    <row r="210" spans="1:27" ht="15.75" customHeight="1" x14ac:dyDescent="0.15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</row>
    <row r="211" spans="1:27" ht="15.75" customHeight="1" x14ac:dyDescent="0.15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</row>
    <row r="212" spans="1:27" ht="15.75" customHeight="1" x14ac:dyDescent="0.15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</row>
    <row r="213" spans="1:27" ht="15.75" customHeight="1" x14ac:dyDescent="0.15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</row>
    <row r="214" spans="1:27" ht="15.75" customHeight="1" x14ac:dyDescent="0.15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</row>
    <row r="215" spans="1:27" ht="15.75" customHeight="1" x14ac:dyDescent="0.15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</row>
    <row r="216" spans="1:27" ht="15.75" customHeight="1" x14ac:dyDescent="0.15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</row>
    <row r="217" spans="1:27" ht="15.75" customHeight="1" x14ac:dyDescent="0.15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</row>
    <row r="218" spans="1:27" ht="15.75" customHeight="1" x14ac:dyDescent="0.15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</row>
    <row r="219" spans="1:27" ht="15.75" customHeight="1" x14ac:dyDescent="0.15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</row>
    <row r="220" spans="1:27" ht="15.75" customHeight="1" x14ac:dyDescent="0.15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</row>
    <row r="221" spans="1:27" ht="15.75" customHeight="1" x14ac:dyDescent="0.15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</row>
    <row r="222" spans="1:27" ht="15.75" customHeight="1" x14ac:dyDescent="0.15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</row>
    <row r="223" spans="1:27" ht="15.75" customHeight="1" x14ac:dyDescent="0.15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</row>
    <row r="224" spans="1:27" ht="15.75" customHeight="1" x14ac:dyDescent="0.15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</row>
    <row r="225" spans="1:27" ht="15.75" customHeight="1" x14ac:dyDescent="0.15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</row>
    <row r="226" spans="1:27" ht="15.75" customHeight="1" x14ac:dyDescent="0.15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</row>
    <row r="227" spans="1:27" ht="15.75" customHeight="1" x14ac:dyDescent="0.15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</row>
    <row r="228" spans="1:27" ht="15.75" customHeight="1" x14ac:dyDescent="0.15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</row>
    <row r="229" spans="1:27" ht="15.75" customHeight="1" x14ac:dyDescent="0.15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</row>
    <row r="230" spans="1:27" ht="15.75" customHeight="1" x14ac:dyDescent="0.15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</row>
    <row r="231" spans="1:27" ht="15.75" customHeight="1" x14ac:dyDescent="0.15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</row>
    <row r="232" spans="1:27" ht="15.75" customHeight="1" x14ac:dyDescent="0.15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</row>
    <row r="233" spans="1:27" ht="15.75" customHeight="1" x14ac:dyDescent="0.15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</row>
    <row r="234" spans="1:27" ht="15.75" customHeight="1" x14ac:dyDescent="0.15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</row>
    <row r="235" spans="1:27" ht="15.75" customHeight="1" x14ac:dyDescent="0.15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</row>
    <row r="236" spans="1:27" ht="15.75" customHeight="1" x14ac:dyDescent="0.15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</row>
    <row r="237" spans="1:27" ht="15.75" customHeight="1" x14ac:dyDescent="0.15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</row>
    <row r="238" spans="1:27" ht="15.75" customHeight="1" x14ac:dyDescent="0.15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</row>
    <row r="239" spans="1:27" ht="15.75" customHeight="1" x14ac:dyDescent="0.15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</row>
    <row r="240" spans="1:27" ht="15.75" customHeight="1" x14ac:dyDescent="0.15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</row>
    <row r="241" spans="1:27" ht="15.75" customHeight="1" x14ac:dyDescent="0.15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</row>
    <row r="242" spans="1:27" ht="15.75" customHeight="1" x14ac:dyDescent="0.15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</row>
    <row r="243" spans="1:27" ht="15.75" customHeight="1" x14ac:dyDescent="0.15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</row>
    <row r="244" spans="1:27" ht="15.75" customHeight="1" x14ac:dyDescent="0.15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</row>
    <row r="245" spans="1:27" ht="15.75" customHeight="1" x14ac:dyDescent="0.15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</row>
    <row r="246" spans="1:27" ht="15.75" customHeight="1" x14ac:dyDescent="0.15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</row>
    <row r="247" spans="1:27" ht="15.75" customHeight="1" x14ac:dyDescent="0.15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</row>
    <row r="248" spans="1:27" ht="15.75" customHeight="1" x14ac:dyDescent="0.15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</row>
    <row r="249" spans="1:27" ht="15.75" customHeight="1" x14ac:dyDescent="0.15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</row>
    <row r="250" spans="1:27" ht="15.75" customHeight="1" x14ac:dyDescent="0.15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</row>
    <row r="251" spans="1:27" ht="15.75" customHeight="1" x14ac:dyDescent="0.15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</row>
    <row r="252" spans="1:27" ht="15.75" customHeight="1" x14ac:dyDescent="0.15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</row>
    <row r="253" spans="1:27" ht="15.75" customHeight="1" x14ac:dyDescent="0.15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</row>
    <row r="254" spans="1:27" ht="15.75" customHeight="1" x14ac:dyDescent="0.15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</row>
    <row r="255" spans="1:27" ht="15.75" customHeight="1" x14ac:dyDescent="0.15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</row>
    <row r="256" spans="1:27" ht="15.75" customHeight="1" x14ac:dyDescent="0.15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</row>
    <row r="257" spans="1:27" ht="15.75" customHeight="1" x14ac:dyDescent="0.15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</row>
    <row r="258" spans="1:27" ht="15.75" customHeight="1" x14ac:dyDescent="0.15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</row>
    <row r="259" spans="1:27" ht="15.75" customHeight="1" x14ac:dyDescent="0.15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</row>
    <row r="260" spans="1:27" ht="15.75" customHeight="1" x14ac:dyDescent="0.15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</row>
    <row r="261" spans="1:27" ht="15.75" customHeight="1" x14ac:dyDescent="0.15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</row>
    <row r="262" spans="1:27" ht="15.75" customHeight="1" x14ac:dyDescent="0.15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</row>
    <row r="263" spans="1:27" ht="15.75" customHeight="1" x14ac:dyDescent="0.15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</row>
    <row r="264" spans="1:27" ht="15.75" customHeight="1" x14ac:dyDescent="0.15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</row>
    <row r="265" spans="1:27" ht="15.75" customHeight="1" x14ac:dyDescent="0.15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</row>
    <row r="266" spans="1:27" ht="15.75" customHeight="1" x14ac:dyDescent="0.15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</row>
    <row r="267" spans="1:27" ht="15.75" customHeight="1" x14ac:dyDescent="0.15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</row>
    <row r="268" spans="1:27" ht="15.75" customHeight="1" x14ac:dyDescent="0.15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</row>
    <row r="269" spans="1:27" ht="15.75" customHeight="1" x14ac:dyDescent="0.15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</row>
    <row r="270" spans="1:27" ht="15.75" customHeight="1" x14ac:dyDescent="0.15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</row>
    <row r="271" spans="1:27" ht="15.75" customHeight="1" x14ac:dyDescent="0.15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</row>
    <row r="272" spans="1:27" ht="15.75" customHeight="1" x14ac:dyDescent="0.15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</row>
    <row r="273" spans="1:27" ht="15.75" customHeight="1" x14ac:dyDescent="0.15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</row>
    <row r="274" spans="1:27" ht="15.75" customHeight="1" x14ac:dyDescent="0.15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</row>
    <row r="275" spans="1:27" ht="15.75" customHeight="1" x14ac:dyDescent="0.15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</row>
    <row r="276" spans="1:27" ht="15.75" customHeight="1" x14ac:dyDescent="0.15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</row>
    <row r="277" spans="1:27" ht="15.75" customHeight="1" x14ac:dyDescent="0.15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</row>
    <row r="278" spans="1:27" ht="15.75" customHeight="1" x14ac:dyDescent="0.15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</row>
    <row r="279" spans="1:27" ht="15.75" customHeight="1" x14ac:dyDescent="0.15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</row>
    <row r="280" spans="1:27" ht="15.75" customHeight="1" x14ac:dyDescent="0.15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</row>
    <row r="281" spans="1:27" ht="15.75" customHeight="1" x14ac:dyDescent="0.15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</row>
    <row r="282" spans="1:27" ht="15.75" customHeight="1" x14ac:dyDescent="0.15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</row>
    <row r="283" spans="1:27" ht="15.75" customHeight="1" x14ac:dyDescent="0.15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</row>
    <row r="284" spans="1:27" ht="15.75" customHeight="1" x14ac:dyDescent="0.15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</row>
    <row r="285" spans="1:27" ht="15.75" customHeight="1" x14ac:dyDescent="0.15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</row>
    <row r="286" spans="1:27" ht="15.75" customHeight="1" x14ac:dyDescent="0.15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</row>
    <row r="287" spans="1:27" ht="15.75" customHeight="1" x14ac:dyDescent="0.15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</row>
    <row r="288" spans="1:27" ht="15.75" customHeight="1" x14ac:dyDescent="0.15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</row>
    <row r="289" spans="1:27" ht="15.75" customHeight="1" x14ac:dyDescent="0.15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</row>
    <row r="290" spans="1:27" ht="15.75" customHeight="1" x14ac:dyDescent="0.15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</row>
    <row r="291" spans="1:27" ht="15.75" customHeight="1" x14ac:dyDescent="0.15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</row>
    <row r="292" spans="1:27" ht="15.75" customHeight="1" x14ac:dyDescent="0.15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</row>
    <row r="293" spans="1:27" ht="15.75" customHeight="1" x14ac:dyDescent="0.15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</row>
    <row r="294" spans="1:27" ht="15.75" customHeight="1" x14ac:dyDescent="0.15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</row>
    <row r="295" spans="1:27" ht="15.75" customHeight="1" x14ac:dyDescent="0.1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</row>
    <row r="296" spans="1:27" ht="15.75" customHeight="1" x14ac:dyDescent="0.15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</row>
    <row r="297" spans="1:27" ht="15.75" customHeight="1" x14ac:dyDescent="0.15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</row>
    <row r="298" spans="1:27" ht="15.75" customHeight="1" x14ac:dyDescent="0.15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</row>
    <row r="299" spans="1:27" ht="15.75" customHeight="1" x14ac:dyDescent="0.15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</row>
    <row r="300" spans="1:27" ht="15.75" customHeight="1" x14ac:dyDescent="0.15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</row>
    <row r="301" spans="1:27" ht="15.75" customHeight="1" x14ac:dyDescent="0.15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</row>
    <row r="302" spans="1:27" ht="15.75" customHeight="1" x14ac:dyDescent="0.15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</row>
    <row r="303" spans="1:27" ht="15.75" customHeight="1" x14ac:dyDescent="0.15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</row>
    <row r="304" spans="1:27" ht="15.75" customHeight="1" x14ac:dyDescent="0.15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</row>
    <row r="305" spans="1:27" ht="15.75" customHeight="1" x14ac:dyDescent="0.1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</row>
    <row r="306" spans="1:27" ht="15.75" customHeight="1" x14ac:dyDescent="0.15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</row>
    <row r="307" spans="1:27" ht="15.75" customHeight="1" x14ac:dyDescent="0.15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</row>
    <row r="308" spans="1:27" ht="15.75" customHeight="1" x14ac:dyDescent="0.15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</row>
    <row r="309" spans="1:27" ht="15.75" customHeight="1" x14ac:dyDescent="0.15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</row>
    <row r="310" spans="1:27" ht="15.75" customHeight="1" x14ac:dyDescent="0.15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</row>
    <row r="311" spans="1:27" ht="15.75" customHeight="1" x14ac:dyDescent="0.15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</row>
    <row r="312" spans="1:27" ht="15.75" customHeight="1" x14ac:dyDescent="0.15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</row>
    <row r="313" spans="1:27" ht="15.75" customHeight="1" x14ac:dyDescent="0.15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</row>
    <row r="314" spans="1:27" ht="15.75" customHeight="1" x14ac:dyDescent="0.15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</row>
    <row r="315" spans="1:27" ht="15.75" customHeight="1" x14ac:dyDescent="0.1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</row>
    <row r="316" spans="1:27" ht="15.75" customHeight="1" x14ac:dyDescent="0.15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</row>
    <row r="317" spans="1:27" ht="15.75" customHeight="1" x14ac:dyDescent="0.15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</row>
    <row r="318" spans="1:27" ht="15.75" customHeight="1" x14ac:dyDescent="0.15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</row>
    <row r="319" spans="1:27" ht="15.75" customHeight="1" x14ac:dyDescent="0.15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</row>
    <row r="320" spans="1:27" ht="15.75" customHeight="1" x14ac:dyDescent="0.15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</row>
    <row r="321" spans="1:27" ht="15.75" customHeight="1" x14ac:dyDescent="0.15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</row>
    <row r="322" spans="1:27" ht="15.75" customHeight="1" x14ac:dyDescent="0.15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</row>
    <row r="323" spans="1:27" ht="15.75" customHeight="1" x14ac:dyDescent="0.15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</row>
    <row r="324" spans="1:27" ht="15.75" customHeight="1" x14ac:dyDescent="0.15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</row>
    <row r="325" spans="1:27" ht="15.75" customHeight="1" x14ac:dyDescent="0.1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</row>
    <row r="326" spans="1:27" ht="15.75" customHeight="1" x14ac:dyDescent="0.15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</row>
    <row r="327" spans="1:27" ht="15.75" customHeight="1" x14ac:dyDescent="0.15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</row>
    <row r="328" spans="1:27" ht="15.75" customHeight="1" x14ac:dyDescent="0.15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</row>
    <row r="329" spans="1:27" ht="15.75" customHeight="1" x14ac:dyDescent="0.15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</row>
    <row r="330" spans="1:27" ht="15.75" customHeight="1" x14ac:dyDescent="0.15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</row>
    <row r="331" spans="1:27" ht="15.75" customHeight="1" x14ac:dyDescent="0.15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</row>
    <row r="332" spans="1:27" ht="15.75" customHeight="1" x14ac:dyDescent="0.15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</row>
    <row r="333" spans="1:27" ht="15.75" customHeight="1" x14ac:dyDescent="0.15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</row>
    <row r="334" spans="1:27" ht="15.75" customHeight="1" x14ac:dyDescent="0.15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</row>
    <row r="335" spans="1:27" ht="15.75" customHeight="1" x14ac:dyDescent="0.1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</row>
    <row r="336" spans="1:27" ht="15.75" customHeight="1" x14ac:dyDescent="0.15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</row>
    <row r="337" spans="1:27" ht="15.75" customHeight="1" x14ac:dyDescent="0.15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</row>
    <row r="338" spans="1:27" ht="15.75" customHeight="1" x14ac:dyDescent="0.15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</row>
    <row r="339" spans="1:27" ht="15.75" customHeight="1" x14ac:dyDescent="0.15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</row>
    <row r="340" spans="1:27" ht="15.75" customHeight="1" x14ac:dyDescent="0.15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</row>
    <row r="341" spans="1:27" ht="15.75" customHeight="1" x14ac:dyDescent="0.15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</row>
    <row r="342" spans="1:27" ht="15.75" customHeight="1" x14ac:dyDescent="0.15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</row>
    <row r="343" spans="1:27" ht="15.75" customHeight="1" x14ac:dyDescent="0.15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</row>
    <row r="344" spans="1:27" ht="15.75" customHeight="1" x14ac:dyDescent="0.15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</row>
    <row r="345" spans="1:27" ht="15.75" customHeight="1" x14ac:dyDescent="0.1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</row>
    <row r="346" spans="1:27" ht="15.75" customHeight="1" x14ac:dyDescent="0.15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</row>
    <row r="347" spans="1:27" ht="15.75" customHeight="1" x14ac:dyDescent="0.15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</row>
    <row r="348" spans="1:27" ht="15.75" customHeight="1" x14ac:dyDescent="0.15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</row>
    <row r="349" spans="1:27" ht="15.75" customHeight="1" x14ac:dyDescent="0.15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</row>
    <row r="350" spans="1:27" ht="15.75" customHeight="1" x14ac:dyDescent="0.15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</row>
    <row r="351" spans="1:27" ht="15.75" customHeight="1" x14ac:dyDescent="0.15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</row>
    <row r="352" spans="1:27" ht="15.75" customHeight="1" x14ac:dyDescent="0.15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</row>
    <row r="353" spans="1:27" ht="15.75" customHeight="1" x14ac:dyDescent="0.15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</row>
    <row r="354" spans="1:27" ht="15.75" customHeight="1" x14ac:dyDescent="0.15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</row>
    <row r="355" spans="1:27" ht="15.75" customHeight="1" x14ac:dyDescent="0.1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</row>
    <row r="356" spans="1:27" ht="15.75" customHeight="1" x14ac:dyDescent="0.15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</row>
    <row r="357" spans="1:27" ht="15.75" customHeight="1" x14ac:dyDescent="0.15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</row>
    <row r="358" spans="1:27" ht="15.75" customHeight="1" x14ac:dyDescent="0.15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</row>
    <row r="359" spans="1:27" ht="15.75" customHeight="1" x14ac:dyDescent="0.15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</row>
    <row r="360" spans="1:27" ht="15.75" customHeight="1" x14ac:dyDescent="0.15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</row>
    <row r="361" spans="1:27" ht="15.75" customHeight="1" x14ac:dyDescent="0.15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</row>
    <row r="362" spans="1:27" ht="15.75" customHeight="1" x14ac:dyDescent="0.15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</row>
    <row r="363" spans="1:27" ht="15.75" customHeight="1" x14ac:dyDescent="0.15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</row>
    <row r="364" spans="1:27" ht="15.75" customHeight="1" x14ac:dyDescent="0.15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</row>
    <row r="365" spans="1:27" ht="15.75" customHeight="1" x14ac:dyDescent="0.1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</row>
    <row r="366" spans="1:27" ht="15.75" customHeight="1" x14ac:dyDescent="0.15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</row>
    <row r="367" spans="1:27" ht="15.75" customHeight="1" x14ac:dyDescent="0.15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</row>
    <row r="368" spans="1:27" ht="15.75" customHeight="1" x14ac:dyDescent="0.15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</row>
    <row r="369" spans="1:27" ht="15.75" customHeight="1" x14ac:dyDescent="0.15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</row>
    <row r="370" spans="1:27" ht="15.75" customHeight="1" x14ac:dyDescent="0.15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</row>
    <row r="371" spans="1:27" ht="15.75" customHeight="1" x14ac:dyDescent="0.15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</row>
    <row r="372" spans="1:27" ht="15.75" customHeight="1" x14ac:dyDescent="0.15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</row>
    <row r="373" spans="1:27" ht="15.75" customHeight="1" x14ac:dyDescent="0.15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</row>
    <row r="374" spans="1:27" ht="15.75" customHeight="1" x14ac:dyDescent="0.15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</row>
    <row r="375" spans="1:27" ht="15.75" customHeight="1" x14ac:dyDescent="0.15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</row>
    <row r="376" spans="1:27" ht="15.75" customHeight="1" x14ac:dyDescent="0.15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</row>
    <row r="377" spans="1:27" ht="15.75" customHeight="1" x14ac:dyDescent="0.15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</row>
    <row r="378" spans="1:27" ht="15.75" customHeight="1" x14ac:dyDescent="0.15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</row>
    <row r="379" spans="1:27" ht="15.75" customHeight="1" x14ac:dyDescent="0.15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</row>
    <row r="380" spans="1:27" ht="15.75" customHeight="1" x14ac:dyDescent="0.15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</row>
    <row r="381" spans="1:27" ht="15.75" customHeight="1" x14ac:dyDescent="0.15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</row>
    <row r="382" spans="1:27" ht="15.75" customHeight="1" x14ac:dyDescent="0.15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</row>
    <row r="383" spans="1:27" ht="15.75" customHeight="1" x14ac:dyDescent="0.15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</row>
    <row r="384" spans="1:27" ht="15.75" customHeight="1" x14ac:dyDescent="0.15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</row>
    <row r="385" spans="1:27" ht="15.75" customHeight="1" x14ac:dyDescent="0.1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</row>
    <row r="386" spans="1:27" ht="15.75" customHeight="1" x14ac:dyDescent="0.15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</row>
    <row r="387" spans="1:27" ht="15.75" customHeight="1" x14ac:dyDescent="0.15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</row>
    <row r="388" spans="1:27" ht="15.75" customHeight="1" x14ac:dyDescent="0.15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</row>
    <row r="389" spans="1:27" ht="15.75" customHeight="1" x14ac:dyDescent="0.15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</row>
    <row r="390" spans="1:27" ht="15.75" customHeight="1" x14ac:dyDescent="0.15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</row>
    <row r="391" spans="1:27" ht="15.75" customHeight="1" x14ac:dyDescent="0.15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</row>
    <row r="392" spans="1:27" ht="15.75" customHeight="1" x14ac:dyDescent="0.15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</row>
    <row r="393" spans="1:27" ht="15.75" customHeight="1" x14ac:dyDescent="0.15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</row>
    <row r="394" spans="1:27" ht="15.75" customHeight="1" x14ac:dyDescent="0.15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</row>
    <row r="395" spans="1:27" ht="15.75" customHeight="1" x14ac:dyDescent="0.15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</row>
    <row r="396" spans="1:27" ht="15.75" customHeight="1" x14ac:dyDescent="0.15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</row>
    <row r="397" spans="1:27" ht="15.75" customHeight="1" x14ac:dyDescent="0.15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</row>
    <row r="398" spans="1:27" ht="15.75" customHeight="1" x14ac:dyDescent="0.15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</row>
    <row r="399" spans="1:27" ht="15.75" customHeight="1" x14ac:dyDescent="0.15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</row>
    <row r="400" spans="1:27" ht="15.75" customHeight="1" x14ac:dyDescent="0.15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</row>
    <row r="401" spans="1:27" ht="15.75" customHeight="1" x14ac:dyDescent="0.15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</row>
    <row r="402" spans="1:27" ht="15.75" customHeight="1" x14ac:dyDescent="0.15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</row>
    <row r="403" spans="1:27" ht="15.75" customHeight="1" x14ac:dyDescent="0.15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</row>
    <row r="404" spans="1:27" ht="15.75" customHeight="1" x14ac:dyDescent="0.15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</row>
    <row r="405" spans="1:27" ht="15.75" customHeight="1" x14ac:dyDescent="0.15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</row>
    <row r="406" spans="1:27" ht="15.75" customHeight="1" x14ac:dyDescent="0.15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</row>
    <row r="407" spans="1:27" ht="15.75" customHeight="1" x14ac:dyDescent="0.15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</row>
    <row r="408" spans="1:27" ht="15.75" customHeight="1" x14ac:dyDescent="0.15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</row>
    <row r="409" spans="1:27" ht="15.75" customHeight="1" x14ac:dyDescent="0.15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</row>
    <row r="410" spans="1:27" ht="15.75" customHeight="1" x14ac:dyDescent="0.15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</row>
    <row r="411" spans="1:27" ht="15.75" customHeight="1" x14ac:dyDescent="0.15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</row>
    <row r="412" spans="1:27" ht="15.75" customHeight="1" x14ac:dyDescent="0.15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</row>
    <row r="413" spans="1:27" ht="15.75" customHeight="1" x14ac:dyDescent="0.15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</row>
    <row r="414" spans="1:27" ht="15.75" customHeight="1" x14ac:dyDescent="0.15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</row>
    <row r="415" spans="1:27" ht="15.75" customHeight="1" x14ac:dyDescent="0.15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</row>
    <row r="416" spans="1:27" ht="15.75" customHeight="1" x14ac:dyDescent="0.15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</row>
    <row r="417" spans="1:27" ht="15.75" customHeight="1" x14ac:dyDescent="0.15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</row>
    <row r="418" spans="1:27" ht="15.75" customHeight="1" x14ac:dyDescent="0.15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</row>
    <row r="419" spans="1:27" ht="15.75" customHeight="1" x14ac:dyDescent="0.15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</row>
    <row r="420" spans="1:27" ht="15.75" customHeight="1" x14ac:dyDescent="0.15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</row>
    <row r="421" spans="1:27" ht="15.75" customHeight="1" x14ac:dyDescent="0.15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</row>
    <row r="422" spans="1:27" ht="15.75" customHeight="1" x14ac:dyDescent="0.15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</row>
    <row r="423" spans="1:27" ht="15.75" customHeight="1" x14ac:dyDescent="0.15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</row>
    <row r="424" spans="1:27" ht="15.75" customHeight="1" x14ac:dyDescent="0.15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</row>
    <row r="425" spans="1:27" ht="15.75" customHeight="1" x14ac:dyDescent="0.15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</row>
    <row r="426" spans="1:27" ht="15.75" customHeight="1" x14ac:dyDescent="0.15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</row>
    <row r="427" spans="1:27" ht="15.75" customHeight="1" x14ac:dyDescent="0.15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</row>
    <row r="428" spans="1:27" ht="15.75" customHeight="1" x14ac:dyDescent="0.15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</row>
    <row r="429" spans="1:27" ht="15.75" customHeight="1" x14ac:dyDescent="0.15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</row>
    <row r="430" spans="1:27" ht="15.75" customHeight="1" x14ac:dyDescent="0.15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</row>
    <row r="431" spans="1:27" ht="15.75" customHeight="1" x14ac:dyDescent="0.15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</row>
    <row r="432" spans="1:27" ht="15.75" customHeight="1" x14ac:dyDescent="0.15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</row>
    <row r="433" spans="1:27" ht="15.75" customHeight="1" x14ac:dyDescent="0.15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</row>
    <row r="434" spans="1:27" ht="15.75" customHeight="1" x14ac:dyDescent="0.15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</row>
    <row r="435" spans="1:27" ht="15.75" customHeight="1" x14ac:dyDescent="0.15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</row>
    <row r="436" spans="1:27" ht="15.75" customHeight="1" x14ac:dyDescent="0.15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</row>
    <row r="437" spans="1:27" ht="15.75" customHeight="1" x14ac:dyDescent="0.15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</row>
    <row r="438" spans="1:27" ht="15.75" customHeight="1" x14ac:dyDescent="0.15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</row>
    <row r="439" spans="1:27" ht="15.75" customHeight="1" x14ac:dyDescent="0.15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</row>
    <row r="440" spans="1:27" ht="15.75" customHeight="1" x14ac:dyDescent="0.15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</row>
    <row r="441" spans="1:27" ht="15.75" customHeight="1" x14ac:dyDescent="0.15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</row>
    <row r="442" spans="1:27" ht="15.75" customHeight="1" x14ac:dyDescent="0.15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</row>
    <row r="443" spans="1:27" ht="15.75" customHeight="1" x14ac:dyDescent="0.15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</row>
    <row r="444" spans="1:27" ht="15.75" customHeight="1" x14ac:dyDescent="0.15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</row>
    <row r="445" spans="1:27" ht="15.75" customHeight="1" x14ac:dyDescent="0.15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</row>
    <row r="446" spans="1:27" ht="15.75" customHeight="1" x14ac:dyDescent="0.15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</row>
    <row r="447" spans="1:27" ht="15.75" customHeight="1" x14ac:dyDescent="0.15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</row>
    <row r="448" spans="1:27" ht="15.75" customHeight="1" x14ac:dyDescent="0.15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</row>
    <row r="449" spans="1:27" ht="15.75" customHeight="1" x14ac:dyDescent="0.15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</row>
    <row r="450" spans="1:27" ht="15.75" customHeight="1" x14ac:dyDescent="0.15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</row>
    <row r="451" spans="1:27" ht="15.75" customHeight="1" x14ac:dyDescent="0.15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</row>
    <row r="452" spans="1:27" ht="15.75" customHeight="1" x14ac:dyDescent="0.15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</row>
    <row r="453" spans="1:27" ht="15.75" customHeight="1" x14ac:dyDescent="0.15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</row>
    <row r="454" spans="1:27" ht="15.75" customHeight="1" x14ac:dyDescent="0.15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</row>
    <row r="455" spans="1:27" ht="15.75" customHeight="1" x14ac:dyDescent="0.15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</row>
    <row r="456" spans="1:27" ht="15.75" customHeight="1" x14ac:dyDescent="0.15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</row>
    <row r="457" spans="1:27" ht="15.75" customHeight="1" x14ac:dyDescent="0.15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</row>
    <row r="458" spans="1:27" ht="15.75" customHeight="1" x14ac:dyDescent="0.15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</row>
    <row r="459" spans="1:27" ht="15.75" customHeight="1" x14ac:dyDescent="0.15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</row>
    <row r="460" spans="1:27" ht="15.75" customHeight="1" x14ac:dyDescent="0.15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</row>
    <row r="461" spans="1:27" ht="15.75" customHeight="1" x14ac:dyDescent="0.15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</row>
    <row r="462" spans="1:27" ht="15.75" customHeight="1" x14ac:dyDescent="0.15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</row>
    <row r="463" spans="1:27" ht="15.75" customHeight="1" x14ac:dyDescent="0.15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</row>
    <row r="464" spans="1:27" ht="15.75" customHeight="1" x14ac:dyDescent="0.15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</row>
    <row r="465" spans="1:27" ht="15.75" customHeight="1" x14ac:dyDescent="0.15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</row>
    <row r="466" spans="1:27" ht="15.75" customHeight="1" x14ac:dyDescent="0.15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</row>
    <row r="467" spans="1:27" ht="15.75" customHeight="1" x14ac:dyDescent="0.15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</row>
    <row r="468" spans="1:27" ht="15.75" customHeight="1" x14ac:dyDescent="0.15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</row>
    <row r="469" spans="1:27" ht="15.75" customHeight="1" x14ac:dyDescent="0.15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</row>
    <row r="470" spans="1:27" ht="15.75" customHeight="1" x14ac:dyDescent="0.15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</row>
    <row r="471" spans="1:27" ht="15.75" customHeight="1" x14ac:dyDescent="0.15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</row>
    <row r="472" spans="1:27" ht="15.75" customHeight="1" x14ac:dyDescent="0.15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</row>
    <row r="473" spans="1:27" ht="15.75" customHeight="1" x14ac:dyDescent="0.15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</row>
    <row r="474" spans="1:27" ht="15.75" customHeight="1" x14ac:dyDescent="0.15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</row>
    <row r="475" spans="1:27" ht="15.75" customHeight="1" x14ac:dyDescent="0.15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</row>
    <row r="476" spans="1:27" ht="15.75" customHeight="1" x14ac:dyDescent="0.15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</row>
    <row r="477" spans="1:27" ht="15.75" customHeight="1" x14ac:dyDescent="0.15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</row>
    <row r="478" spans="1:27" ht="15.75" customHeight="1" x14ac:dyDescent="0.15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</row>
    <row r="479" spans="1:27" ht="15.75" customHeight="1" x14ac:dyDescent="0.15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</row>
    <row r="480" spans="1:27" ht="15.75" customHeight="1" x14ac:dyDescent="0.15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</row>
    <row r="481" spans="1:27" ht="15.75" customHeight="1" x14ac:dyDescent="0.15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</row>
    <row r="482" spans="1:27" ht="15.75" customHeight="1" x14ac:dyDescent="0.15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</row>
    <row r="483" spans="1:27" ht="15.75" customHeight="1" x14ac:dyDescent="0.15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</row>
    <row r="484" spans="1:27" ht="15.75" customHeight="1" x14ac:dyDescent="0.15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</row>
    <row r="485" spans="1:27" ht="15.75" customHeight="1" x14ac:dyDescent="0.15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</row>
    <row r="486" spans="1:27" ht="15.75" customHeight="1" x14ac:dyDescent="0.15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</row>
    <row r="487" spans="1:27" ht="15.75" customHeight="1" x14ac:dyDescent="0.15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</row>
    <row r="488" spans="1:27" ht="15.75" customHeight="1" x14ac:dyDescent="0.15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</row>
    <row r="489" spans="1:27" ht="15.75" customHeight="1" x14ac:dyDescent="0.15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</row>
    <row r="490" spans="1:27" ht="15.75" customHeight="1" x14ac:dyDescent="0.15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</row>
    <row r="491" spans="1:27" ht="15.75" customHeight="1" x14ac:dyDescent="0.15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</row>
    <row r="492" spans="1:27" ht="15.75" customHeight="1" x14ac:dyDescent="0.15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</row>
    <row r="493" spans="1:27" ht="15.75" customHeight="1" x14ac:dyDescent="0.15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</row>
    <row r="494" spans="1:27" ht="15.75" customHeight="1" x14ac:dyDescent="0.15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</row>
    <row r="495" spans="1:27" ht="15.75" customHeight="1" x14ac:dyDescent="0.15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</row>
    <row r="496" spans="1:27" ht="15.75" customHeight="1" x14ac:dyDescent="0.15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</row>
    <row r="497" spans="1:27" ht="15.75" customHeight="1" x14ac:dyDescent="0.15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</row>
    <row r="498" spans="1:27" ht="15.75" customHeight="1" x14ac:dyDescent="0.15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</row>
    <row r="499" spans="1:27" ht="15.75" customHeight="1" x14ac:dyDescent="0.15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</row>
    <row r="500" spans="1:27" ht="15.75" customHeight="1" x14ac:dyDescent="0.15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</row>
    <row r="501" spans="1:27" ht="15.75" customHeight="1" x14ac:dyDescent="0.15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</row>
    <row r="502" spans="1:27" ht="15.75" customHeight="1" x14ac:dyDescent="0.15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</row>
    <row r="503" spans="1:27" ht="15.75" customHeight="1" x14ac:dyDescent="0.15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</row>
    <row r="504" spans="1:27" ht="15.75" customHeight="1" x14ac:dyDescent="0.15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</row>
    <row r="505" spans="1:27" ht="15.75" customHeight="1" x14ac:dyDescent="0.1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</row>
    <row r="506" spans="1:27" ht="15.75" customHeight="1" x14ac:dyDescent="0.15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</row>
    <row r="507" spans="1:27" ht="15.75" customHeight="1" x14ac:dyDescent="0.15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</row>
    <row r="508" spans="1:27" ht="15.75" customHeight="1" x14ac:dyDescent="0.15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</row>
    <row r="509" spans="1:27" ht="15.75" customHeight="1" x14ac:dyDescent="0.15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</row>
    <row r="510" spans="1:27" ht="15.75" customHeight="1" x14ac:dyDescent="0.15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</row>
    <row r="511" spans="1:27" ht="15.75" customHeight="1" x14ac:dyDescent="0.15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</row>
    <row r="512" spans="1:27" ht="15.75" customHeight="1" x14ac:dyDescent="0.15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</row>
    <row r="513" spans="1:27" ht="15.75" customHeight="1" x14ac:dyDescent="0.15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</row>
    <row r="514" spans="1:27" ht="15.75" customHeight="1" x14ac:dyDescent="0.15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</row>
    <row r="515" spans="1:27" ht="15.75" customHeight="1" x14ac:dyDescent="0.1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</row>
    <row r="516" spans="1:27" ht="15.75" customHeight="1" x14ac:dyDescent="0.15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</row>
    <row r="517" spans="1:27" ht="15.75" customHeight="1" x14ac:dyDescent="0.15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</row>
    <row r="518" spans="1:27" ht="15.75" customHeight="1" x14ac:dyDescent="0.15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</row>
    <row r="519" spans="1:27" ht="15.75" customHeight="1" x14ac:dyDescent="0.15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</row>
    <row r="520" spans="1:27" ht="15.75" customHeight="1" x14ac:dyDescent="0.15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</row>
    <row r="521" spans="1:27" ht="15.75" customHeight="1" x14ac:dyDescent="0.15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</row>
    <row r="522" spans="1:27" ht="15.75" customHeight="1" x14ac:dyDescent="0.15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</row>
    <row r="523" spans="1:27" ht="15.75" customHeight="1" x14ac:dyDescent="0.15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</row>
    <row r="524" spans="1:27" ht="15.75" customHeight="1" x14ac:dyDescent="0.15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</row>
    <row r="525" spans="1:27" ht="15.75" customHeight="1" x14ac:dyDescent="0.1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</row>
    <row r="526" spans="1:27" ht="15.75" customHeight="1" x14ac:dyDescent="0.15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</row>
    <row r="527" spans="1:27" ht="15.75" customHeight="1" x14ac:dyDescent="0.15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</row>
    <row r="528" spans="1:27" ht="15.75" customHeight="1" x14ac:dyDescent="0.15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</row>
    <row r="529" spans="1:27" ht="15.75" customHeight="1" x14ac:dyDescent="0.15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</row>
    <row r="530" spans="1:27" ht="15.75" customHeight="1" x14ac:dyDescent="0.15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</row>
    <row r="531" spans="1:27" ht="15.75" customHeight="1" x14ac:dyDescent="0.15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</row>
    <row r="532" spans="1:27" ht="15.75" customHeight="1" x14ac:dyDescent="0.15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</row>
    <row r="533" spans="1:27" ht="15.75" customHeight="1" x14ac:dyDescent="0.15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</row>
    <row r="534" spans="1:27" ht="15.75" customHeight="1" x14ac:dyDescent="0.15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</row>
    <row r="535" spans="1:27" ht="15.75" customHeight="1" x14ac:dyDescent="0.1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</row>
    <row r="536" spans="1:27" ht="15.75" customHeight="1" x14ac:dyDescent="0.15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</row>
    <row r="537" spans="1:27" ht="15.75" customHeight="1" x14ac:dyDescent="0.15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</row>
    <row r="538" spans="1:27" ht="15.75" customHeight="1" x14ac:dyDescent="0.15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</row>
    <row r="539" spans="1:27" ht="15.75" customHeight="1" x14ac:dyDescent="0.15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</row>
    <row r="540" spans="1:27" ht="15.75" customHeight="1" x14ac:dyDescent="0.15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</row>
    <row r="541" spans="1:27" ht="15.75" customHeight="1" x14ac:dyDescent="0.15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</row>
    <row r="542" spans="1:27" ht="15.75" customHeight="1" x14ac:dyDescent="0.15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</row>
    <row r="543" spans="1:27" ht="15.75" customHeight="1" x14ac:dyDescent="0.15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</row>
    <row r="544" spans="1:27" ht="15.75" customHeight="1" x14ac:dyDescent="0.15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</row>
    <row r="545" spans="1:27" ht="15.75" customHeight="1" x14ac:dyDescent="0.1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</row>
    <row r="546" spans="1:27" ht="15.75" customHeight="1" x14ac:dyDescent="0.15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</row>
    <row r="547" spans="1:27" ht="15.75" customHeight="1" x14ac:dyDescent="0.15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</row>
    <row r="548" spans="1:27" ht="15.75" customHeight="1" x14ac:dyDescent="0.15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</row>
    <row r="549" spans="1:27" ht="15.75" customHeight="1" x14ac:dyDescent="0.15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</row>
    <row r="550" spans="1:27" ht="15.75" customHeight="1" x14ac:dyDescent="0.15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</row>
    <row r="551" spans="1:27" ht="15.75" customHeight="1" x14ac:dyDescent="0.15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</row>
    <row r="552" spans="1:27" ht="15.75" customHeight="1" x14ac:dyDescent="0.15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</row>
    <row r="553" spans="1:27" ht="15.75" customHeight="1" x14ac:dyDescent="0.15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</row>
    <row r="554" spans="1:27" ht="15.75" customHeight="1" x14ac:dyDescent="0.15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</row>
    <row r="555" spans="1:27" ht="15.75" customHeight="1" x14ac:dyDescent="0.1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</row>
    <row r="556" spans="1:27" ht="15.75" customHeight="1" x14ac:dyDescent="0.15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</row>
    <row r="557" spans="1:27" ht="15.75" customHeight="1" x14ac:dyDescent="0.15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</row>
    <row r="558" spans="1:27" ht="15.75" customHeight="1" x14ac:dyDescent="0.15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</row>
    <row r="559" spans="1:27" ht="15.75" customHeight="1" x14ac:dyDescent="0.15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</row>
    <row r="560" spans="1:27" ht="15.75" customHeight="1" x14ac:dyDescent="0.15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</row>
    <row r="561" spans="1:27" ht="15.75" customHeight="1" x14ac:dyDescent="0.15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</row>
    <row r="562" spans="1:27" ht="15.75" customHeight="1" x14ac:dyDescent="0.15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</row>
    <row r="563" spans="1:27" ht="15.75" customHeight="1" x14ac:dyDescent="0.15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</row>
    <row r="564" spans="1:27" ht="15.75" customHeight="1" x14ac:dyDescent="0.15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</row>
    <row r="565" spans="1:27" ht="15.75" customHeight="1" x14ac:dyDescent="0.1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</row>
    <row r="566" spans="1:27" ht="15.75" customHeight="1" x14ac:dyDescent="0.15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</row>
    <row r="567" spans="1:27" ht="15.75" customHeight="1" x14ac:dyDescent="0.15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</row>
    <row r="568" spans="1:27" ht="15.75" customHeight="1" x14ac:dyDescent="0.15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</row>
    <row r="569" spans="1:27" ht="15.75" customHeight="1" x14ac:dyDescent="0.15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</row>
    <row r="570" spans="1:27" ht="15.75" customHeight="1" x14ac:dyDescent="0.15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</row>
    <row r="571" spans="1:27" ht="15.75" customHeight="1" x14ac:dyDescent="0.15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</row>
    <row r="572" spans="1:27" ht="15.75" customHeight="1" x14ac:dyDescent="0.15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</row>
    <row r="573" spans="1:27" ht="15.75" customHeight="1" x14ac:dyDescent="0.15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</row>
    <row r="574" spans="1:27" ht="15.75" customHeight="1" x14ac:dyDescent="0.15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</row>
    <row r="575" spans="1:27" ht="15.75" customHeight="1" x14ac:dyDescent="0.1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</row>
    <row r="576" spans="1:27" ht="15.75" customHeight="1" x14ac:dyDescent="0.15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</row>
    <row r="577" spans="1:27" ht="15.75" customHeight="1" x14ac:dyDescent="0.15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</row>
    <row r="578" spans="1:27" ht="15.75" customHeight="1" x14ac:dyDescent="0.15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</row>
    <row r="579" spans="1:27" ht="15.75" customHeight="1" x14ac:dyDescent="0.15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</row>
    <row r="580" spans="1:27" ht="15.75" customHeight="1" x14ac:dyDescent="0.15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</row>
    <row r="581" spans="1:27" ht="15.75" customHeight="1" x14ac:dyDescent="0.15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</row>
    <row r="582" spans="1:27" ht="15.75" customHeight="1" x14ac:dyDescent="0.15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</row>
    <row r="583" spans="1:27" ht="15.75" customHeight="1" x14ac:dyDescent="0.15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</row>
    <row r="584" spans="1:27" ht="15.75" customHeight="1" x14ac:dyDescent="0.15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</row>
    <row r="585" spans="1:27" ht="15.75" customHeight="1" x14ac:dyDescent="0.1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</row>
    <row r="586" spans="1:27" ht="15.75" customHeight="1" x14ac:dyDescent="0.15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</row>
    <row r="587" spans="1:27" ht="15.75" customHeight="1" x14ac:dyDescent="0.15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</row>
    <row r="588" spans="1:27" ht="15.75" customHeight="1" x14ac:dyDescent="0.15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</row>
    <row r="589" spans="1:27" ht="15.75" customHeight="1" x14ac:dyDescent="0.15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</row>
    <row r="590" spans="1:27" ht="15.75" customHeight="1" x14ac:dyDescent="0.15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</row>
    <row r="591" spans="1:27" ht="15.75" customHeight="1" x14ac:dyDescent="0.15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</row>
    <row r="592" spans="1:27" ht="15.75" customHeight="1" x14ac:dyDescent="0.15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</row>
    <row r="593" spans="1:27" ht="15.75" customHeight="1" x14ac:dyDescent="0.15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</row>
    <row r="594" spans="1:27" ht="15.75" customHeight="1" x14ac:dyDescent="0.15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</row>
    <row r="595" spans="1:27" ht="15.75" customHeight="1" x14ac:dyDescent="0.1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</row>
    <row r="596" spans="1:27" ht="15.75" customHeight="1" x14ac:dyDescent="0.15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</row>
    <row r="597" spans="1:27" ht="15.75" customHeight="1" x14ac:dyDescent="0.15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</row>
    <row r="598" spans="1:27" ht="15.75" customHeight="1" x14ac:dyDescent="0.15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</row>
    <row r="599" spans="1:27" ht="15.75" customHeight="1" x14ac:dyDescent="0.15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</row>
    <row r="600" spans="1:27" ht="15.75" customHeight="1" x14ac:dyDescent="0.15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</row>
    <row r="601" spans="1:27" ht="15.75" customHeight="1" x14ac:dyDescent="0.15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</row>
    <row r="602" spans="1:27" ht="15.75" customHeight="1" x14ac:dyDescent="0.15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</row>
    <row r="603" spans="1:27" ht="15.75" customHeight="1" x14ac:dyDescent="0.15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</row>
    <row r="604" spans="1:27" ht="15.75" customHeight="1" x14ac:dyDescent="0.15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</row>
    <row r="605" spans="1:27" ht="15.75" customHeight="1" x14ac:dyDescent="0.1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</row>
    <row r="606" spans="1:27" ht="15.75" customHeight="1" x14ac:dyDescent="0.15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</row>
    <row r="607" spans="1:27" ht="15.75" customHeight="1" x14ac:dyDescent="0.15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</row>
    <row r="608" spans="1:27" ht="15.75" customHeight="1" x14ac:dyDescent="0.15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</row>
    <row r="609" spans="1:27" ht="15.75" customHeight="1" x14ac:dyDescent="0.15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</row>
    <row r="610" spans="1:27" ht="15.75" customHeight="1" x14ac:dyDescent="0.15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</row>
    <row r="611" spans="1:27" ht="15.75" customHeight="1" x14ac:dyDescent="0.15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</row>
    <row r="612" spans="1:27" ht="15.75" customHeight="1" x14ac:dyDescent="0.15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</row>
    <row r="613" spans="1:27" ht="15.75" customHeight="1" x14ac:dyDescent="0.15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</row>
    <row r="614" spans="1:27" ht="15.75" customHeight="1" x14ac:dyDescent="0.15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</row>
    <row r="615" spans="1:27" ht="15.75" customHeight="1" x14ac:dyDescent="0.1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</row>
    <row r="616" spans="1:27" ht="15.75" customHeight="1" x14ac:dyDescent="0.15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</row>
    <row r="617" spans="1:27" ht="15.75" customHeight="1" x14ac:dyDescent="0.15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</row>
    <row r="618" spans="1:27" ht="15.75" customHeight="1" x14ac:dyDescent="0.15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</row>
    <row r="619" spans="1:27" ht="15.75" customHeight="1" x14ac:dyDescent="0.15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</row>
    <row r="620" spans="1:27" ht="15.75" customHeight="1" x14ac:dyDescent="0.15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</row>
    <row r="621" spans="1:27" ht="15.75" customHeight="1" x14ac:dyDescent="0.15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</row>
    <row r="622" spans="1:27" ht="15.75" customHeight="1" x14ac:dyDescent="0.15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</row>
    <row r="623" spans="1:27" ht="15.75" customHeight="1" x14ac:dyDescent="0.15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</row>
    <row r="624" spans="1:27" ht="15.75" customHeight="1" x14ac:dyDescent="0.15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</row>
    <row r="625" spans="1:27" ht="15.75" customHeight="1" x14ac:dyDescent="0.1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</row>
    <row r="626" spans="1:27" ht="15.75" customHeight="1" x14ac:dyDescent="0.15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</row>
    <row r="627" spans="1:27" ht="15.75" customHeight="1" x14ac:dyDescent="0.15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</row>
    <row r="628" spans="1:27" ht="15.75" customHeight="1" x14ac:dyDescent="0.15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</row>
    <row r="629" spans="1:27" ht="15.75" customHeight="1" x14ac:dyDescent="0.15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</row>
    <row r="630" spans="1:27" ht="15.75" customHeight="1" x14ac:dyDescent="0.15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</row>
    <row r="631" spans="1:27" ht="15.75" customHeight="1" x14ac:dyDescent="0.15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</row>
    <row r="632" spans="1:27" ht="15.75" customHeight="1" x14ac:dyDescent="0.15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</row>
    <row r="633" spans="1:27" ht="15.75" customHeight="1" x14ac:dyDescent="0.15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</row>
    <row r="634" spans="1:27" ht="15.75" customHeight="1" x14ac:dyDescent="0.15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</row>
    <row r="635" spans="1:27" ht="15.75" customHeight="1" x14ac:dyDescent="0.1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</row>
    <row r="636" spans="1:27" ht="15.75" customHeight="1" x14ac:dyDescent="0.15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</row>
    <row r="637" spans="1:27" ht="15.75" customHeight="1" x14ac:dyDescent="0.15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</row>
    <row r="638" spans="1:27" ht="15.75" customHeight="1" x14ac:dyDescent="0.15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</row>
    <row r="639" spans="1:27" ht="15.75" customHeight="1" x14ac:dyDescent="0.15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</row>
    <row r="640" spans="1:27" ht="15.75" customHeight="1" x14ac:dyDescent="0.15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</row>
    <row r="641" spans="1:27" ht="15.75" customHeight="1" x14ac:dyDescent="0.15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</row>
    <row r="642" spans="1:27" ht="15.75" customHeight="1" x14ac:dyDescent="0.15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</row>
    <row r="643" spans="1:27" ht="15.75" customHeight="1" x14ac:dyDescent="0.15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</row>
    <row r="644" spans="1:27" ht="15.75" customHeight="1" x14ac:dyDescent="0.15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</row>
    <row r="645" spans="1:27" ht="15.75" customHeight="1" x14ac:dyDescent="0.1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</row>
    <row r="646" spans="1:27" ht="15.75" customHeight="1" x14ac:dyDescent="0.15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</row>
    <row r="647" spans="1:27" ht="15.75" customHeight="1" x14ac:dyDescent="0.15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</row>
    <row r="648" spans="1:27" ht="15.75" customHeight="1" x14ac:dyDescent="0.15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</row>
    <row r="649" spans="1:27" ht="15.75" customHeight="1" x14ac:dyDescent="0.15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</row>
    <row r="650" spans="1:27" ht="15.75" customHeight="1" x14ac:dyDescent="0.15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</row>
    <row r="651" spans="1:27" ht="15.75" customHeight="1" x14ac:dyDescent="0.15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</row>
    <row r="652" spans="1:27" ht="15.75" customHeight="1" x14ac:dyDescent="0.15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</row>
    <row r="653" spans="1:27" ht="15.75" customHeight="1" x14ac:dyDescent="0.15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</row>
    <row r="654" spans="1:27" ht="15.75" customHeight="1" x14ac:dyDescent="0.15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</row>
    <row r="655" spans="1:27" ht="15.75" customHeight="1" x14ac:dyDescent="0.1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</row>
    <row r="656" spans="1:27" ht="15.75" customHeight="1" x14ac:dyDescent="0.15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</row>
    <row r="657" spans="1:27" ht="15.75" customHeight="1" x14ac:dyDescent="0.15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</row>
    <row r="658" spans="1:27" ht="15.75" customHeight="1" x14ac:dyDescent="0.15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</row>
    <row r="659" spans="1:27" ht="15.75" customHeight="1" x14ac:dyDescent="0.15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</row>
    <row r="660" spans="1:27" ht="15.75" customHeight="1" x14ac:dyDescent="0.15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</row>
    <row r="661" spans="1:27" ht="15.75" customHeight="1" x14ac:dyDescent="0.15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</row>
    <row r="662" spans="1:27" ht="15.75" customHeight="1" x14ac:dyDescent="0.15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</row>
    <row r="663" spans="1:27" ht="15.75" customHeight="1" x14ac:dyDescent="0.15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</row>
    <row r="664" spans="1:27" ht="15.75" customHeight="1" x14ac:dyDescent="0.15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</row>
    <row r="665" spans="1:27" ht="15.75" customHeight="1" x14ac:dyDescent="0.1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</row>
    <row r="666" spans="1:27" ht="15.75" customHeight="1" x14ac:dyDescent="0.15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</row>
    <row r="667" spans="1:27" ht="15.75" customHeight="1" x14ac:dyDescent="0.15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</row>
    <row r="668" spans="1:27" ht="15.75" customHeight="1" x14ac:dyDescent="0.15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</row>
    <row r="669" spans="1:27" ht="15.75" customHeight="1" x14ac:dyDescent="0.15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</row>
    <row r="670" spans="1:27" ht="15.75" customHeight="1" x14ac:dyDescent="0.15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</row>
    <row r="671" spans="1:27" ht="15.75" customHeight="1" x14ac:dyDescent="0.15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</row>
    <row r="672" spans="1:27" ht="15.75" customHeight="1" x14ac:dyDescent="0.15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</row>
    <row r="673" spans="1:27" ht="15.75" customHeight="1" x14ac:dyDescent="0.15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</row>
    <row r="674" spans="1:27" ht="15.75" customHeight="1" x14ac:dyDescent="0.15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</row>
    <row r="675" spans="1:27" ht="15.75" customHeight="1" x14ac:dyDescent="0.1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</row>
    <row r="676" spans="1:27" ht="15.75" customHeight="1" x14ac:dyDescent="0.15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</row>
    <row r="677" spans="1:27" ht="15.75" customHeight="1" x14ac:dyDescent="0.15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</row>
    <row r="678" spans="1:27" ht="15.75" customHeight="1" x14ac:dyDescent="0.15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</row>
    <row r="679" spans="1:27" ht="15.75" customHeight="1" x14ac:dyDescent="0.15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</row>
    <row r="680" spans="1:27" ht="15.75" customHeight="1" x14ac:dyDescent="0.15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</row>
    <row r="681" spans="1:27" ht="15.75" customHeight="1" x14ac:dyDescent="0.15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</row>
    <row r="682" spans="1:27" ht="15.75" customHeight="1" x14ac:dyDescent="0.15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</row>
    <row r="683" spans="1:27" ht="15.75" customHeight="1" x14ac:dyDescent="0.15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</row>
    <row r="684" spans="1:27" ht="15.75" customHeight="1" x14ac:dyDescent="0.15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</row>
    <row r="685" spans="1:27" ht="15.75" customHeight="1" x14ac:dyDescent="0.1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</row>
    <row r="686" spans="1:27" ht="15.75" customHeight="1" x14ac:dyDescent="0.15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</row>
    <row r="687" spans="1:27" ht="15.75" customHeight="1" x14ac:dyDescent="0.15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</row>
    <row r="688" spans="1:27" ht="15.75" customHeight="1" x14ac:dyDescent="0.15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</row>
    <row r="689" spans="1:27" ht="15.75" customHeight="1" x14ac:dyDescent="0.15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</row>
    <row r="690" spans="1:27" ht="15.75" customHeight="1" x14ac:dyDescent="0.15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</row>
    <row r="691" spans="1:27" ht="15.75" customHeight="1" x14ac:dyDescent="0.15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</row>
    <row r="692" spans="1:27" ht="15.75" customHeight="1" x14ac:dyDescent="0.15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</row>
    <row r="693" spans="1:27" ht="15.75" customHeight="1" x14ac:dyDescent="0.15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</row>
    <row r="694" spans="1:27" ht="15.75" customHeight="1" x14ac:dyDescent="0.15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</row>
    <row r="695" spans="1:27" ht="15.75" customHeight="1" x14ac:dyDescent="0.1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</row>
    <row r="696" spans="1:27" ht="15.75" customHeight="1" x14ac:dyDescent="0.15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</row>
    <row r="697" spans="1:27" ht="15.75" customHeight="1" x14ac:dyDescent="0.15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</row>
    <row r="698" spans="1:27" ht="15.75" customHeight="1" x14ac:dyDescent="0.15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</row>
    <row r="699" spans="1:27" ht="15.75" customHeight="1" x14ac:dyDescent="0.15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</row>
    <row r="700" spans="1:27" ht="15.75" customHeight="1" x14ac:dyDescent="0.15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</row>
    <row r="701" spans="1:27" ht="15.75" customHeight="1" x14ac:dyDescent="0.15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</row>
    <row r="702" spans="1:27" ht="15.75" customHeight="1" x14ac:dyDescent="0.15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</row>
    <row r="703" spans="1:27" ht="15.75" customHeight="1" x14ac:dyDescent="0.15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</row>
    <row r="704" spans="1:27" ht="15.75" customHeight="1" x14ac:dyDescent="0.15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</row>
    <row r="705" spans="1:27" ht="15.75" customHeight="1" x14ac:dyDescent="0.1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</row>
    <row r="706" spans="1:27" ht="15.75" customHeight="1" x14ac:dyDescent="0.15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</row>
    <row r="707" spans="1:27" ht="15.75" customHeight="1" x14ac:dyDescent="0.15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</row>
    <row r="708" spans="1:27" ht="15.75" customHeight="1" x14ac:dyDescent="0.15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</row>
    <row r="709" spans="1:27" ht="15.75" customHeight="1" x14ac:dyDescent="0.15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</row>
    <row r="710" spans="1:27" ht="15.75" customHeight="1" x14ac:dyDescent="0.15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</row>
    <row r="711" spans="1:27" ht="15.75" customHeight="1" x14ac:dyDescent="0.15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</row>
    <row r="712" spans="1:27" ht="15.75" customHeight="1" x14ac:dyDescent="0.15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</row>
    <row r="713" spans="1:27" ht="15.75" customHeight="1" x14ac:dyDescent="0.15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</row>
    <row r="714" spans="1:27" ht="15.75" customHeight="1" x14ac:dyDescent="0.15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</row>
    <row r="715" spans="1:27" ht="15.75" customHeight="1" x14ac:dyDescent="0.1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</row>
    <row r="716" spans="1:27" ht="15.75" customHeight="1" x14ac:dyDescent="0.15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</row>
    <row r="717" spans="1:27" ht="15.75" customHeight="1" x14ac:dyDescent="0.15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</row>
    <row r="718" spans="1:27" ht="15.75" customHeight="1" x14ac:dyDescent="0.15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</row>
    <row r="719" spans="1:27" ht="15.75" customHeight="1" x14ac:dyDescent="0.15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</row>
    <row r="720" spans="1:27" ht="15.75" customHeight="1" x14ac:dyDescent="0.15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</row>
    <row r="721" spans="1:27" ht="15.75" customHeight="1" x14ac:dyDescent="0.15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</row>
    <row r="722" spans="1:27" ht="15.75" customHeight="1" x14ac:dyDescent="0.15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</row>
    <row r="723" spans="1:27" ht="15.75" customHeight="1" x14ac:dyDescent="0.15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</row>
    <row r="724" spans="1:27" ht="15.75" customHeight="1" x14ac:dyDescent="0.15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</row>
    <row r="725" spans="1:27" ht="15.75" customHeight="1" x14ac:dyDescent="0.1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</row>
    <row r="726" spans="1:27" ht="15.75" customHeight="1" x14ac:dyDescent="0.15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</row>
    <row r="727" spans="1:27" ht="15.75" customHeight="1" x14ac:dyDescent="0.15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</row>
    <row r="728" spans="1:27" ht="15.75" customHeight="1" x14ac:dyDescent="0.15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</row>
    <row r="729" spans="1:27" ht="15.75" customHeight="1" x14ac:dyDescent="0.15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</row>
    <row r="730" spans="1:27" ht="15.75" customHeight="1" x14ac:dyDescent="0.15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</row>
    <row r="731" spans="1:27" ht="15.75" customHeight="1" x14ac:dyDescent="0.15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</row>
    <row r="732" spans="1:27" ht="15.75" customHeight="1" x14ac:dyDescent="0.15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</row>
    <row r="733" spans="1:27" ht="15.75" customHeight="1" x14ac:dyDescent="0.15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</row>
    <row r="734" spans="1:27" ht="15.75" customHeight="1" x14ac:dyDescent="0.15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</row>
    <row r="735" spans="1:27" ht="15.75" customHeight="1" x14ac:dyDescent="0.1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</row>
    <row r="736" spans="1:27" ht="15.75" customHeight="1" x14ac:dyDescent="0.15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</row>
    <row r="737" spans="1:27" ht="15.75" customHeight="1" x14ac:dyDescent="0.15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</row>
    <row r="738" spans="1:27" ht="15.75" customHeight="1" x14ac:dyDescent="0.15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</row>
    <row r="739" spans="1:27" ht="15.75" customHeight="1" x14ac:dyDescent="0.15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</row>
    <row r="740" spans="1:27" ht="15.75" customHeight="1" x14ac:dyDescent="0.15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</row>
    <row r="741" spans="1:27" ht="15.75" customHeight="1" x14ac:dyDescent="0.15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</row>
    <row r="742" spans="1:27" ht="15.75" customHeight="1" x14ac:dyDescent="0.15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</row>
    <row r="743" spans="1:27" ht="15.75" customHeight="1" x14ac:dyDescent="0.15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</row>
    <row r="744" spans="1:27" ht="15.75" customHeight="1" x14ac:dyDescent="0.15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</row>
    <row r="745" spans="1:27" ht="15.75" customHeight="1" x14ac:dyDescent="0.1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</row>
    <row r="746" spans="1:27" ht="15.75" customHeight="1" x14ac:dyDescent="0.15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</row>
    <row r="747" spans="1:27" ht="15.75" customHeight="1" x14ac:dyDescent="0.15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</row>
    <row r="748" spans="1:27" ht="15.75" customHeight="1" x14ac:dyDescent="0.15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</row>
    <row r="749" spans="1:27" ht="15.75" customHeight="1" x14ac:dyDescent="0.15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</row>
    <row r="750" spans="1:27" ht="15.75" customHeight="1" x14ac:dyDescent="0.15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</row>
    <row r="751" spans="1:27" ht="15.75" customHeight="1" x14ac:dyDescent="0.15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</row>
    <row r="752" spans="1:27" ht="15.75" customHeight="1" x14ac:dyDescent="0.15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</row>
    <row r="753" spans="1:27" ht="15.75" customHeight="1" x14ac:dyDescent="0.15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</row>
    <row r="754" spans="1:27" ht="15.75" customHeight="1" x14ac:dyDescent="0.15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</row>
    <row r="755" spans="1:27" ht="15.75" customHeight="1" x14ac:dyDescent="0.1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</row>
    <row r="756" spans="1:27" ht="15.75" customHeight="1" x14ac:dyDescent="0.15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</row>
    <row r="757" spans="1:27" ht="15.75" customHeight="1" x14ac:dyDescent="0.15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</row>
    <row r="758" spans="1:27" ht="15.75" customHeight="1" x14ac:dyDescent="0.15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</row>
    <row r="759" spans="1:27" ht="15.75" customHeight="1" x14ac:dyDescent="0.15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</row>
    <row r="760" spans="1:27" ht="15.75" customHeight="1" x14ac:dyDescent="0.15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</row>
    <row r="761" spans="1:27" ht="15.75" customHeight="1" x14ac:dyDescent="0.15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</row>
    <row r="762" spans="1:27" ht="15.75" customHeight="1" x14ac:dyDescent="0.15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</row>
    <row r="763" spans="1:27" ht="15.75" customHeight="1" x14ac:dyDescent="0.15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</row>
    <row r="764" spans="1:27" ht="15.75" customHeight="1" x14ac:dyDescent="0.15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</row>
    <row r="765" spans="1:27" ht="15.75" customHeight="1" x14ac:dyDescent="0.1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</row>
    <row r="766" spans="1:27" ht="15.75" customHeight="1" x14ac:dyDescent="0.15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</row>
    <row r="767" spans="1:27" ht="15.75" customHeight="1" x14ac:dyDescent="0.15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</row>
    <row r="768" spans="1:27" ht="15.75" customHeight="1" x14ac:dyDescent="0.15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</row>
    <row r="769" spans="1:27" ht="15.75" customHeight="1" x14ac:dyDescent="0.15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</row>
    <row r="770" spans="1:27" ht="15.75" customHeight="1" x14ac:dyDescent="0.15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</row>
    <row r="771" spans="1:27" ht="15.75" customHeight="1" x14ac:dyDescent="0.15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</row>
    <row r="772" spans="1:27" ht="15.75" customHeight="1" x14ac:dyDescent="0.15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</row>
    <row r="773" spans="1:27" ht="15.75" customHeight="1" x14ac:dyDescent="0.15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</row>
    <row r="774" spans="1:27" ht="15.75" customHeight="1" x14ac:dyDescent="0.15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</row>
    <row r="775" spans="1:27" ht="15.75" customHeight="1" x14ac:dyDescent="0.1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</row>
    <row r="776" spans="1:27" ht="15.75" customHeight="1" x14ac:dyDescent="0.15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</row>
    <row r="777" spans="1:27" ht="15.75" customHeight="1" x14ac:dyDescent="0.15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</row>
    <row r="778" spans="1:27" ht="15.75" customHeight="1" x14ac:dyDescent="0.15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</row>
    <row r="779" spans="1:27" ht="15.75" customHeight="1" x14ac:dyDescent="0.15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</row>
    <row r="780" spans="1:27" ht="15.75" customHeight="1" x14ac:dyDescent="0.15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</row>
    <row r="781" spans="1:27" ht="15.75" customHeight="1" x14ac:dyDescent="0.15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</row>
    <row r="782" spans="1:27" ht="15.75" customHeight="1" x14ac:dyDescent="0.15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</row>
    <row r="783" spans="1:27" ht="15.75" customHeight="1" x14ac:dyDescent="0.15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</row>
    <row r="784" spans="1:27" ht="15.75" customHeight="1" x14ac:dyDescent="0.15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</row>
    <row r="785" spans="1:27" ht="15.75" customHeight="1" x14ac:dyDescent="0.1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</row>
    <row r="786" spans="1:27" ht="15.75" customHeight="1" x14ac:dyDescent="0.15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</row>
    <row r="787" spans="1:27" ht="15.75" customHeight="1" x14ac:dyDescent="0.15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</row>
    <row r="788" spans="1:27" ht="15.75" customHeight="1" x14ac:dyDescent="0.15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</row>
    <row r="789" spans="1:27" ht="15.75" customHeight="1" x14ac:dyDescent="0.15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</row>
    <row r="790" spans="1:27" ht="15.75" customHeight="1" x14ac:dyDescent="0.15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</row>
    <row r="791" spans="1:27" ht="15.75" customHeight="1" x14ac:dyDescent="0.15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</row>
    <row r="792" spans="1:27" ht="15.75" customHeight="1" x14ac:dyDescent="0.15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</row>
    <row r="793" spans="1:27" ht="15.75" customHeight="1" x14ac:dyDescent="0.15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</row>
    <row r="794" spans="1:27" ht="15.75" customHeight="1" x14ac:dyDescent="0.15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</row>
    <row r="795" spans="1:27" ht="15.75" customHeight="1" x14ac:dyDescent="0.1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</row>
    <row r="796" spans="1:27" ht="15.75" customHeight="1" x14ac:dyDescent="0.15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</row>
    <row r="797" spans="1:27" ht="15.75" customHeight="1" x14ac:dyDescent="0.15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</row>
    <row r="798" spans="1:27" ht="15.75" customHeight="1" x14ac:dyDescent="0.15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</row>
    <row r="799" spans="1:27" ht="15.75" customHeight="1" x14ac:dyDescent="0.15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</row>
    <row r="800" spans="1:27" ht="15.75" customHeight="1" x14ac:dyDescent="0.15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</row>
    <row r="801" spans="1:27" ht="15.75" customHeight="1" x14ac:dyDescent="0.15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</row>
    <row r="802" spans="1:27" ht="15.75" customHeight="1" x14ac:dyDescent="0.15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</row>
    <row r="803" spans="1:27" ht="15.75" customHeight="1" x14ac:dyDescent="0.15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</row>
    <row r="804" spans="1:27" ht="15.75" customHeight="1" x14ac:dyDescent="0.15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</row>
    <row r="805" spans="1:27" ht="15.75" customHeight="1" x14ac:dyDescent="0.1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</row>
    <row r="806" spans="1:27" ht="15.75" customHeight="1" x14ac:dyDescent="0.15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</row>
    <row r="807" spans="1:27" ht="15.75" customHeight="1" x14ac:dyDescent="0.15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</row>
    <row r="808" spans="1:27" ht="15.75" customHeight="1" x14ac:dyDescent="0.15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</row>
    <row r="809" spans="1:27" ht="15.75" customHeight="1" x14ac:dyDescent="0.15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</row>
    <row r="810" spans="1:27" ht="15.75" customHeight="1" x14ac:dyDescent="0.15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</row>
    <row r="811" spans="1:27" ht="15.75" customHeight="1" x14ac:dyDescent="0.15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</row>
    <row r="812" spans="1:27" ht="15.75" customHeight="1" x14ac:dyDescent="0.15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</row>
    <row r="813" spans="1:27" ht="15.75" customHeight="1" x14ac:dyDescent="0.15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</row>
    <row r="814" spans="1:27" ht="15.75" customHeight="1" x14ac:dyDescent="0.15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</row>
    <row r="815" spans="1:27" ht="15.75" customHeight="1" x14ac:dyDescent="0.1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</row>
    <row r="816" spans="1:27" ht="15.75" customHeight="1" x14ac:dyDescent="0.15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</row>
    <row r="817" spans="1:27" ht="15.75" customHeight="1" x14ac:dyDescent="0.15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</row>
    <row r="818" spans="1:27" ht="15.75" customHeight="1" x14ac:dyDescent="0.15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</row>
    <row r="819" spans="1:27" ht="15.75" customHeight="1" x14ac:dyDescent="0.15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</row>
    <row r="820" spans="1:27" ht="15.75" customHeight="1" x14ac:dyDescent="0.15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</row>
    <row r="821" spans="1:27" ht="15.75" customHeight="1" x14ac:dyDescent="0.15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</row>
    <row r="822" spans="1:27" ht="15.75" customHeight="1" x14ac:dyDescent="0.15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</row>
    <row r="823" spans="1:27" ht="15.75" customHeight="1" x14ac:dyDescent="0.15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</row>
    <row r="824" spans="1:27" ht="15.75" customHeight="1" x14ac:dyDescent="0.15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</row>
    <row r="825" spans="1:27" ht="15.75" customHeight="1" x14ac:dyDescent="0.1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</row>
    <row r="826" spans="1:27" ht="15.75" customHeight="1" x14ac:dyDescent="0.15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</row>
    <row r="827" spans="1:27" ht="15.75" customHeight="1" x14ac:dyDescent="0.15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</row>
    <row r="828" spans="1:27" ht="15.75" customHeight="1" x14ac:dyDescent="0.15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</row>
    <row r="829" spans="1:27" ht="15.75" customHeight="1" x14ac:dyDescent="0.15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</row>
    <row r="830" spans="1:27" ht="15.75" customHeight="1" x14ac:dyDescent="0.15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</row>
    <row r="831" spans="1:27" ht="15.75" customHeight="1" x14ac:dyDescent="0.15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</row>
    <row r="832" spans="1:27" ht="15.75" customHeight="1" x14ac:dyDescent="0.15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</row>
    <row r="833" spans="1:27" ht="15.75" customHeight="1" x14ac:dyDescent="0.15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</row>
    <row r="834" spans="1:27" ht="15.75" customHeight="1" x14ac:dyDescent="0.15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</row>
    <row r="835" spans="1:27" ht="15.75" customHeight="1" x14ac:dyDescent="0.1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</row>
    <row r="836" spans="1:27" ht="15.75" customHeight="1" x14ac:dyDescent="0.15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</row>
    <row r="837" spans="1:27" ht="15.75" customHeight="1" x14ac:dyDescent="0.15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</row>
    <row r="838" spans="1:27" ht="15.75" customHeight="1" x14ac:dyDescent="0.15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</row>
    <row r="839" spans="1:27" ht="15.75" customHeight="1" x14ac:dyDescent="0.15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</row>
    <row r="840" spans="1:27" ht="15.75" customHeight="1" x14ac:dyDescent="0.15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</row>
    <row r="841" spans="1:27" ht="15.75" customHeight="1" x14ac:dyDescent="0.15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</row>
    <row r="842" spans="1:27" ht="15.75" customHeight="1" x14ac:dyDescent="0.15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</row>
    <row r="843" spans="1:27" ht="15.75" customHeight="1" x14ac:dyDescent="0.15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</row>
    <row r="844" spans="1:27" ht="15.75" customHeight="1" x14ac:dyDescent="0.15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</row>
    <row r="845" spans="1:27" ht="15.75" customHeight="1" x14ac:dyDescent="0.1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</row>
    <row r="846" spans="1:27" ht="15.75" customHeight="1" x14ac:dyDescent="0.15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</row>
    <row r="847" spans="1:27" ht="15.75" customHeight="1" x14ac:dyDescent="0.15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</row>
    <row r="848" spans="1:27" ht="15.75" customHeight="1" x14ac:dyDescent="0.15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</row>
    <row r="849" spans="1:27" ht="15.75" customHeight="1" x14ac:dyDescent="0.15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</row>
    <row r="850" spans="1:27" ht="15.75" customHeight="1" x14ac:dyDescent="0.15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</row>
    <row r="851" spans="1:27" ht="15.75" customHeight="1" x14ac:dyDescent="0.15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</row>
    <row r="852" spans="1:27" ht="15.75" customHeight="1" x14ac:dyDescent="0.15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</row>
    <row r="853" spans="1:27" ht="15.75" customHeight="1" x14ac:dyDescent="0.15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</row>
    <row r="854" spans="1:27" ht="15.75" customHeight="1" x14ac:dyDescent="0.15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</row>
    <row r="855" spans="1:27" ht="15.75" customHeight="1" x14ac:dyDescent="0.1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</row>
    <row r="856" spans="1:27" ht="15.75" customHeight="1" x14ac:dyDescent="0.15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</row>
    <row r="857" spans="1:27" ht="15.75" customHeight="1" x14ac:dyDescent="0.15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</row>
    <row r="858" spans="1:27" ht="15.75" customHeight="1" x14ac:dyDescent="0.15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</row>
    <row r="859" spans="1:27" ht="15.75" customHeight="1" x14ac:dyDescent="0.15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</row>
    <row r="860" spans="1:27" ht="15.75" customHeight="1" x14ac:dyDescent="0.15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</row>
    <row r="861" spans="1:27" ht="15.75" customHeight="1" x14ac:dyDescent="0.15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</row>
    <row r="862" spans="1:27" ht="15.75" customHeight="1" x14ac:dyDescent="0.15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</row>
    <row r="863" spans="1:27" ht="15.75" customHeight="1" x14ac:dyDescent="0.15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</row>
    <row r="864" spans="1:27" ht="15.75" customHeight="1" x14ac:dyDescent="0.15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</row>
    <row r="865" spans="1:27" ht="15.75" customHeight="1" x14ac:dyDescent="0.1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</row>
    <row r="866" spans="1:27" ht="15.75" customHeight="1" x14ac:dyDescent="0.15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</row>
    <row r="867" spans="1:27" ht="15.75" customHeight="1" x14ac:dyDescent="0.15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</row>
    <row r="868" spans="1:27" ht="15.75" customHeight="1" x14ac:dyDescent="0.15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</row>
    <row r="869" spans="1:27" ht="15.75" customHeight="1" x14ac:dyDescent="0.15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</row>
    <row r="870" spans="1:27" ht="15.75" customHeight="1" x14ac:dyDescent="0.15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</row>
    <row r="871" spans="1:27" ht="15.75" customHeight="1" x14ac:dyDescent="0.15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</row>
    <row r="872" spans="1:27" ht="15.75" customHeight="1" x14ac:dyDescent="0.15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</row>
    <row r="873" spans="1:27" ht="15.75" customHeight="1" x14ac:dyDescent="0.15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</row>
    <row r="874" spans="1:27" ht="15.75" customHeight="1" x14ac:dyDescent="0.15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</row>
    <row r="875" spans="1:27" ht="15.75" customHeight="1" x14ac:dyDescent="0.1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</row>
    <row r="876" spans="1:27" ht="15.75" customHeight="1" x14ac:dyDescent="0.15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</row>
    <row r="877" spans="1:27" ht="15.75" customHeight="1" x14ac:dyDescent="0.15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</row>
    <row r="878" spans="1:27" ht="15.75" customHeight="1" x14ac:dyDescent="0.15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</row>
    <row r="879" spans="1:27" ht="15.75" customHeight="1" x14ac:dyDescent="0.15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</row>
    <row r="880" spans="1:27" ht="15.75" customHeight="1" x14ac:dyDescent="0.15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</row>
    <row r="881" spans="1:27" ht="15.75" customHeight="1" x14ac:dyDescent="0.15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</row>
    <row r="882" spans="1:27" ht="15.75" customHeight="1" x14ac:dyDescent="0.15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</row>
    <row r="883" spans="1:27" ht="15.75" customHeight="1" x14ac:dyDescent="0.15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</row>
    <row r="884" spans="1:27" ht="15.75" customHeight="1" x14ac:dyDescent="0.15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</row>
    <row r="885" spans="1:27" ht="15.75" customHeight="1" x14ac:dyDescent="0.1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</row>
    <row r="886" spans="1:27" ht="15.75" customHeight="1" x14ac:dyDescent="0.15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</row>
    <row r="887" spans="1:27" ht="15.75" customHeight="1" x14ac:dyDescent="0.15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</row>
    <row r="888" spans="1:27" ht="15.75" customHeight="1" x14ac:dyDescent="0.15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</row>
    <row r="889" spans="1:27" ht="15.75" customHeight="1" x14ac:dyDescent="0.15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</row>
    <row r="890" spans="1:27" ht="15.75" customHeight="1" x14ac:dyDescent="0.15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</row>
    <row r="891" spans="1:27" ht="15.75" customHeight="1" x14ac:dyDescent="0.15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</row>
    <row r="892" spans="1:27" ht="15.75" customHeight="1" x14ac:dyDescent="0.15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</row>
    <row r="893" spans="1:27" ht="15.75" customHeight="1" x14ac:dyDescent="0.15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</row>
    <row r="894" spans="1:27" ht="15.75" customHeight="1" x14ac:dyDescent="0.15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</row>
    <row r="895" spans="1:27" ht="15.75" customHeight="1" x14ac:dyDescent="0.1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</row>
    <row r="896" spans="1:27" ht="15.75" customHeight="1" x14ac:dyDescent="0.15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</row>
    <row r="897" spans="1:27" ht="15.75" customHeight="1" x14ac:dyDescent="0.15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</row>
    <row r="898" spans="1:27" ht="15.75" customHeight="1" x14ac:dyDescent="0.15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</row>
    <row r="899" spans="1:27" ht="15.75" customHeight="1" x14ac:dyDescent="0.15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</row>
    <row r="900" spans="1:27" ht="15.75" customHeight="1" x14ac:dyDescent="0.15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</row>
    <row r="901" spans="1:27" ht="15.75" customHeight="1" x14ac:dyDescent="0.15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</row>
    <row r="902" spans="1:27" ht="15.75" customHeight="1" x14ac:dyDescent="0.15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</row>
    <row r="903" spans="1:27" ht="15.75" customHeight="1" x14ac:dyDescent="0.15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</row>
    <row r="904" spans="1:27" ht="15.75" customHeight="1" x14ac:dyDescent="0.15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</row>
    <row r="905" spans="1:27" ht="15.75" customHeight="1" x14ac:dyDescent="0.15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</row>
    <row r="906" spans="1:27" ht="15.75" customHeight="1" x14ac:dyDescent="0.15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</row>
    <row r="907" spans="1:27" ht="15.75" customHeight="1" x14ac:dyDescent="0.15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</row>
    <row r="908" spans="1:27" ht="15.75" customHeight="1" x14ac:dyDescent="0.15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</row>
    <row r="909" spans="1:27" ht="15.75" customHeight="1" x14ac:dyDescent="0.15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</row>
    <row r="910" spans="1:27" ht="15.75" customHeight="1" x14ac:dyDescent="0.15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</row>
    <row r="911" spans="1:27" ht="15.75" customHeight="1" x14ac:dyDescent="0.15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</row>
    <row r="912" spans="1:27" ht="15.75" customHeight="1" x14ac:dyDescent="0.15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</row>
    <row r="913" spans="1:27" ht="15.75" customHeight="1" x14ac:dyDescent="0.15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</row>
    <row r="914" spans="1:27" ht="15.75" customHeight="1" x14ac:dyDescent="0.15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</row>
    <row r="915" spans="1:27" ht="15.75" customHeight="1" x14ac:dyDescent="0.15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</row>
    <row r="916" spans="1:27" ht="15.75" customHeight="1" x14ac:dyDescent="0.15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</row>
    <row r="917" spans="1:27" ht="15.75" customHeight="1" x14ac:dyDescent="0.15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</row>
    <row r="918" spans="1:27" ht="15.75" customHeight="1" x14ac:dyDescent="0.15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</row>
    <row r="919" spans="1:27" ht="15.75" customHeight="1" x14ac:dyDescent="0.15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</row>
    <row r="920" spans="1:27" ht="15.75" customHeight="1" x14ac:dyDescent="0.15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</row>
    <row r="921" spans="1:27" ht="15.75" customHeight="1" x14ac:dyDescent="0.15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</row>
    <row r="922" spans="1:27" ht="15.75" customHeight="1" x14ac:dyDescent="0.15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</row>
    <row r="923" spans="1:27" ht="15.75" customHeight="1" x14ac:dyDescent="0.15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</row>
    <row r="924" spans="1:27" ht="15.75" customHeight="1" x14ac:dyDescent="0.15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</row>
    <row r="925" spans="1:27" ht="15.75" customHeight="1" x14ac:dyDescent="0.15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</row>
    <row r="926" spans="1:27" ht="15.75" customHeight="1" x14ac:dyDescent="0.15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</row>
    <row r="927" spans="1:27" ht="15.75" customHeight="1" x14ac:dyDescent="0.15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</row>
    <row r="928" spans="1:27" ht="15.75" customHeight="1" x14ac:dyDescent="0.15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</row>
    <row r="929" spans="1:27" ht="15.75" customHeight="1" x14ac:dyDescent="0.15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</row>
    <row r="930" spans="1:27" ht="15.75" customHeight="1" x14ac:dyDescent="0.15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</row>
    <row r="931" spans="1:27" ht="15.75" customHeight="1" x14ac:dyDescent="0.15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</row>
    <row r="932" spans="1:27" ht="15.75" customHeight="1" x14ac:dyDescent="0.15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</row>
    <row r="933" spans="1:27" ht="15.75" customHeight="1" x14ac:dyDescent="0.15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</row>
    <row r="934" spans="1:27" ht="15.75" customHeight="1" x14ac:dyDescent="0.15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</row>
    <row r="935" spans="1:27" ht="15.75" customHeight="1" x14ac:dyDescent="0.15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</row>
    <row r="936" spans="1:27" ht="15.75" customHeight="1" x14ac:dyDescent="0.15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</row>
    <row r="937" spans="1:27" ht="15.75" customHeight="1" x14ac:dyDescent="0.15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</row>
    <row r="938" spans="1:27" ht="15.75" customHeight="1" x14ac:dyDescent="0.15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</row>
    <row r="939" spans="1:27" ht="15.75" customHeight="1" x14ac:dyDescent="0.15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</row>
    <row r="940" spans="1:27" ht="15.75" customHeight="1" x14ac:dyDescent="0.15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</row>
    <row r="941" spans="1:27" ht="15.75" customHeight="1" x14ac:dyDescent="0.15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</row>
    <row r="942" spans="1:27" ht="15.75" customHeight="1" x14ac:dyDescent="0.15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</row>
    <row r="943" spans="1:27" ht="15.75" customHeight="1" x14ac:dyDescent="0.15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</row>
    <row r="944" spans="1:27" ht="15.75" customHeight="1" x14ac:dyDescent="0.15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</row>
    <row r="945" spans="1:27" ht="15.75" customHeight="1" x14ac:dyDescent="0.15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</row>
    <row r="946" spans="1:27" ht="15.75" customHeight="1" x14ac:dyDescent="0.15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</row>
    <row r="947" spans="1:27" ht="15.75" customHeight="1" x14ac:dyDescent="0.15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</row>
    <row r="948" spans="1:27" ht="15.75" customHeight="1" x14ac:dyDescent="0.15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</row>
    <row r="949" spans="1:27" ht="15.75" customHeight="1" x14ac:dyDescent="0.15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</row>
    <row r="950" spans="1:27" ht="15.75" customHeight="1" x14ac:dyDescent="0.15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</row>
    <row r="951" spans="1:27" ht="15.75" customHeight="1" x14ac:dyDescent="0.15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</row>
    <row r="952" spans="1:27" ht="15.75" customHeight="1" x14ac:dyDescent="0.15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</row>
    <row r="953" spans="1:27" ht="15.75" customHeight="1" x14ac:dyDescent="0.15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</row>
    <row r="954" spans="1:27" ht="15.75" customHeight="1" x14ac:dyDescent="0.15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</row>
    <row r="955" spans="1:27" ht="15.75" customHeight="1" x14ac:dyDescent="0.15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</row>
    <row r="956" spans="1:27" ht="15.75" customHeight="1" x14ac:dyDescent="0.15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</row>
    <row r="957" spans="1:27" ht="15.75" customHeight="1" x14ac:dyDescent="0.15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</row>
    <row r="958" spans="1:27" ht="15.75" customHeight="1" x14ac:dyDescent="0.15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</row>
    <row r="959" spans="1:27" ht="15.75" customHeight="1" x14ac:dyDescent="0.15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</row>
    <row r="960" spans="1:27" ht="15.75" customHeight="1" x14ac:dyDescent="0.15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</row>
    <row r="961" spans="1:27" ht="15.75" customHeight="1" x14ac:dyDescent="0.15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</row>
    <row r="962" spans="1:27" ht="15.75" customHeight="1" x14ac:dyDescent="0.15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</row>
    <row r="963" spans="1:27" ht="15.75" customHeight="1" x14ac:dyDescent="0.15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</row>
    <row r="964" spans="1:27" ht="15.75" customHeight="1" x14ac:dyDescent="0.15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</row>
    <row r="965" spans="1:27" ht="15.75" customHeight="1" x14ac:dyDescent="0.15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</row>
    <row r="966" spans="1:27" ht="15.75" customHeight="1" x14ac:dyDescent="0.15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</row>
    <row r="967" spans="1:27" ht="15.75" customHeight="1" x14ac:dyDescent="0.15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</row>
    <row r="968" spans="1:27" ht="15.75" customHeight="1" x14ac:dyDescent="0.15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</row>
    <row r="969" spans="1:27" ht="15.75" customHeight="1" x14ac:dyDescent="0.15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</row>
    <row r="970" spans="1:27" ht="15.75" customHeight="1" x14ac:dyDescent="0.15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</row>
    <row r="971" spans="1:27" ht="15.75" customHeight="1" x14ac:dyDescent="0.15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</row>
    <row r="972" spans="1:27" ht="15.75" customHeight="1" x14ac:dyDescent="0.15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</row>
    <row r="973" spans="1:27" ht="15.75" customHeight="1" x14ac:dyDescent="0.15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</row>
    <row r="974" spans="1:27" ht="15.75" customHeight="1" x14ac:dyDescent="0.15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</row>
    <row r="975" spans="1:27" ht="15.75" customHeight="1" x14ac:dyDescent="0.15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</row>
    <row r="976" spans="1:27" ht="15.75" customHeight="1" x14ac:dyDescent="0.15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</row>
    <row r="977" spans="1:27" ht="15.75" customHeight="1" x14ac:dyDescent="0.15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</row>
    <row r="978" spans="1:27" ht="15.75" customHeight="1" x14ac:dyDescent="0.15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</row>
    <row r="979" spans="1:27" ht="15.75" customHeight="1" x14ac:dyDescent="0.15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</row>
    <row r="980" spans="1:27" ht="15.75" customHeight="1" x14ac:dyDescent="0.15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</row>
    <row r="981" spans="1:27" ht="15.75" customHeight="1" x14ac:dyDescent="0.15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</row>
    <row r="982" spans="1:27" ht="15.75" customHeight="1" x14ac:dyDescent="0.15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</row>
    <row r="983" spans="1:27" ht="15.75" customHeight="1" x14ac:dyDescent="0.15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</row>
    <row r="984" spans="1:27" ht="15.75" customHeight="1" x14ac:dyDescent="0.15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</row>
    <row r="985" spans="1:27" ht="15.75" customHeight="1" x14ac:dyDescent="0.15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</row>
    <row r="986" spans="1:27" ht="15.75" customHeight="1" x14ac:dyDescent="0.15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</row>
    <row r="987" spans="1:27" ht="15.75" customHeight="1" x14ac:dyDescent="0.15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</row>
    <row r="988" spans="1:27" ht="15.75" customHeight="1" x14ac:dyDescent="0.15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</row>
    <row r="989" spans="1:27" ht="15.75" customHeight="1" x14ac:dyDescent="0.15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</row>
    <row r="990" spans="1:27" ht="15.75" customHeight="1" x14ac:dyDescent="0.15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</row>
    <row r="991" spans="1:27" ht="15.75" customHeight="1" x14ac:dyDescent="0.15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</row>
    <row r="992" spans="1:27" ht="15.75" customHeight="1" x14ac:dyDescent="0.15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</row>
    <row r="993" spans="1:27" ht="15.75" customHeight="1" x14ac:dyDescent="0.15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</row>
    <row r="994" spans="1:27" ht="15.75" customHeight="1" x14ac:dyDescent="0.15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</row>
    <row r="995" spans="1:27" ht="15.75" customHeight="1" x14ac:dyDescent="0.15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</row>
    <row r="996" spans="1:27" ht="15.75" customHeight="1" x14ac:dyDescent="0.15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</row>
    <row r="997" spans="1:27" ht="15.75" customHeight="1" x14ac:dyDescent="0.15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</row>
    <row r="998" spans="1:27" ht="15.75" customHeight="1" x14ac:dyDescent="0.15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</row>
    <row r="999" spans="1:27" ht="15.75" customHeight="1" x14ac:dyDescent="0.15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</row>
    <row r="1000" spans="1:27" ht="15.75" customHeight="1" x14ac:dyDescent="0.15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</row>
    <row r="1001" spans="1:27" ht="15.75" customHeight="1" x14ac:dyDescent="0.15">
      <c r="A1001" s="65"/>
      <c r="B1001" s="65"/>
      <c r="C1001" s="65"/>
      <c r="D1001" s="65"/>
      <c r="E1001" s="65"/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  <c r="Z1001" s="65"/>
      <c r="AA1001" s="65"/>
    </row>
    <row r="1002" spans="1:27" ht="15.75" customHeight="1" x14ac:dyDescent="0.15">
      <c r="A1002" s="65"/>
      <c r="B1002" s="65"/>
      <c r="C1002" s="65"/>
      <c r="D1002" s="65"/>
      <c r="E1002" s="65"/>
      <c r="F1002" s="65"/>
      <c r="G1002" s="65"/>
      <c r="H1002" s="65"/>
      <c r="I1002" s="65"/>
      <c r="J1002" s="65"/>
      <c r="K1002" s="65"/>
      <c r="L1002" s="65"/>
      <c r="M1002" s="65"/>
      <c r="N1002" s="65"/>
      <c r="O1002" s="65"/>
      <c r="P1002" s="65"/>
      <c r="Q1002" s="65"/>
      <c r="R1002" s="65"/>
      <c r="S1002" s="65"/>
      <c r="T1002" s="65"/>
      <c r="U1002" s="65"/>
      <c r="V1002" s="65"/>
      <c r="W1002" s="65"/>
      <c r="X1002" s="65"/>
      <c r="Y1002" s="65"/>
      <c r="Z1002" s="65"/>
      <c r="AA1002" s="65"/>
    </row>
    <row r="1003" spans="1:27" ht="15.75" customHeight="1" x14ac:dyDescent="0.15">
      <c r="A1003" s="65"/>
      <c r="B1003" s="65"/>
      <c r="C1003" s="65"/>
      <c r="D1003" s="65"/>
      <c r="E1003" s="65"/>
      <c r="F1003" s="65"/>
      <c r="G1003" s="65"/>
      <c r="H1003" s="65"/>
      <c r="I1003" s="65"/>
      <c r="J1003" s="65"/>
      <c r="K1003" s="65"/>
      <c r="L1003" s="65"/>
      <c r="M1003" s="65"/>
      <c r="N1003" s="65"/>
      <c r="O1003" s="65"/>
      <c r="P1003" s="65"/>
      <c r="Q1003" s="65"/>
      <c r="R1003" s="65"/>
      <c r="S1003" s="65"/>
      <c r="T1003" s="65"/>
      <c r="U1003" s="65"/>
      <c r="V1003" s="65"/>
      <c r="W1003" s="65"/>
      <c r="X1003" s="65"/>
      <c r="Y1003" s="65"/>
      <c r="Z1003" s="65"/>
      <c r="AA1003" s="65"/>
    </row>
    <row r="1004" spans="1:27" ht="15.75" customHeight="1" x14ac:dyDescent="0.15">
      <c r="A1004" s="65"/>
      <c r="B1004" s="65"/>
      <c r="C1004" s="65"/>
      <c r="D1004" s="65"/>
      <c r="E1004" s="65"/>
      <c r="F1004" s="65"/>
      <c r="G1004" s="65"/>
      <c r="H1004" s="65"/>
      <c r="I1004" s="65"/>
      <c r="J1004" s="65"/>
      <c r="K1004" s="65"/>
      <c r="L1004" s="65"/>
      <c r="M1004" s="65"/>
      <c r="N1004" s="65"/>
      <c r="O1004" s="65"/>
      <c r="P1004" s="65"/>
      <c r="Q1004" s="65"/>
      <c r="R1004" s="65"/>
      <c r="S1004" s="65"/>
      <c r="T1004" s="65"/>
      <c r="U1004" s="65"/>
      <c r="V1004" s="65"/>
      <c r="W1004" s="65"/>
      <c r="X1004" s="65"/>
      <c r="Y1004" s="65"/>
      <c r="Z1004" s="65"/>
      <c r="AA1004" s="65"/>
    </row>
    <row r="1005" spans="1:27" ht="15.75" customHeight="1" x14ac:dyDescent="0.15">
      <c r="A1005" s="65"/>
      <c r="B1005" s="65"/>
      <c r="C1005" s="65"/>
      <c r="D1005" s="65"/>
      <c r="E1005" s="65"/>
      <c r="F1005" s="65"/>
      <c r="G1005" s="65"/>
      <c r="H1005" s="65"/>
      <c r="I1005" s="65"/>
      <c r="J1005" s="65"/>
      <c r="K1005" s="65"/>
      <c r="L1005" s="65"/>
      <c r="M1005" s="65"/>
      <c r="N1005" s="65"/>
      <c r="O1005" s="65"/>
      <c r="P1005" s="65"/>
      <c r="Q1005" s="65"/>
      <c r="R1005" s="65"/>
      <c r="S1005" s="65"/>
      <c r="T1005" s="65"/>
      <c r="U1005" s="65"/>
      <c r="V1005" s="65"/>
      <c r="W1005" s="65"/>
      <c r="X1005" s="65"/>
      <c r="Y1005" s="65"/>
      <c r="Z1005" s="65"/>
      <c r="AA1005" s="65"/>
    </row>
    <row r="1006" spans="1:27" ht="15.75" customHeight="1" x14ac:dyDescent="0.15">
      <c r="A1006" s="65"/>
      <c r="B1006" s="65"/>
      <c r="C1006" s="65"/>
      <c r="D1006" s="65"/>
      <c r="E1006" s="65"/>
      <c r="F1006" s="65"/>
      <c r="G1006" s="65"/>
      <c r="H1006" s="65"/>
      <c r="I1006" s="65"/>
      <c r="J1006" s="65"/>
      <c r="K1006" s="65"/>
      <c r="L1006" s="65"/>
      <c r="M1006" s="65"/>
      <c r="N1006" s="65"/>
      <c r="O1006" s="65"/>
      <c r="P1006" s="65"/>
      <c r="Q1006" s="65"/>
      <c r="R1006" s="65"/>
      <c r="S1006" s="65"/>
      <c r="T1006" s="65"/>
      <c r="U1006" s="65"/>
      <c r="V1006" s="65"/>
      <c r="W1006" s="65"/>
      <c r="X1006" s="65"/>
      <c r="Y1006" s="65"/>
      <c r="Z1006" s="65"/>
      <c r="AA1006" s="65"/>
    </row>
    <row r="1007" spans="1:27" ht="15.75" customHeight="1" x14ac:dyDescent="0.15">
      <c r="A1007" s="65"/>
      <c r="B1007" s="65"/>
      <c r="C1007" s="65"/>
      <c r="D1007" s="65"/>
      <c r="E1007" s="65"/>
      <c r="F1007" s="65"/>
      <c r="G1007" s="65"/>
      <c r="H1007" s="65"/>
      <c r="I1007" s="65"/>
      <c r="J1007" s="65"/>
      <c r="K1007" s="65"/>
      <c r="L1007" s="65"/>
      <c r="M1007" s="65"/>
      <c r="N1007" s="65"/>
      <c r="O1007" s="65"/>
      <c r="P1007" s="65"/>
      <c r="Q1007" s="65"/>
      <c r="R1007" s="65"/>
      <c r="S1007" s="65"/>
      <c r="T1007" s="65"/>
      <c r="U1007" s="65"/>
      <c r="V1007" s="65"/>
      <c r="W1007" s="65"/>
      <c r="X1007" s="65"/>
      <c r="Y1007" s="65"/>
      <c r="Z1007" s="65"/>
      <c r="AA1007" s="65"/>
    </row>
    <row r="1008" spans="1:27" ht="15.75" customHeight="1" x14ac:dyDescent="0.15">
      <c r="A1008" s="65"/>
      <c r="B1008" s="65"/>
      <c r="C1008" s="65"/>
      <c r="D1008" s="65"/>
      <c r="E1008" s="65"/>
      <c r="F1008" s="65"/>
      <c r="G1008" s="65"/>
      <c r="H1008" s="65"/>
      <c r="I1008" s="65"/>
      <c r="J1008" s="65"/>
      <c r="K1008" s="65"/>
      <c r="L1008" s="65"/>
      <c r="M1008" s="65"/>
      <c r="N1008" s="65"/>
      <c r="O1008" s="65"/>
      <c r="P1008" s="65"/>
      <c r="Q1008" s="65"/>
      <c r="R1008" s="65"/>
      <c r="S1008" s="65"/>
      <c r="T1008" s="65"/>
      <c r="U1008" s="65"/>
      <c r="V1008" s="65"/>
      <c r="W1008" s="65"/>
      <c r="X1008" s="65"/>
      <c r="Y1008" s="65"/>
      <c r="Z1008" s="65"/>
      <c r="AA1008" s="65"/>
    </row>
    <row r="1009" spans="1:27" ht="15.75" customHeight="1" x14ac:dyDescent="0.15">
      <c r="A1009" s="65"/>
      <c r="B1009" s="65"/>
      <c r="C1009" s="65"/>
      <c r="D1009" s="65"/>
      <c r="E1009" s="65"/>
      <c r="F1009" s="65"/>
      <c r="G1009" s="65"/>
      <c r="H1009" s="65"/>
      <c r="I1009" s="65"/>
      <c r="J1009" s="65"/>
      <c r="K1009" s="65"/>
      <c r="L1009" s="65"/>
      <c r="M1009" s="65"/>
      <c r="N1009" s="65"/>
      <c r="O1009" s="65"/>
      <c r="P1009" s="65"/>
      <c r="Q1009" s="65"/>
      <c r="R1009" s="65"/>
      <c r="S1009" s="65"/>
      <c r="T1009" s="65"/>
      <c r="U1009" s="65"/>
      <c r="V1009" s="65"/>
      <c r="W1009" s="65"/>
      <c r="X1009" s="65"/>
      <c r="Y1009" s="65"/>
      <c r="Z1009" s="65"/>
      <c r="AA1009" s="65"/>
    </row>
    <row r="1010" spans="1:27" ht="15.75" customHeight="1" x14ac:dyDescent="0.15">
      <c r="A1010" s="65"/>
      <c r="B1010" s="65"/>
      <c r="C1010" s="65"/>
      <c r="D1010" s="65"/>
      <c r="E1010" s="65"/>
      <c r="F1010" s="65"/>
      <c r="G1010" s="65"/>
      <c r="H1010" s="65"/>
      <c r="I1010" s="65"/>
      <c r="J1010" s="65"/>
      <c r="K1010" s="65"/>
      <c r="L1010" s="65"/>
      <c r="M1010" s="65"/>
      <c r="N1010" s="65"/>
      <c r="O1010" s="65"/>
      <c r="P1010" s="65"/>
      <c r="Q1010" s="65"/>
      <c r="R1010" s="65"/>
      <c r="S1010" s="65"/>
      <c r="T1010" s="65"/>
      <c r="U1010" s="65"/>
      <c r="V1010" s="65"/>
      <c r="W1010" s="65"/>
      <c r="X1010" s="65"/>
      <c r="Y1010" s="65"/>
      <c r="Z1010" s="65"/>
      <c r="AA1010" s="65"/>
    </row>
    <row r="1011" spans="1:27" ht="15.75" customHeight="1" x14ac:dyDescent="0.15">
      <c r="A1011" s="65"/>
      <c r="B1011" s="65"/>
      <c r="C1011" s="65"/>
      <c r="D1011" s="65"/>
      <c r="E1011" s="65"/>
      <c r="F1011" s="65"/>
      <c r="G1011" s="65"/>
      <c r="H1011" s="65"/>
      <c r="I1011" s="65"/>
      <c r="J1011" s="65"/>
      <c r="K1011" s="65"/>
      <c r="L1011" s="65"/>
      <c r="M1011" s="65"/>
      <c r="N1011" s="65"/>
      <c r="O1011" s="65"/>
      <c r="P1011" s="65"/>
      <c r="Q1011" s="65"/>
      <c r="R1011" s="65"/>
      <c r="S1011" s="65"/>
      <c r="T1011" s="65"/>
      <c r="U1011" s="65"/>
      <c r="V1011" s="65"/>
      <c r="W1011" s="65"/>
      <c r="X1011" s="65"/>
      <c r="Y1011" s="65"/>
      <c r="Z1011" s="65"/>
      <c r="AA1011" s="65"/>
    </row>
    <row r="1012" spans="1:27" ht="15.75" customHeight="1" x14ac:dyDescent="0.15">
      <c r="A1012" s="65"/>
      <c r="B1012" s="65"/>
      <c r="C1012" s="65"/>
      <c r="D1012" s="65"/>
      <c r="E1012" s="65"/>
      <c r="F1012" s="65"/>
      <c r="G1012" s="65"/>
      <c r="H1012" s="65"/>
      <c r="I1012" s="65"/>
      <c r="J1012" s="65"/>
      <c r="K1012" s="65"/>
      <c r="L1012" s="65"/>
      <c r="M1012" s="65"/>
      <c r="N1012" s="65"/>
      <c r="O1012" s="65"/>
      <c r="P1012" s="65"/>
      <c r="Q1012" s="65"/>
      <c r="R1012" s="65"/>
      <c r="S1012" s="65"/>
      <c r="T1012" s="65"/>
      <c r="U1012" s="65"/>
      <c r="V1012" s="65"/>
      <c r="W1012" s="65"/>
      <c r="X1012" s="65"/>
      <c r="Y1012" s="65"/>
      <c r="Z1012" s="65"/>
      <c r="AA1012" s="65"/>
    </row>
    <row r="1013" spans="1:27" ht="15.75" customHeight="1" x14ac:dyDescent="0.15">
      <c r="A1013" s="65"/>
      <c r="B1013" s="65"/>
      <c r="C1013" s="65"/>
      <c r="D1013" s="65"/>
      <c r="E1013" s="65"/>
      <c r="F1013" s="65"/>
      <c r="G1013" s="65"/>
      <c r="H1013" s="65"/>
      <c r="I1013" s="65"/>
      <c r="J1013" s="65"/>
      <c r="K1013" s="65"/>
      <c r="L1013" s="65"/>
      <c r="M1013" s="65"/>
      <c r="N1013" s="65"/>
      <c r="O1013" s="65"/>
      <c r="P1013" s="65"/>
      <c r="Q1013" s="65"/>
      <c r="R1013" s="65"/>
      <c r="S1013" s="65"/>
      <c r="T1013" s="65"/>
      <c r="U1013" s="65"/>
      <c r="V1013" s="65"/>
      <c r="W1013" s="65"/>
      <c r="X1013" s="65"/>
      <c r="Y1013" s="65"/>
      <c r="Z1013" s="65"/>
      <c r="AA1013" s="65"/>
    </row>
    <row r="1014" spans="1:27" ht="15.75" customHeight="1" x14ac:dyDescent="0.15">
      <c r="W1014" s="65"/>
      <c r="X1014" s="65"/>
      <c r="Y1014" s="65"/>
      <c r="Z1014" s="65"/>
      <c r="AA1014" s="65"/>
    </row>
    <row r="1015" spans="1:27" ht="15.75" customHeight="1" x14ac:dyDescent="0.15">
      <c r="W1015" s="65"/>
      <c r="X1015" s="65"/>
      <c r="Y1015" s="65"/>
      <c r="Z1015" s="65"/>
      <c r="AA1015" s="65"/>
    </row>
    <row r="1016" spans="1:27" ht="15.75" customHeight="1" x14ac:dyDescent="0.15">
      <c r="W1016" s="65"/>
      <c r="X1016" s="65"/>
      <c r="Y1016" s="65"/>
      <c r="Z1016" s="65"/>
      <c r="AA1016" s="65"/>
    </row>
    <row r="1017" spans="1:27" ht="15.75" customHeight="1" x14ac:dyDescent="0.15">
      <c r="W1017" s="65"/>
      <c r="X1017" s="65"/>
      <c r="Y1017" s="65"/>
      <c r="Z1017" s="65"/>
      <c r="AA1017" s="65"/>
    </row>
    <row r="1018" spans="1:27" ht="15.75" customHeight="1" x14ac:dyDescent="0.15">
      <c r="W1018" s="65"/>
      <c r="X1018" s="65"/>
      <c r="Y1018" s="65"/>
      <c r="Z1018" s="65"/>
      <c r="AA1018" s="65"/>
    </row>
    <row r="1019" spans="1:27" ht="15.75" customHeight="1" x14ac:dyDescent="0.15">
      <c r="W1019" s="65"/>
      <c r="X1019" s="65"/>
      <c r="Y1019" s="65"/>
      <c r="Z1019" s="65"/>
      <c r="AA1019" s="65"/>
    </row>
    <row r="1020" spans="1:27" ht="15.75" customHeight="1" x14ac:dyDescent="0.15">
      <c r="W1020" s="65"/>
      <c r="X1020" s="65"/>
      <c r="Y1020" s="65"/>
      <c r="Z1020" s="65"/>
      <c r="AA1020" s="65"/>
    </row>
    <row r="1021" spans="1:27" ht="15.75" customHeight="1" x14ac:dyDescent="0.15">
      <c r="W1021" s="65"/>
      <c r="X1021" s="65"/>
      <c r="Y1021" s="65"/>
      <c r="Z1021" s="65"/>
      <c r="AA1021" s="65"/>
    </row>
    <row r="1022" spans="1:27" ht="15.75" customHeight="1" x14ac:dyDescent="0.15">
      <c r="W1022" s="65"/>
      <c r="X1022" s="65"/>
      <c r="Y1022" s="65"/>
      <c r="Z1022" s="65"/>
      <c r="AA1022" s="65"/>
    </row>
    <row r="1023" spans="1:27" ht="15.75" customHeight="1" x14ac:dyDescent="0.15">
      <c r="W1023" s="65"/>
      <c r="X1023" s="65"/>
      <c r="Y1023" s="65"/>
      <c r="Z1023" s="65"/>
      <c r="AA1023" s="65"/>
    </row>
    <row r="1024" spans="1:27" ht="15.75" customHeight="1" x14ac:dyDescent="0.15">
      <c r="W1024" s="65"/>
      <c r="X1024" s="65"/>
      <c r="Y1024" s="65"/>
      <c r="Z1024" s="65"/>
      <c r="AA1024" s="65"/>
    </row>
    <row r="1025" spans="23:27" ht="15.75" customHeight="1" x14ac:dyDescent="0.15">
      <c r="W1025" s="65"/>
      <c r="X1025" s="65"/>
      <c r="Y1025" s="65"/>
      <c r="Z1025" s="65"/>
      <c r="AA1025" s="65"/>
    </row>
    <row r="1026" spans="23:27" ht="15.75" customHeight="1" x14ac:dyDescent="0.15">
      <c r="W1026" s="65"/>
      <c r="X1026" s="65"/>
      <c r="Y1026" s="65"/>
      <c r="Z1026" s="65"/>
      <c r="AA1026" s="65"/>
    </row>
    <row r="1027" spans="23:27" ht="15.75" customHeight="1" x14ac:dyDescent="0.15">
      <c r="W1027" s="65"/>
      <c r="X1027" s="65"/>
      <c r="Y1027" s="65"/>
      <c r="Z1027" s="65"/>
      <c r="AA1027" s="65"/>
    </row>
    <row r="1028" spans="23:27" ht="15.75" customHeight="1" x14ac:dyDescent="0.15">
      <c r="W1028" s="65"/>
      <c r="X1028" s="65"/>
      <c r="Y1028" s="65"/>
      <c r="Z1028" s="65"/>
      <c r="AA1028" s="65"/>
    </row>
    <row r="1029" spans="23:27" ht="15.75" customHeight="1" x14ac:dyDescent="0.15">
      <c r="W1029" s="65"/>
      <c r="X1029" s="65"/>
      <c r="Y1029" s="65"/>
      <c r="Z1029" s="65"/>
      <c r="AA1029" s="65"/>
    </row>
    <row r="1030" spans="23:27" ht="15.75" customHeight="1" x14ac:dyDescent="0.15">
      <c r="W1030" s="65"/>
      <c r="X1030" s="65"/>
      <c r="Y1030" s="65"/>
      <c r="Z1030" s="65"/>
      <c r="AA1030" s="65"/>
    </row>
    <row r="1031" spans="23:27" ht="15.75" customHeight="1" x14ac:dyDescent="0.15">
      <c r="W1031" s="65"/>
      <c r="X1031" s="65"/>
      <c r="Y1031" s="65"/>
      <c r="Z1031" s="65"/>
      <c r="AA1031" s="65"/>
    </row>
    <row r="1032" spans="23:27" ht="15.75" customHeight="1" x14ac:dyDescent="0.15">
      <c r="W1032" s="65"/>
      <c r="X1032" s="65"/>
      <c r="Y1032" s="65"/>
      <c r="Z1032" s="65"/>
      <c r="AA1032" s="65"/>
    </row>
    <row r="1033" spans="23:27" ht="15.75" customHeight="1" x14ac:dyDescent="0.15">
      <c r="W1033" s="65"/>
      <c r="X1033" s="65"/>
      <c r="Y1033" s="65"/>
      <c r="Z1033" s="65"/>
      <c r="AA1033" s="65"/>
    </row>
    <row r="1034" spans="23:27" ht="15.75" customHeight="1" x14ac:dyDescent="0.15">
      <c r="W1034" s="65"/>
      <c r="X1034" s="65"/>
      <c r="Y1034" s="65"/>
      <c r="Z1034" s="65"/>
      <c r="AA1034" s="65"/>
    </row>
    <row r="1035" spans="23:27" ht="15.75" customHeight="1" x14ac:dyDescent="0.15">
      <c r="W1035" s="65"/>
      <c r="X1035" s="65"/>
      <c r="Y1035" s="65"/>
      <c r="Z1035" s="65"/>
      <c r="AA1035" s="65"/>
    </row>
    <row r="1036" spans="23:27" ht="15.75" customHeight="1" x14ac:dyDescent="0.15">
      <c r="W1036" s="65"/>
      <c r="X1036" s="65"/>
      <c r="Y1036" s="65"/>
      <c r="Z1036" s="65"/>
      <c r="AA1036" s="65"/>
    </row>
    <row r="1037" spans="23:27" ht="15.75" customHeight="1" x14ac:dyDescent="0.15">
      <c r="W1037" s="65"/>
      <c r="X1037" s="65"/>
      <c r="Y1037" s="65"/>
      <c r="Z1037" s="65"/>
      <c r="AA1037" s="65"/>
    </row>
    <row r="1038" spans="23:27" ht="15.75" customHeight="1" x14ac:dyDescent="0.15">
      <c r="W1038" s="65"/>
      <c r="X1038" s="65"/>
      <c r="Y1038" s="65"/>
      <c r="Z1038" s="65"/>
      <c r="AA1038" s="65"/>
    </row>
    <row r="1039" spans="23:27" ht="15.75" customHeight="1" x14ac:dyDescent="0.15">
      <c r="W1039" s="65"/>
      <c r="X1039" s="65"/>
      <c r="Y1039" s="65"/>
      <c r="Z1039" s="65"/>
      <c r="AA1039" s="65"/>
    </row>
    <row r="1040" spans="23:27" ht="15.75" customHeight="1" x14ac:dyDescent="0.15">
      <c r="W1040" s="65"/>
      <c r="X1040" s="65"/>
      <c r="Y1040" s="65"/>
      <c r="Z1040" s="65"/>
      <c r="AA1040" s="65"/>
    </row>
    <row r="1041" spans="23:27" ht="15.75" customHeight="1" x14ac:dyDescent="0.15">
      <c r="W1041" s="65"/>
      <c r="X1041" s="65"/>
      <c r="Y1041" s="65"/>
      <c r="Z1041" s="65"/>
      <c r="AA1041" s="65"/>
    </row>
    <row r="1042" spans="23:27" ht="15.75" customHeight="1" x14ac:dyDescent="0.15">
      <c r="W1042" s="65"/>
      <c r="X1042" s="65"/>
      <c r="Y1042" s="65"/>
      <c r="Z1042" s="65"/>
      <c r="AA1042" s="65"/>
    </row>
    <row r="1043" spans="23:27" ht="15.75" customHeight="1" x14ac:dyDescent="0.15">
      <c r="W1043" s="65"/>
      <c r="X1043" s="65"/>
      <c r="Y1043" s="65"/>
      <c r="Z1043" s="65"/>
      <c r="AA1043" s="65"/>
    </row>
    <row r="1044" spans="23:27" ht="15.75" customHeight="1" x14ac:dyDescent="0.15">
      <c r="W1044" s="65"/>
      <c r="X1044" s="65"/>
      <c r="Y1044" s="65"/>
      <c r="Z1044" s="65"/>
      <c r="AA1044" s="65"/>
    </row>
    <row r="1045" spans="23:27" ht="15.75" customHeight="1" x14ac:dyDescent="0.15">
      <c r="W1045" s="65"/>
      <c r="X1045" s="65"/>
      <c r="Y1045" s="65"/>
      <c r="Z1045" s="65"/>
      <c r="AA1045" s="65"/>
    </row>
    <row r="1046" spans="23:27" ht="15.75" customHeight="1" x14ac:dyDescent="0.15">
      <c r="W1046" s="65"/>
      <c r="X1046" s="65"/>
      <c r="Y1046" s="65"/>
      <c r="Z1046" s="65"/>
      <c r="AA1046" s="65"/>
    </row>
    <row r="1047" spans="23:27" ht="15.75" customHeight="1" x14ac:dyDescent="0.15">
      <c r="W1047" s="65"/>
      <c r="X1047" s="65"/>
      <c r="Y1047" s="65"/>
      <c r="Z1047" s="65"/>
      <c r="AA1047" s="65"/>
    </row>
    <row r="1048" spans="23:27" ht="15.75" customHeight="1" x14ac:dyDescent="0.15">
      <c r="W1048" s="65"/>
      <c r="X1048" s="65"/>
      <c r="Y1048" s="65"/>
      <c r="Z1048" s="65"/>
      <c r="AA1048" s="65"/>
    </row>
    <row r="1049" spans="23:27" ht="15.75" customHeight="1" x14ac:dyDescent="0.15">
      <c r="W1049" s="65"/>
      <c r="X1049" s="65"/>
      <c r="Y1049" s="65"/>
      <c r="Z1049" s="65"/>
      <c r="AA1049" s="65"/>
    </row>
    <row r="1050" spans="23:27" ht="15.75" customHeight="1" x14ac:dyDescent="0.15">
      <c r="W1050" s="65"/>
      <c r="X1050" s="65"/>
      <c r="Y1050" s="65"/>
      <c r="Z1050" s="65"/>
      <c r="AA1050" s="65"/>
    </row>
    <row r="1051" spans="23:27" ht="15.75" customHeight="1" x14ac:dyDescent="0.15">
      <c r="W1051" s="65"/>
      <c r="X1051" s="65"/>
      <c r="Y1051" s="65"/>
      <c r="Z1051" s="65"/>
      <c r="AA1051" s="65"/>
    </row>
    <row r="1052" spans="23:27" ht="15.75" customHeight="1" x14ac:dyDescent="0.15">
      <c r="W1052" s="65"/>
      <c r="X1052" s="65"/>
      <c r="Y1052" s="65"/>
      <c r="Z1052" s="65"/>
      <c r="AA1052" s="65"/>
    </row>
    <row r="1053" spans="23:27" ht="15.75" customHeight="1" x14ac:dyDescent="0.15">
      <c r="W1053" s="65"/>
      <c r="X1053" s="65"/>
      <c r="Y1053" s="65"/>
      <c r="Z1053" s="65"/>
      <c r="AA1053" s="65"/>
    </row>
    <row r="1054" spans="23:27" ht="15.75" customHeight="1" x14ac:dyDescent="0.15">
      <c r="W1054" s="65"/>
      <c r="X1054" s="65"/>
      <c r="Y1054" s="65"/>
      <c r="Z1054" s="65"/>
      <c r="AA1054" s="65"/>
    </row>
    <row r="1055" spans="23:27" ht="15.75" customHeight="1" x14ac:dyDescent="0.15">
      <c r="W1055" s="65"/>
      <c r="X1055" s="65"/>
      <c r="Y1055" s="65"/>
      <c r="Z1055" s="65"/>
      <c r="AA1055" s="65"/>
    </row>
    <row r="1056" spans="23:27" ht="15.75" customHeight="1" x14ac:dyDescent="0.15">
      <c r="W1056" s="65"/>
      <c r="X1056" s="65"/>
      <c r="Y1056" s="65"/>
      <c r="Z1056" s="65"/>
      <c r="AA1056" s="65"/>
    </row>
    <row r="1057" spans="23:27" ht="15.75" customHeight="1" x14ac:dyDescent="0.15">
      <c r="W1057" s="65"/>
      <c r="X1057" s="65"/>
      <c r="Y1057" s="65"/>
      <c r="Z1057" s="65"/>
      <c r="AA1057" s="65"/>
    </row>
    <row r="1058" spans="23:27" ht="15.75" customHeight="1" x14ac:dyDescent="0.15">
      <c r="W1058" s="65"/>
      <c r="X1058" s="65"/>
      <c r="Y1058" s="65"/>
      <c r="Z1058" s="65"/>
      <c r="AA1058" s="65"/>
    </row>
    <row r="1059" spans="23:27" ht="15.75" customHeight="1" x14ac:dyDescent="0.15">
      <c r="W1059" s="65"/>
      <c r="X1059" s="65"/>
      <c r="Y1059" s="65"/>
      <c r="Z1059" s="65"/>
      <c r="AA1059" s="65"/>
    </row>
    <row r="1060" spans="23:27" ht="15.75" customHeight="1" x14ac:dyDescent="0.15">
      <c r="W1060" s="65"/>
      <c r="X1060" s="65"/>
      <c r="Y1060" s="65"/>
      <c r="Z1060" s="65"/>
      <c r="AA1060" s="65"/>
    </row>
    <row r="1061" spans="23:27" ht="15.75" customHeight="1" x14ac:dyDescent="0.15">
      <c r="W1061" s="65"/>
      <c r="X1061" s="65"/>
      <c r="Y1061" s="65"/>
      <c r="Z1061" s="65"/>
      <c r="AA1061" s="65"/>
    </row>
    <row r="1062" spans="23:27" ht="15.75" customHeight="1" x14ac:dyDescent="0.15">
      <c r="W1062" s="65"/>
      <c r="X1062" s="65"/>
      <c r="Y1062" s="65"/>
      <c r="Z1062" s="65"/>
      <c r="AA1062" s="65"/>
    </row>
    <row r="1063" spans="23:27" ht="15.75" customHeight="1" x14ac:dyDescent="0.15">
      <c r="W1063" s="65"/>
      <c r="X1063" s="65"/>
      <c r="Y1063" s="65"/>
      <c r="Z1063" s="65"/>
      <c r="AA1063" s="65"/>
    </row>
    <row r="1064" spans="23:27" ht="15.75" customHeight="1" x14ac:dyDescent="0.15">
      <c r="W1064" s="65"/>
      <c r="X1064" s="65"/>
      <c r="Y1064" s="65"/>
      <c r="Z1064" s="65"/>
      <c r="AA1064" s="65"/>
    </row>
    <row r="1065" spans="23:27" ht="15.75" customHeight="1" x14ac:dyDescent="0.15">
      <c r="W1065" s="65"/>
      <c r="X1065" s="65"/>
      <c r="Y1065" s="65"/>
      <c r="Z1065" s="65"/>
      <c r="AA1065" s="65"/>
    </row>
    <row r="1066" spans="23:27" ht="15.75" customHeight="1" x14ac:dyDescent="0.15">
      <c r="W1066" s="65"/>
      <c r="X1066" s="65"/>
      <c r="Y1066" s="65"/>
      <c r="Z1066" s="65"/>
      <c r="AA1066" s="65"/>
    </row>
    <row r="1067" spans="23:27" ht="15.75" customHeight="1" x14ac:dyDescent="0.15">
      <c r="W1067" s="65"/>
      <c r="X1067" s="65"/>
      <c r="Y1067" s="65"/>
      <c r="Z1067" s="65"/>
      <c r="AA1067" s="65"/>
    </row>
    <row r="1068" spans="23:27" ht="15.75" customHeight="1" x14ac:dyDescent="0.15">
      <c r="W1068" s="65"/>
      <c r="X1068" s="65"/>
      <c r="Y1068" s="65"/>
      <c r="Z1068" s="65"/>
      <c r="AA1068" s="65"/>
    </row>
    <row r="1069" spans="23:27" ht="15.75" customHeight="1" x14ac:dyDescent="0.15">
      <c r="W1069" s="65"/>
      <c r="X1069" s="65"/>
      <c r="Y1069" s="65"/>
      <c r="Z1069" s="65"/>
      <c r="AA1069" s="65"/>
    </row>
    <row r="1070" spans="23:27" ht="15.75" customHeight="1" x14ac:dyDescent="0.15">
      <c r="W1070" s="65"/>
      <c r="X1070" s="65"/>
      <c r="Y1070" s="65"/>
      <c r="Z1070" s="65"/>
      <c r="AA1070" s="65"/>
    </row>
    <row r="1071" spans="23:27" ht="15.75" customHeight="1" x14ac:dyDescent="0.15">
      <c r="W1071" s="65"/>
      <c r="X1071" s="65"/>
      <c r="Y1071" s="65"/>
      <c r="Z1071" s="65"/>
      <c r="AA1071" s="65"/>
    </row>
    <row r="1072" spans="23:27" ht="15.75" customHeight="1" x14ac:dyDescent="0.15">
      <c r="W1072" s="65"/>
      <c r="X1072" s="65"/>
      <c r="Y1072" s="65"/>
      <c r="Z1072" s="65"/>
      <c r="AA1072" s="65"/>
    </row>
    <row r="1073" spans="23:27" ht="15.75" customHeight="1" x14ac:dyDescent="0.15">
      <c r="W1073" s="65"/>
      <c r="X1073" s="65"/>
      <c r="Y1073" s="65"/>
      <c r="Z1073" s="65"/>
      <c r="AA1073" s="65"/>
    </row>
    <row r="1074" spans="23:27" ht="15.75" customHeight="1" x14ac:dyDescent="0.15">
      <c r="W1074" s="65"/>
      <c r="X1074" s="65"/>
      <c r="Y1074" s="65"/>
      <c r="Z1074" s="65"/>
      <c r="AA1074" s="65"/>
    </row>
    <row r="1075" spans="23:27" ht="15.75" customHeight="1" x14ac:dyDescent="0.15">
      <c r="W1075" s="65"/>
      <c r="X1075" s="65"/>
      <c r="Y1075" s="65"/>
      <c r="Z1075" s="65"/>
      <c r="AA1075" s="65"/>
    </row>
    <row r="1076" spans="23:27" ht="15.75" customHeight="1" x14ac:dyDescent="0.15">
      <c r="W1076" s="65"/>
      <c r="X1076" s="65"/>
      <c r="Y1076" s="65"/>
      <c r="Z1076" s="65"/>
      <c r="AA1076" s="65"/>
    </row>
    <row r="1077" spans="23:27" ht="15.75" customHeight="1" x14ac:dyDescent="0.15">
      <c r="W1077" s="65"/>
      <c r="X1077" s="65"/>
      <c r="Y1077" s="65"/>
      <c r="Z1077" s="65"/>
      <c r="AA1077" s="65"/>
    </row>
    <row r="1078" spans="23:27" ht="15.75" customHeight="1" x14ac:dyDescent="0.15">
      <c r="W1078" s="65"/>
      <c r="X1078" s="65"/>
      <c r="Y1078" s="65"/>
      <c r="Z1078" s="65"/>
      <c r="AA1078" s="65"/>
    </row>
    <row r="1079" spans="23:27" ht="15.75" customHeight="1" x14ac:dyDescent="0.15">
      <c r="W1079" s="65"/>
      <c r="X1079" s="65"/>
      <c r="Y1079" s="65"/>
      <c r="Z1079" s="65"/>
      <c r="AA1079" s="65"/>
    </row>
    <row r="1080" spans="23:27" ht="15.75" customHeight="1" x14ac:dyDescent="0.15">
      <c r="W1080" s="65"/>
      <c r="X1080" s="65"/>
      <c r="Y1080" s="65"/>
      <c r="Z1080" s="65"/>
      <c r="AA1080" s="65"/>
    </row>
    <row r="1081" spans="23:27" ht="15.75" customHeight="1" x14ac:dyDescent="0.15">
      <c r="W1081" s="65"/>
      <c r="X1081" s="65"/>
      <c r="Y1081" s="65"/>
      <c r="Z1081" s="65"/>
      <c r="AA1081" s="65"/>
    </row>
    <row r="1082" spans="23:27" ht="15.75" customHeight="1" x14ac:dyDescent="0.15">
      <c r="W1082" s="65"/>
      <c r="X1082" s="65"/>
      <c r="Y1082" s="65"/>
      <c r="Z1082" s="65"/>
      <c r="AA1082" s="65"/>
    </row>
    <row r="1083" spans="23:27" ht="15.75" customHeight="1" x14ac:dyDescent="0.15">
      <c r="W1083" s="65"/>
      <c r="X1083" s="65"/>
      <c r="Y1083" s="65"/>
      <c r="Z1083" s="65"/>
      <c r="AA1083" s="65"/>
    </row>
    <row r="1084" spans="23:27" ht="15.75" customHeight="1" x14ac:dyDescent="0.15">
      <c r="W1084" s="65"/>
      <c r="X1084" s="65"/>
      <c r="Y1084" s="65"/>
      <c r="Z1084" s="65"/>
      <c r="AA1084" s="65"/>
    </row>
    <row r="1085" spans="23:27" ht="15.75" customHeight="1" x14ac:dyDescent="0.15">
      <c r="W1085" s="65"/>
      <c r="X1085" s="65"/>
      <c r="Y1085" s="65"/>
      <c r="Z1085" s="65"/>
      <c r="AA1085" s="65"/>
    </row>
    <row r="1086" spans="23:27" ht="15.75" customHeight="1" x14ac:dyDescent="0.15">
      <c r="W1086" s="65"/>
      <c r="X1086" s="65"/>
      <c r="Y1086" s="65"/>
      <c r="Z1086" s="65"/>
      <c r="AA1086" s="65"/>
    </row>
    <row r="1087" spans="23:27" ht="15.75" customHeight="1" x14ac:dyDescent="0.15">
      <c r="W1087" s="65"/>
      <c r="X1087" s="65"/>
      <c r="Y1087" s="65"/>
      <c r="Z1087" s="65"/>
      <c r="AA1087" s="65"/>
    </row>
    <row r="1088" spans="23:27" ht="15.75" customHeight="1" x14ac:dyDescent="0.15">
      <c r="W1088" s="65"/>
      <c r="X1088" s="65"/>
      <c r="Y1088" s="65"/>
      <c r="Z1088" s="65"/>
      <c r="AA1088" s="65"/>
    </row>
    <row r="1089" spans="23:27" ht="15.75" customHeight="1" x14ac:dyDescent="0.15">
      <c r="W1089" s="65"/>
      <c r="X1089" s="65"/>
      <c r="Y1089" s="65"/>
      <c r="Z1089" s="65"/>
      <c r="AA1089" s="65"/>
    </row>
    <row r="1090" spans="23:27" ht="15.75" customHeight="1" x14ac:dyDescent="0.15">
      <c r="W1090" s="65"/>
      <c r="X1090" s="65"/>
      <c r="Y1090" s="65"/>
      <c r="Z1090" s="65"/>
      <c r="AA1090" s="65"/>
    </row>
    <row r="1091" spans="23:27" ht="15.75" customHeight="1" x14ac:dyDescent="0.15">
      <c r="W1091" s="65"/>
      <c r="X1091" s="65"/>
      <c r="Y1091" s="65"/>
      <c r="Z1091" s="65"/>
      <c r="AA1091" s="65"/>
    </row>
    <row r="1092" spans="23:27" ht="15.75" customHeight="1" x14ac:dyDescent="0.15">
      <c r="W1092" s="65"/>
      <c r="X1092" s="65"/>
      <c r="Y1092" s="65"/>
      <c r="Z1092" s="65"/>
      <c r="AA1092" s="65"/>
    </row>
    <row r="1093" spans="23:27" ht="15.75" customHeight="1" x14ac:dyDescent="0.15">
      <c r="W1093" s="65"/>
      <c r="X1093" s="65"/>
      <c r="Y1093" s="65"/>
      <c r="Z1093" s="65"/>
      <c r="AA1093" s="65"/>
    </row>
    <row r="1094" spans="23:27" ht="15.75" customHeight="1" x14ac:dyDescent="0.15">
      <c r="W1094" s="65"/>
      <c r="X1094" s="65"/>
      <c r="Y1094" s="65"/>
      <c r="Z1094" s="65"/>
      <c r="AA1094" s="65"/>
    </row>
    <row r="1095" spans="23:27" ht="15.75" customHeight="1" x14ac:dyDescent="0.15">
      <c r="W1095" s="65"/>
      <c r="X1095" s="65"/>
      <c r="Y1095" s="65"/>
      <c r="Z1095" s="65"/>
      <c r="AA1095" s="65"/>
    </row>
    <row r="1096" spans="23:27" ht="15.75" customHeight="1" x14ac:dyDescent="0.15">
      <c r="W1096" s="65"/>
      <c r="X1096" s="65"/>
      <c r="Y1096" s="65"/>
      <c r="Z1096" s="65"/>
      <c r="AA1096" s="65"/>
    </row>
    <row r="1097" spans="23:27" ht="15.75" customHeight="1" x14ac:dyDescent="0.15">
      <c r="W1097" s="65"/>
      <c r="X1097" s="65"/>
      <c r="Y1097" s="65"/>
      <c r="Z1097" s="65"/>
      <c r="AA1097" s="65"/>
    </row>
    <row r="1098" spans="23:27" ht="15.75" customHeight="1" x14ac:dyDescent="0.15">
      <c r="W1098" s="65"/>
      <c r="X1098" s="65"/>
      <c r="Y1098" s="65"/>
      <c r="Z1098" s="65"/>
      <c r="AA1098" s="65"/>
    </row>
    <row r="1099" spans="23:27" ht="15.75" customHeight="1" x14ac:dyDescent="0.15">
      <c r="W1099" s="65"/>
      <c r="X1099" s="65"/>
      <c r="Y1099" s="65"/>
      <c r="Z1099" s="65"/>
      <c r="AA1099" s="65"/>
    </row>
    <row r="1100" spans="23:27" ht="15.75" customHeight="1" x14ac:dyDescent="0.15">
      <c r="W1100" s="65"/>
      <c r="X1100" s="65"/>
      <c r="Y1100" s="65"/>
      <c r="Z1100" s="65"/>
      <c r="AA1100" s="65"/>
    </row>
    <row r="1101" spans="23:27" ht="15.75" customHeight="1" x14ac:dyDescent="0.15">
      <c r="W1101" s="65"/>
      <c r="X1101" s="65"/>
      <c r="Y1101" s="65"/>
      <c r="Z1101" s="65"/>
      <c r="AA1101" s="65"/>
    </row>
    <row r="1102" spans="23:27" ht="15.75" customHeight="1" x14ac:dyDescent="0.15">
      <c r="W1102" s="65"/>
      <c r="X1102" s="65"/>
      <c r="Y1102" s="65"/>
      <c r="Z1102" s="65"/>
      <c r="AA1102" s="65"/>
    </row>
    <row r="1103" spans="23:27" ht="15.75" customHeight="1" x14ac:dyDescent="0.15">
      <c r="W1103" s="65"/>
      <c r="X1103" s="65"/>
      <c r="Y1103" s="65"/>
      <c r="Z1103" s="65"/>
      <c r="AA1103" s="65"/>
    </row>
    <row r="1104" spans="23:27" ht="15.75" customHeight="1" x14ac:dyDescent="0.15">
      <c r="W1104" s="65"/>
      <c r="X1104" s="65"/>
      <c r="Y1104" s="65"/>
      <c r="Z1104" s="65"/>
      <c r="AA1104" s="65"/>
    </row>
    <row r="1105" spans="23:27" ht="15.75" customHeight="1" x14ac:dyDescent="0.15">
      <c r="W1105" s="65"/>
      <c r="X1105" s="65"/>
      <c r="Y1105" s="65"/>
      <c r="Z1105" s="65"/>
      <c r="AA1105" s="65"/>
    </row>
    <row r="1106" spans="23:27" ht="15.75" customHeight="1" x14ac:dyDescent="0.15">
      <c r="W1106" s="65"/>
      <c r="X1106" s="65"/>
      <c r="Y1106" s="65"/>
      <c r="Z1106" s="65"/>
      <c r="AA1106" s="65"/>
    </row>
    <row r="1107" spans="23:27" ht="15.75" customHeight="1" x14ac:dyDescent="0.15">
      <c r="W1107" s="65"/>
      <c r="X1107" s="65"/>
      <c r="Y1107" s="65"/>
      <c r="Z1107" s="65"/>
      <c r="AA1107" s="65"/>
    </row>
    <row r="1108" spans="23:27" ht="15.75" customHeight="1" x14ac:dyDescent="0.15">
      <c r="W1108" s="65"/>
      <c r="X1108" s="65"/>
      <c r="Y1108" s="65"/>
      <c r="Z1108" s="65"/>
      <c r="AA1108" s="65"/>
    </row>
    <row r="1109" spans="23:27" ht="15.75" customHeight="1" x14ac:dyDescent="0.15">
      <c r="W1109" s="65"/>
      <c r="X1109" s="65"/>
      <c r="Y1109" s="65"/>
      <c r="Z1109" s="65"/>
      <c r="AA1109" s="65"/>
    </row>
    <row r="1110" spans="23:27" ht="15.75" customHeight="1" x14ac:dyDescent="0.15">
      <c r="W1110" s="65"/>
      <c r="X1110" s="65"/>
      <c r="Y1110" s="65"/>
      <c r="Z1110" s="65"/>
      <c r="AA1110" s="65"/>
    </row>
    <row r="1111" spans="23:27" ht="15.75" customHeight="1" x14ac:dyDescent="0.15">
      <c r="W1111" s="65"/>
      <c r="X1111" s="65"/>
      <c r="Y1111" s="65"/>
      <c r="Z1111" s="65"/>
      <c r="AA1111" s="65"/>
    </row>
    <row r="1112" spans="23:27" ht="15.75" customHeight="1" x14ac:dyDescent="0.15">
      <c r="W1112" s="65"/>
      <c r="X1112" s="65"/>
      <c r="Y1112" s="65"/>
      <c r="Z1112" s="65"/>
      <c r="AA1112" s="65"/>
    </row>
    <row r="1113" spans="23:27" ht="15.75" customHeight="1" x14ac:dyDescent="0.15">
      <c r="W1113" s="65"/>
      <c r="X1113" s="65"/>
      <c r="Y1113" s="65"/>
      <c r="Z1113" s="65"/>
      <c r="AA1113" s="65"/>
    </row>
    <row r="1114" spans="23:27" ht="15.75" customHeight="1" x14ac:dyDescent="0.15">
      <c r="W1114" s="65"/>
      <c r="X1114" s="65"/>
      <c r="Y1114" s="65"/>
      <c r="Z1114" s="65"/>
      <c r="AA1114" s="65"/>
    </row>
    <row r="1115" spans="23:27" ht="15.75" customHeight="1" x14ac:dyDescent="0.15">
      <c r="W1115" s="65"/>
      <c r="X1115" s="65"/>
      <c r="Y1115" s="65"/>
      <c r="Z1115" s="65"/>
      <c r="AA1115" s="65"/>
    </row>
    <row r="1116" spans="23:27" ht="15.75" customHeight="1" x14ac:dyDescent="0.15">
      <c r="W1116" s="65"/>
      <c r="X1116" s="65"/>
      <c r="Y1116" s="65"/>
      <c r="Z1116" s="65"/>
      <c r="AA1116" s="65"/>
    </row>
    <row r="1117" spans="23:27" ht="15.75" customHeight="1" x14ac:dyDescent="0.15">
      <c r="W1117" s="65"/>
      <c r="X1117" s="65"/>
      <c r="Y1117" s="65"/>
      <c r="Z1117" s="65"/>
      <c r="AA1117" s="65"/>
    </row>
    <row r="1118" spans="23:27" ht="15.75" customHeight="1" x14ac:dyDescent="0.15">
      <c r="W1118" s="65"/>
      <c r="X1118" s="65"/>
      <c r="Y1118" s="65"/>
      <c r="Z1118" s="65"/>
      <c r="AA1118" s="65"/>
    </row>
    <row r="1119" spans="23:27" ht="15.75" customHeight="1" x14ac:dyDescent="0.15">
      <c r="W1119" s="65"/>
      <c r="X1119" s="65"/>
      <c r="Y1119" s="65"/>
      <c r="Z1119" s="65"/>
      <c r="AA1119" s="65"/>
    </row>
    <row r="1120" spans="23:27" ht="15.75" customHeight="1" x14ac:dyDescent="0.15">
      <c r="W1120" s="65"/>
      <c r="X1120" s="65"/>
      <c r="Y1120" s="65"/>
      <c r="Z1120" s="65"/>
      <c r="AA1120" s="65"/>
    </row>
    <row r="1121" spans="23:27" ht="15.75" customHeight="1" x14ac:dyDescent="0.15">
      <c r="W1121" s="65"/>
      <c r="X1121" s="65"/>
      <c r="Y1121" s="65"/>
      <c r="Z1121" s="65"/>
      <c r="AA1121" s="65"/>
    </row>
    <row r="1122" spans="23:27" ht="15.75" customHeight="1" x14ac:dyDescent="0.15">
      <c r="W1122" s="65"/>
      <c r="X1122" s="65"/>
      <c r="Y1122" s="65"/>
      <c r="Z1122" s="65"/>
      <c r="AA1122" s="65"/>
    </row>
    <row r="1123" spans="23:27" ht="15.75" customHeight="1" x14ac:dyDescent="0.15">
      <c r="W1123" s="65"/>
      <c r="X1123" s="65"/>
      <c r="Y1123" s="65"/>
      <c r="Z1123" s="65"/>
      <c r="AA1123" s="65"/>
    </row>
    <row r="1124" spans="23:27" ht="15" customHeight="1" x14ac:dyDescent="0.15">
      <c r="W1124" s="65"/>
      <c r="X1124" s="65"/>
      <c r="Y1124" s="65"/>
      <c r="Z1124" s="65"/>
      <c r="AA1124" s="65"/>
    </row>
    <row r="1125" spans="23:27" ht="15" customHeight="1" x14ac:dyDescent="0.15">
      <c r="W1125" s="65"/>
      <c r="X1125" s="65"/>
      <c r="Y1125" s="65"/>
      <c r="Z1125" s="65"/>
      <c r="AA1125" s="65"/>
    </row>
    <row r="1126" spans="23:27" ht="15" customHeight="1" x14ac:dyDescent="0.15">
      <c r="W1126" s="65"/>
      <c r="X1126" s="65"/>
      <c r="Y1126" s="65"/>
      <c r="Z1126" s="65"/>
      <c r="AA1126" s="65"/>
    </row>
    <row r="1127" spans="23:27" ht="15" customHeight="1" x14ac:dyDescent="0.15">
      <c r="W1127" s="65"/>
      <c r="X1127" s="65"/>
      <c r="Y1127" s="65"/>
      <c r="Z1127" s="65"/>
      <c r="AA1127" s="65"/>
    </row>
    <row r="1128" spans="23:27" ht="15" customHeight="1" x14ac:dyDescent="0.15">
      <c r="W1128" s="65"/>
      <c r="X1128" s="65"/>
      <c r="Y1128" s="65"/>
      <c r="Z1128" s="65"/>
      <c r="AA1128" s="65"/>
    </row>
    <row r="1129" spans="23:27" ht="15" customHeight="1" x14ac:dyDescent="0.15">
      <c r="W1129" s="65"/>
      <c r="X1129" s="65"/>
      <c r="Y1129" s="65"/>
      <c r="Z1129" s="65"/>
      <c r="AA1129" s="65"/>
    </row>
    <row r="1130" spans="23:27" ht="15" customHeight="1" x14ac:dyDescent="0.15">
      <c r="W1130" s="65"/>
      <c r="X1130" s="65"/>
      <c r="Y1130" s="65"/>
      <c r="Z1130" s="65"/>
      <c r="AA1130" s="65"/>
    </row>
    <row r="1131" spans="23:27" ht="15" customHeight="1" x14ac:dyDescent="0.15">
      <c r="W1131" s="65"/>
      <c r="X1131" s="65"/>
      <c r="Y1131" s="65"/>
      <c r="Z1131" s="65"/>
      <c r="AA1131" s="65"/>
    </row>
  </sheetData>
  <phoneticPr fontId="15" type="noConversion"/>
  <conditionalFormatting sqref="F3:F7">
    <cfRule type="cellIs" dxfId="78" priority="24" operator="greaterThanOrEqual">
      <formula>1.81</formula>
    </cfRule>
  </conditionalFormatting>
  <conditionalFormatting sqref="G3:G23">
    <cfRule type="cellIs" dxfId="77" priority="25" operator="greaterThanOrEqual">
      <formula>9.28</formula>
    </cfRule>
  </conditionalFormatting>
  <conditionalFormatting sqref="H3:H23">
    <cfRule type="cellIs" dxfId="76" priority="26" operator="greaterThanOrEqual">
      <formula>4.95</formula>
    </cfRule>
  </conditionalFormatting>
  <conditionalFormatting sqref="I3:I23">
    <cfRule type="cellIs" dxfId="75" priority="27" operator="greaterThanOrEqual">
      <formula>42.01</formula>
    </cfRule>
  </conditionalFormatting>
  <conditionalFormatting sqref="J3:J23">
    <cfRule type="cellIs" dxfId="74" priority="28" operator="greaterThanOrEqual">
      <formula>4.39</formula>
    </cfRule>
  </conditionalFormatting>
  <conditionalFormatting sqref="Y2:Y141">
    <cfRule type="cellIs" dxfId="73" priority="1" operator="greaterThan">
      <formula>49.999%</formula>
    </cfRule>
  </conditionalFormatting>
  <conditionalFormatting sqref="Y142">
    <cfRule type="cellIs" dxfId="72" priority="189" operator="greaterThanOrEqual">
      <formula>"50.00%"</formula>
    </cfRule>
  </conditionalFormatting>
  <conditionalFormatting sqref="AD1">
    <cfRule type="cellIs" dxfId="71" priority="155" operator="greaterThanOrEqual">
      <formula>1.81</formula>
    </cfRule>
  </conditionalFormatting>
  <conditionalFormatting sqref="AE1">
    <cfRule type="cellIs" dxfId="70" priority="156" operator="greaterThanOrEqual">
      <formula>9.28</formula>
    </cfRule>
  </conditionalFormatting>
  <conditionalFormatting sqref="AF1">
    <cfRule type="cellIs" dxfId="69" priority="157" operator="greaterThanOrEqual">
      <formula>4.95</formula>
    </cfRule>
  </conditionalFormatting>
  <conditionalFormatting sqref="AG1">
    <cfRule type="cellIs" dxfId="68" priority="158" operator="greaterThanOrEqual">
      <formula>42.01</formula>
    </cfRule>
  </conditionalFormatting>
  <conditionalFormatting sqref="AH1">
    <cfRule type="cellIs" dxfId="67" priority="159" operator="greaterThanOrEqual">
      <formula>4.39</formula>
    </cfRule>
  </conditionalFormatting>
  <conditionalFormatting sqref="AI1">
    <cfRule type="cellIs" dxfId="66" priority="160" operator="greaterThanOrEqual">
      <formula>1.28</formula>
    </cfRule>
  </conditionalFormatting>
  <conditionalFormatting sqref="AJ1">
    <cfRule type="cellIs" dxfId="65" priority="161" operator="greaterThanOrEqual">
      <formula>0.94</formula>
    </cfRule>
  </conditionalFormatting>
  <conditionalFormatting sqref="AK1">
    <cfRule type="cellIs" dxfId="64" priority="162" operator="greaterThanOrEqual">
      <formula>18.07</formula>
    </cfRule>
  </conditionalFormatting>
  <conditionalFormatting sqref="AL1">
    <cfRule type="cellIs" dxfId="63" priority="163" operator="greaterThanOrEqual">
      <formula>35.46</formula>
    </cfRule>
  </conditionalFormatting>
  <conditionalFormatting sqref="AM1">
    <cfRule type="cellIs" dxfId="62" priority="164" operator="greaterThanOrEqual">
      <formula>73.15</formula>
    </cfRule>
  </conditionalFormatting>
  <conditionalFormatting sqref="AN1">
    <cfRule type="cellIs" dxfId="61" priority="165" operator="greaterThanOrEqual">
      <formula>14.15</formula>
    </cfRule>
  </conditionalFormatting>
  <conditionalFormatting sqref="AO1:AP1">
    <cfRule type="cellIs" dxfId="60" priority="154" operator="greaterThanOrEqual">
      <formula>59.03</formula>
    </cfRule>
  </conditionalFormatting>
  <conditionalFormatting sqref="AQ1">
    <cfRule type="cellIs" dxfId="59" priority="168" operator="greaterThanOrEqual">
      <formula>7.1</formula>
    </cfRule>
  </conditionalFormatting>
  <conditionalFormatting sqref="AR1">
    <cfRule type="cellIs" dxfId="58" priority="169" operator="greaterThanOrEqual">
      <formula>56.39</formula>
    </cfRule>
  </conditionalFormatting>
  <conditionalFormatting sqref="AS1">
    <cfRule type="cellIs" dxfId="57" priority="170" operator="greaterThanOrEqual">
      <formula>6.92</formula>
    </cfRule>
  </conditionalFormatting>
  <conditionalFormatting sqref="AT1">
    <cfRule type="cellIs" dxfId="56" priority="171" operator="greaterThanOrEqual">
      <formula>68.75</formula>
    </cfRule>
  </conditionalFormatting>
  <conditionalFormatting sqref="G2:G7 G3:H23">
    <cfRule type="cellIs" dxfId="55" priority="2220" operator="greaterThanOrEqual">
      <formula>$G$24</formula>
    </cfRule>
  </conditionalFormatting>
  <conditionalFormatting sqref="K2:K23">
    <cfRule type="cellIs" dxfId="54" priority="2238" operator="lessThanOrEqual">
      <formula>K$24</formula>
    </cfRule>
  </conditionalFormatting>
  <conditionalFormatting sqref="F2:F23">
    <cfRule type="cellIs" dxfId="53" priority="2240" operator="greaterThanOrEqual">
      <formula>$F$24</formula>
    </cfRule>
  </conditionalFormatting>
  <conditionalFormatting sqref="H2:H23">
    <cfRule type="cellIs" dxfId="52" priority="2244" operator="greaterThanOrEqual">
      <formula>$H$24</formula>
    </cfRule>
  </conditionalFormatting>
  <conditionalFormatting sqref="I2:J23 L2:V23">
    <cfRule type="cellIs" dxfId="51" priority="2246" operator="greaterThanOrEqual">
      <formula>I$24</formula>
    </cfRule>
  </conditionalFormatting>
  <pageMargins left="0" right="0" top="0" bottom="0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T1083"/>
  <sheetViews>
    <sheetView zoomScaleNormal="100" workbookViewId="0">
      <pane xSplit="7" ySplit="6" topLeftCell="H7" activePane="bottomRight" state="frozen"/>
      <selection pane="topRight" activeCell="H1" sqref="H1"/>
      <selection pane="bottomLeft" activeCell="A7" sqref="A7"/>
      <selection pane="bottomRight" activeCell="G20" sqref="G20"/>
    </sheetView>
  </sheetViews>
  <sheetFormatPr baseColWidth="10" defaultColWidth="12.5" defaultRowHeight="15" customHeight="1" x14ac:dyDescent="0.15"/>
  <cols>
    <col min="1" max="1" width="22.1640625" customWidth="1"/>
    <col min="2" max="2" width="22.33203125" customWidth="1"/>
    <col min="3" max="3" width="16" customWidth="1"/>
    <col min="12" max="12" width="14.5" customWidth="1"/>
    <col min="27" max="27" width="13.33203125" customWidth="1"/>
    <col min="28" max="28" width="14.5" customWidth="1"/>
    <col min="31" max="47" width="12.5" customWidth="1"/>
  </cols>
  <sheetData>
    <row r="1" spans="1:46" ht="62.25" customHeight="1" x14ac:dyDescent="0.15">
      <c r="A1" s="5" t="s">
        <v>8</v>
      </c>
      <c r="B1" s="37" t="s">
        <v>9</v>
      </c>
      <c r="C1" s="37" t="s">
        <v>133</v>
      </c>
      <c r="D1" s="37" t="s">
        <v>10</v>
      </c>
      <c r="E1" s="37" t="s">
        <v>3</v>
      </c>
      <c r="F1" s="37" t="s">
        <v>134</v>
      </c>
      <c r="G1" s="37" t="s">
        <v>12</v>
      </c>
      <c r="H1" s="37" t="s">
        <v>142</v>
      </c>
      <c r="I1" s="37" t="s">
        <v>14</v>
      </c>
      <c r="J1" s="37" t="s">
        <v>15</v>
      </c>
      <c r="K1" s="37" t="s">
        <v>149</v>
      </c>
      <c r="L1" s="37" t="s">
        <v>143</v>
      </c>
      <c r="M1" s="37" t="s">
        <v>151</v>
      </c>
      <c r="N1" s="37" t="s">
        <v>152</v>
      </c>
      <c r="O1" s="37" t="s">
        <v>150</v>
      </c>
      <c r="P1" s="37" t="s">
        <v>160</v>
      </c>
      <c r="Q1" s="37" t="s">
        <v>167</v>
      </c>
      <c r="R1" s="37" t="s">
        <v>145</v>
      </c>
      <c r="S1" s="37" t="s">
        <v>146</v>
      </c>
      <c r="T1" s="37" t="s">
        <v>21</v>
      </c>
      <c r="U1" s="37" t="s">
        <v>24</v>
      </c>
      <c r="V1" s="37" t="s">
        <v>162</v>
      </c>
      <c r="W1" s="37" t="s">
        <v>140</v>
      </c>
      <c r="X1" s="6" t="s">
        <v>25</v>
      </c>
      <c r="Y1" s="6" t="s">
        <v>26</v>
      </c>
      <c r="Z1" s="6" t="s">
        <v>27</v>
      </c>
      <c r="AA1" s="6" t="s">
        <v>28</v>
      </c>
      <c r="AB1" s="31" t="s">
        <v>29</v>
      </c>
      <c r="AC1" s="63" t="s">
        <v>30</v>
      </c>
      <c r="AD1" s="63" t="s">
        <v>31</v>
      </c>
      <c r="AE1" s="111">
        <v>1</v>
      </c>
      <c r="AF1" s="111">
        <v>0.8</v>
      </c>
      <c r="AG1" s="111">
        <v>0.8</v>
      </c>
      <c r="AH1" s="111">
        <v>1</v>
      </c>
      <c r="AI1" s="111">
        <v>0.9</v>
      </c>
      <c r="AJ1" s="111">
        <v>0.9</v>
      </c>
      <c r="AK1" s="111">
        <v>0.8</v>
      </c>
      <c r="AL1" s="111">
        <v>1</v>
      </c>
      <c r="AM1" s="111">
        <v>1</v>
      </c>
      <c r="AN1" s="111">
        <v>1</v>
      </c>
      <c r="AO1" s="111">
        <v>1</v>
      </c>
      <c r="AP1" s="111">
        <v>1</v>
      </c>
      <c r="AQ1" s="111">
        <v>1</v>
      </c>
      <c r="AR1" s="111">
        <v>1</v>
      </c>
      <c r="AS1" s="111">
        <v>1</v>
      </c>
      <c r="AT1" s="111">
        <v>1</v>
      </c>
    </row>
    <row r="2" spans="1:46" ht="15.75" customHeight="1" x14ac:dyDescent="0.15">
      <c r="A2" s="15" t="s">
        <v>153</v>
      </c>
      <c r="B2" s="39" t="s">
        <v>33</v>
      </c>
      <c r="C2" s="39"/>
      <c r="D2" s="46"/>
      <c r="E2" s="39">
        <v>26</v>
      </c>
      <c r="F2" s="40">
        <v>31</v>
      </c>
      <c r="G2" s="40">
        <v>2832</v>
      </c>
      <c r="H2" s="40">
        <v>3</v>
      </c>
      <c r="I2" s="40">
        <v>5.42</v>
      </c>
      <c r="J2" s="40">
        <v>60.61</v>
      </c>
      <c r="K2" s="40">
        <v>2.66</v>
      </c>
      <c r="L2" s="40">
        <v>1.61</v>
      </c>
      <c r="M2" s="40">
        <v>40.82</v>
      </c>
      <c r="N2" s="40">
        <v>57.38</v>
      </c>
      <c r="O2" s="40">
        <v>42.36</v>
      </c>
      <c r="P2" s="40">
        <v>0.95</v>
      </c>
      <c r="Q2" s="40">
        <v>15.43</v>
      </c>
      <c r="R2" s="40">
        <v>26.65</v>
      </c>
      <c r="S2" s="40">
        <v>60.1</v>
      </c>
      <c r="T2" s="40">
        <v>50.56</v>
      </c>
      <c r="U2" s="40">
        <v>44.33</v>
      </c>
      <c r="V2" s="40">
        <v>43.43</v>
      </c>
      <c r="W2" s="40">
        <v>74.59</v>
      </c>
      <c r="X2" s="20">
        <v>8</v>
      </c>
      <c r="Y2" s="20">
        <v>16</v>
      </c>
      <c r="Z2" s="112">
        <f>X2/Y2</f>
        <v>0.5</v>
      </c>
      <c r="AA2" s="85"/>
      <c r="AB2" s="21"/>
      <c r="AC2" s="59">
        <f>AD2/Y2</f>
        <v>0.35</v>
      </c>
      <c r="AD2" s="95">
        <f>SUM(AE2:AT2)</f>
        <v>5.6</v>
      </c>
      <c r="AE2" s="96">
        <f t="shared" ref="AE2:AE33" si="0">IF(H2&gt;=H$91,AE$1,"0")</f>
        <v>1</v>
      </c>
      <c r="AF2" s="97" t="str">
        <f t="shared" ref="AF2:AF33" si="1">IF(I2&gt;=I$91,AF$1,"0")</f>
        <v>0</v>
      </c>
      <c r="AG2" s="97" t="str">
        <f t="shared" ref="AG2:AG33" si="2">IF(J2&gt;=J$91,AG$1,"0")</f>
        <v>0</v>
      </c>
      <c r="AH2" s="97" t="str">
        <f t="shared" ref="AH2:AH33" si="3">IF(K2&gt;=K$91,AH$1,"0")</f>
        <v>0</v>
      </c>
      <c r="AI2" s="97">
        <f t="shared" ref="AI2:AI33" si="4">IF(L2&gt;=L$91,AI$1,"0")</f>
        <v>0.9</v>
      </c>
      <c r="AJ2" s="97">
        <f t="shared" ref="AJ2:AJ33" si="5">IF(M2&gt;=M$91,AJ$1,"0")</f>
        <v>0.9</v>
      </c>
      <c r="AK2" s="97">
        <f t="shared" ref="AK2:AK33" si="6">IF(N2&gt;=N$91,AK$1,"0")</f>
        <v>0.8</v>
      </c>
      <c r="AL2" s="97">
        <f t="shared" ref="AL2:AL33" si="7">IF(O2&gt;=O$91,AL$1,"0")</f>
        <v>1</v>
      </c>
      <c r="AM2" s="97" t="str">
        <f t="shared" ref="AM2:AM33" si="8">IF(P2&gt;=P$91,AM$1,"0")</f>
        <v>0</v>
      </c>
      <c r="AN2" s="97" t="str">
        <f t="shared" ref="AN2:AN33" si="9">IF(Q2&gt;=Q$91,AN$1,"0")</f>
        <v>0</v>
      </c>
      <c r="AO2" s="97" t="str">
        <f t="shared" ref="AO2:AO33" si="10">IF(R2&gt;=R$91,AO$1,"0")</f>
        <v>0</v>
      </c>
      <c r="AP2" s="97" t="str">
        <f t="shared" ref="AP2:AP33" si="11">IF(S2&gt;=S$91,AP$1,"0")</f>
        <v>0</v>
      </c>
      <c r="AQ2" s="97" t="str">
        <f t="shared" ref="AQ2:AQ33" si="12">IF(T2&gt;=T$91,AQ$1,"0")</f>
        <v>0</v>
      </c>
      <c r="AR2" s="97" t="str">
        <f t="shared" ref="AR2:AR33" si="13">IF(U2&gt;=U$91,AR$1,"0")</f>
        <v>0</v>
      </c>
      <c r="AS2" s="97" t="str">
        <f t="shared" ref="AS2:AS33" si="14">IF(V2&gt;=V$91,AS$1,"0")</f>
        <v>0</v>
      </c>
      <c r="AT2" s="97">
        <f t="shared" ref="AT2:AT33" si="15">IF(W2&gt;=W$91,AT$1,"0")</f>
        <v>1</v>
      </c>
    </row>
    <row r="3" spans="1:46" ht="15.75" customHeight="1" x14ac:dyDescent="0.15">
      <c r="A3" s="15" t="s">
        <v>154</v>
      </c>
      <c r="B3" s="39" t="s">
        <v>33</v>
      </c>
      <c r="C3" s="39"/>
      <c r="D3" s="46"/>
      <c r="E3" s="39"/>
      <c r="F3" s="39" t="s">
        <v>141</v>
      </c>
      <c r="G3" s="39" t="s">
        <v>141</v>
      </c>
      <c r="H3" s="39" t="s">
        <v>141</v>
      </c>
      <c r="I3" s="39" t="s">
        <v>141</v>
      </c>
      <c r="J3" s="39" t="s">
        <v>141</v>
      </c>
      <c r="K3" s="39" t="s">
        <v>141</v>
      </c>
      <c r="L3" s="39" t="s">
        <v>141</v>
      </c>
      <c r="M3" s="39" t="s">
        <v>141</v>
      </c>
      <c r="N3" s="39" t="s">
        <v>141</v>
      </c>
      <c r="O3" s="39" t="s">
        <v>141</v>
      </c>
      <c r="P3" s="39" t="s">
        <v>141</v>
      </c>
      <c r="Q3" s="39" t="s">
        <v>141</v>
      </c>
      <c r="R3" s="39" t="s">
        <v>141</v>
      </c>
      <c r="S3" s="39" t="s">
        <v>141</v>
      </c>
      <c r="T3" s="39" t="s">
        <v>141</v>
      </c>
      <c r="U3" s="39" t="s">
        <v>141</v>
      </c>
      <c r="V3" s="39" t="s">
        <v>141</v>
      </c>
      <c r="W3" s="39" t="s">
        <v>141</v>
      </c>
      <c r="X3" s="20">
        <v>0</v>
      </c>
      <c r="Y3" s="20">
        <v>16</v>
      </c>
      <c r="Z3" s="113">
        <f t="shared" ref="Z3:Z5" si="16">X3/Y3</f>
        <v>0</v>
      </c>
      <c r="AA3" s="85"/>
      <c r="AB3" s="21"/>
      <c r="AC3" s="59">
        <f t="shared" ref="AC3:AC5" si="17">AD3/Y3</f>
        <v>0.95</v>
      </c>
      <c r="AD3" s="95">
        <f t="shared" ref="AD3:AD5" si="18">SUM(AE3:AT3)</f>
        <v>15.2</v>
      </c>
      <c r="AE3" s="96">
        <f t="shared" si="0"/>
        <v>1</v>
      </c>
      <c r="AF3" s="97">
        <f t="shared" si="1"/>
        <v>0.8</v>
      </c>
      <c r="AG3" s="97">
        <f t="shared" si="2"/>
        <v>0.8</v>
      </c>
      <c r="AH3" s="97">
        <f t="shared" si="3"/>
        <v>1</v>
      </c>
      <c r="AI3" s="97">
        <f t="shared" si="4"/>
        <v>0.9</v>
      </c>
      <c r="AJ3" s="97">
        <f t="shared" si="5"/>
        <v>0.9</v>
      </c>
      <c r="AK3" s="97">
        <f t="shared" si="6"/>
        <v>0.8</v>
      </c>
      <c r="AL3" s="97">
        <f t="shared" si="7"/>
        <v>1</v>
      </c>
      <c r="AM3" s="97">
        <f t="shared" si="8"/>
        <v>1</v>
      </c>
      <c r="AN3" s="97">
        <f t="shared" si="9"/>
        <v>1</v>
      </c>
      <c r="AO3" s="97">
        <f t="shared" si="10"/>
        <v>1</v>
      </c>
      <c r="AP3" s="97">
        <f t="shared" si="11"/>
        <v>1</v>
      </c>
      <c r="AQ3" s="97">
        <f t="shared" si="12"/>
        <v>1</v>
      </c>
      <c r="AR3" s="97">
        <f t="shared" si="13"/>
        <v>1</v>
      </c>
      <c r="AS3" s="97">
        <f t="shared" si="14"/>
        <v>1</v>
      </c>
      <c r="AT3" s="97">
        <f t="shared" si="15"/>
        <v>1</v>
      </c>
    </row>
    <row r="4" spans="1:46" ht="15.75" customHeight="1" x14ac:dyDescent="0.15">
      <c r="A4" s="15"/>
      <c r="B4" s="39"/>
      <c r="C4" s="39"/>
      <c r="D4" s="46"/>
      <c r="E4" s="39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20"/>
      <c r="Y4" s="20">
        <v>16</v>
      </c>
      <c r="Z4" s="113">
        <f t="shared" si="16"/>
        <v>0</v>
      </c>
      <c r="AA4" s="85"/>
      <c r="AB4" s="21"/>
      <c r="AC4" s="59">
        <f t="shared" si="17"/>
        <v>0</v>
      </c>
      <c r="AD4" s="95">
        <f t="shared" si="18"/>
        <v>0</v>
      </c>
      <c r="AE4" s="96" t="str">
        <f t="shared" si="0"/>
        <v>0</v>
      </c>
      <c r="AF4" s="97" t="str">
        <f t="shared" si="1"/>
        <v>0</v>
      </c>
      <c r="AG4" s="97" t="str">
        <f t="shared" si="2"/>
        <v>0</v>
      </c>
      <c r="AH4" s="97" t="str">
        <f t="shared" si="3"/>
        <v>0</v>
      </c>
      <c r="AI4" s="97" t="str">
        <f t="shared" si="4"/>
        <v>0</v>
      </c>
      <c r="AJ4" s="97" t="str">
        <f t="shared" si="5"/>
        <v>0</v>
      </c>
      <c r="AK4" s="97" t="str">
        <f t="shared" si="6"/>
        <v>0</v>
      </c>
      <c r="AL4" s="97" t="str">
        <f t="shared" si="7"/>
        <v>0</v>
      </c>
      <c r="AM4" s="97" t="str">
        <f t="shared" si="8"/>
        <v>0</v>
      </c>
      <c r="AN4" s="97" t="str">
        <f t="shared" si="9"/>
        <v>0</v>
      </c>
      <c r="AO4" s="97" t="str">
        <f t="shared" si="10"/>
        <v>0</v>
      </c>
      <c r="AP4" s="97" t="str">
        <f t="shared" si="11"/>
        <v>0</v>
      </c>
      <c r="AQ4" s="97" t="str">
        <f t="shared" si="12"/>
        <v>0</v>
      </c>
      <c r="AR4" s="97" t="str">
        <f t="shared" si="13"/>
        <v>0</v>
      </c>
      <c r="AS4" s="97" t="str">
        <f t="shared" si="14"/>
        <v>0</v>
      </c>
      <c r="AT4" s="97" t="str">
        <f t="shared" si="15"/>
        <v>0</v>
      </c>
    </row>
    <row r="5" spans="1:46" ht="15.75" customHeight="1" x14ac:dyDescent="0.15">
      <c r="A5" s="15"/>
      <c r="B5" s="39"/>
      <c r="C5" s="39"/>
      <c r="D5" s="46"/>
      <c r="E5" s="39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20"/>
      <c r="Y5" s="20">
        <v>16</v>
      </c>
      <c r="Z5" s="113">
        <f t="shared" si="16"/>
        <v>0</v>
      </c>
      <c r="AA5" s="85"/>
      <c r="AB5" s="21"/>
      <c r="AC5" s="59">
        <f t="shared" si="17"/>
        <v>0</v>
      </c>
      <c r="AD5" s="95">
        <f t="shared" si="18"/>
        <v>0</v>
      </c>
      <c r="AE5" s="96" t="str">
        <f t="shared" si="0"/>
        <v>0</v>
      </c>
      <c r="AF5" s="97" t="str">
        <f t="shared" si="1"/>
        <v>0</v>
      </c>
      <c r="AG5" s="97" t="str">
        <f t="shared" si="2"/>
        <v>0</v>
      </c>
      <c r="AH5" s="97" t="str">
        <f t="shared" si="3"/>
        <v>0</v>
      </c>
      <c r="AI5" s="97" t="str">
        <f t="shared" si="4"/>
        <v>0</v>
      </c>
      <c r="AJ5" s="97" t="str">
        <f t="shared" si="5"/>
        <v>0</v>
      </c>
      <c r="AK5" s="97" t="str">
        <f t="shared" si="6"/>
        <v>0</v>
      </c>
      <c r="AL5" s="97" t="str">
        <f t="shared" si="7"/>
        <v>0</v>
      </c>
      <c r="AM5" s="97" t="str">
        <f t="shared" si="8"/>
        <v>0</v>
      </c>
      <c r="AN5" s="97" t="str">
        <f t="shared" si="9"/>
        <v>0</v>
      </c>
      <c r="AO5" s="97" t="str">
        <f t="shared" si="10"/>
        <v>0</v>
      </c>
      <c r="AP5" s="97" t="str">
        <f t="shared" si="11"/>
        <v>0</v>
      </c>
      <c r="AQ5" s="97" t="str">
        <f t="shared" si="12"/>
        <v>0</v>
      </c>
      <c r="AR5" s="97" t="str">
        <f t="shared" si="13"/>
        <v>0</v>
      </c>
      <c r="AS5" s="97" t="str">
        <f t="shared" si="14"/>
        <v>0</v>
      </c>
      <c r="AT5" s="97" t="str">
        <f t="shared" si="15"/>
        <v>0</v>
      </c>
    </row>
    <row r="6" spans="1:46" ht="15.75" customHeight="1" x14ac:dyDescent="0.15">
      <c r="A6" s="47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9"/>
      <c r="W6" s="49"/>
      <c r="X6" s="22"/>
      <c r="Y6" s="22"/>
      <c r="Z6" s="86"/>
      <c r="AA6" s="86"/>
      <c r="AB6" s="22"/>
      <c r="AC6" s="22"/>
      <c r="AD6" s="22"/>
      <c r="AE6" s="96" t="str">
        <f t="shared" si="0"/>
        <v>0</v>
      </c>
      <c r="AF6" s="97" t="str">
        <f t="shared" si="1"/>
        <v>0</v>
      </c>
      <c r="AG6" s="97" t="str">
        <f t="shared" si="2"/>
        <v>0</v>
      </c>
      <c r="AH6" s="97" t="str">
        <f t="shared" si="3"/>
        <v>0</v>
      </c>
      <c r="AI6" s="97" t="str">
        <f t="shared" si="4"/>
        <v>0</v>
      </c>
      <c r="AJ6" s="97" t="str">
        <f t="shared" si="5"/>
        <v>0</v>
      </c>
      <c r="AK6" s="97" t="str">
        <f t="shared" si="6"/>
        <v>0</v>
      </c>
      <c r="AL6" s="97" t="str">
        <f t="shared" si="7"/>
        <v>0</v>
      </c>
      <c r="AM6" s="97" t="str">
        <f t="shared" si="8"/>
        <v>0</v>
      </c>
      <c r="AN6" s="97" t="str">
        <f t="shared" si="9"/>
        <v>0</v>
      </c>
      <c r="AO6" s="97" t="str">
        <f t="shared" si="10"/>
        <v>0</v>
      </c>
      <c r="AP6" s="97" t="str">
        <f t="shared" si="11"/>
        <v>0</v>
      </c>
      <c r="AQ6" s="97" t="str">
        <f t="shared" si="12"/>
        <v>0</v>
      </c>
      <c r="AR6" s="97" t="str">
        <f t="shared" si="13"/>
        <v>0</v>
      </c>
      <c r="AS6" s="97" t="str">
        <f t="shared" si="14"/>
        <v>0</v>
      </c>
      <c r="AT6" s="97" t="str">
        <f t="shared" si="15"/>
        <v>0</v>
      </c>
    </row>
    <row r="7" spans="1:46" ht="14" x14ac:dyDescent="0.15">
      <c r="A7" s="23" t="s">
        <v>223</v>
      </c>
      <c r="B7" s="23" t="s">
        <v>83</v>
      </c>
      <c r="C7" s="23"/>
      <c r="D7" s="55"/>
      <c r="E7" s="23">
        <v>27</v>
      </c>
      <c r="F7" s="40">
        <v>34</v>
      </c>
      <c r="G7" s="40">
        <v>2314</v>
      </c>
      <c r="H7" s="40">
        <v>5</v>
      </c>
      <c r="I7" s="40">
        <v>5.3</v>
      </c>
      <c r="J7" s="40">
        <v>64.89</v>
      </c>
      <c r="K7" s="40">
        <v>4.7300000000000004</v>
      </c>
      <c r="L7" s="40">
        <v>2.5099999999999998</v>
      </c>
      <c r="M7" s="40">
        <v>45.16</v>
      </c>
      <c r="N7" s="40">
        <v>58</v>
      </c>
      <c r="O7" s="40">
        <v>43.72</v>
      </c>
      <c r="P7" s="40">
        <v>1.46</v>
      </c>
      <c r="Q7" s="40">
        <v>29.22</v>
      </c>
      <c r="R7" s="40">
        <v>45.97</v>
      </c>
      <c r="S7" s="40">
        <v>78.61</v>
      </c>
      <c r="T7" s="40">
        <v>65.11</v>
      </c>
      <c r="U7" s="40">
        <v>66.44</v>
      </c>
      <c r="V7" s="40">
        <v>50</v>
      </c>
      <c r="W7" s="40">
        <v>82.43</v>
      </c>
      <c r="X7" s="13">
        <f t="shared" ref="X7:X38" si="19">COUNTIF(AE7:AT7,"&gt;0")</f>
        <v>15</v>
      </c>
      <c r="Y7" s="13">
        <v>16</v>
      </c>
      <c r="Z7" s="113">
        <f t="shared" ref="Z7:Z38" si="20">X7/Y7</f>
        <v>0.9375</v>
      </c>
      <c r="AA7" s="94"/>
      <c r="AB7" s="59"/>
      <c r="AC7" s="59">
        <f t="shared" ref="AC7:AC38" si="21">AD7/Y7</f>
        <v>0.89999999999999991</v>
      </c>
      <c r="AD7" s="95">
        <f t="shared" ref="AD7:AD38" si="22">SUM(AE7:AT7)</f>
        <v>14.399999999999999</v>
      </c>
      <c r="AE7" s="96">
        <f t="shared" si="0"/>
        <v>1</v>
      </c>
      <c r="AF7" s="97" t="str">
        <f t="shared" si="1"/>
        <v>0</v>
      </c>
      <c r="AG7" s="97">
        <f t="shared" si="2"/>
        <v>0.8</v>
      </c>
      <c r="AH7" s="97">
        <f t="shared" si="3"/>
        <v>1</v>
      </c>
      <c r="AI7" s="97">
        <f t="shared" si="4"/>
        <v>0.9</v>
      </c>
      <c r="AJ7" s="97">
        <f t="shared" si="5"/>
        <v>0.9</v>
      </c>
      <c r="AK7" s="97">
        <f t="shared" si="6"/>
        <v>0.8</v>
      </c>
      <c r="AL7" s="97">
        <f t="shared" si="7"/>
        <v>1</v>
      </c>
      <c r="AM7" s="97">
        <f t="shared" si="8"/>
        <v>1</v>
      </c>
      <c r="AN7" s="97">
        <f t="shared" si="9"/>
        <v>1</v>
      </c>
      <c r="AO7" s="97">
        <f t="shared" si="10"/>
        <v>1</v>
      </c>
      <c r="AP7" s="97">
        <f t="shared" si="11"/>
        <v>1</v>
      </c>
      <c r="AQ7" s="97">
        <f t="shared" si="12"/>
        <v>1</v>
      </c>
      <c r="AR7" s="97">
        <f t="shared" si="13"/>
        <v>1</v>
      </c>
      <c r="AS7" s="97">
        <f t="shared" si="14"/>
        <v>1</v>
      </c>
      <c r="AT7" s="97">
        <f t="shared" si="15"/>
        <v>1</v>
      </c>
    </row>
    <row r="8" spans="1:46" ht="14" x14ac:dyDescent="0.15">
      <c r="A8" s="23" t="s">
        <v>230</v>
      </c>
      <c r="B8" s="23" t="s">
        <v>129</v>
      </c>
      <c r="C8" s="23"/>
      <c r="D8" s="55"/>
      <c r="E8" s="23">
        <v>26</v>
      </c>
      <c r="F8" s="40">
        <v>21</v>
      </c>
      <c r="G8" s="40">
        <v>684</v>
      </c>
      <c r="H8" s="40">
        <v>0</v>
      </c>
      <c r="I8" s="40">
        <v>8.44</v>
      </c>
      <c r="J8" s="40">
        <v>68.25</v>
      </c>
      <c r="K8" s="40">
        <v>4.82</v>
      </c>
      <c r="L8" s="40">
        <v>2.95</v>
      </c>
      <c r="M8" s="40">
        <v>45.45</v>
      </c>
      <c r="N8" s="40">
        <v>51.11</v>
      </c>
      <c r="O8" s="40">
        <v>41.57</v>
      </c>
      <c r="P8" s="40">
        <v>1.47</v>
      </c>
      <c r="Q8" s="40">
        <v>23.3</v>
      </c>
      <c r="R8" s="40">
        <v>38.17</v>
      </c>
      <c r="S8" s="40">
        <v>76.14</v>
      </c>
      <c r="T8" s="40">
        <v>59.3</v>
      </c>
      <c r="U8" s="40">
        <v>65</v>
      </c>
      <c r="V8" s="40">
        <v>40</v>
      </c>
      <c r="W8" s="40">
        <v>70.27</v>
      </c>
      <c r="X8" s="13">
        <f t="shared" si="19"/>
        <v>14</v>
      </c>
      <c r="Y8" s="13">
        <v>16</v>
      </c>
      <c r="Z8" s="113">
        <f t="shared" si="20"/>
        <v>0.875</v>
      </c>
      <c r="AA8" s="94"/>
      <c r="AB8" s="59"/>
      <c r="AC8" s="59">
        <f t="shared" si="21"/>
        <v>0.82499999999999996</v>
      </c>
      <c r="AD8" s="95">
        <f t="shared" si="22"/>
        <v>13.2</v>
      </c>
      <c r="AE8" s="96" t="str">
        <f t="shared" si="0"/>
        <v>0</v>
      </c>
      <c r="AF8" s="97">
        <f t="shared" si="1"/>
        <v>0.8</v>
      </c>
      <c r="AG8" s="97">
        <f t="shared" si="2"/>
        <v>0.8</v>
      </c>
      <c r="AH8" s="97">
        <f t="shared" si="3"/>
        <v>1</v>
      </c>
      <c r="AI8" s="97">
        <f t="shared" si="4"/>
        <v>0.9</v>
      </c>
      <c r="AJ8" s="97">
        <f t="shared" si="5"/>
        <v>0.9</v>
      </c>
      <c r="AK8" s="97">
        <f t="shared" si="6"/>
        <v>0.8</v>
      </c>
      <c r="AL8" s="97">
        <f t="shared" si="7"/>
        <v>1</v>
      </c>
      <c r="AM8" s="97">
        <f t="shared" si="8"/>
        <v>1</v>
      </c>
      <c r="AN8" s="97">
        <f t="shared" si="9"/>
        <v>1</v>
      </c>
      <c r="AO8" s="97">
        <f t="shared" si="10"/>
        <v>1</v>
      </c>
      <c r="AP8" s="97">
        <f t="shared" si="11"/>
        <v>1</v>
      </c>
      <c r="AQ8" s="97">
        <f t="shared" si="12"/>
        <v>1</v>
      </c>
      <c r="AR8" s="97">
        <f t="shared" si="13"/>
        <v>1</v>
      </c>
      <c r="AS8" s="97" t="str">
        <f t="shared" si="14"/>
        <v>0</v>
      </c>
      <c r="AT8" s="97">
        <f t="shared" si="15"/>
        <v>1</v>
      </c>
    </row>
    <row r="9" spans="1:46" ht="14" x14ac:dyDescent="0.15">
      <c r="A9" s="23" t="s">
        <v>155</v>
      </c>
      <c r="B9" s="23" t="s">
        <v>38</v>
      </c>
      <c r="C9" s="23"/>
      <c r="D9" s="55"/>
      <c r="E9" s="23">
        <v>21</v>
      </c>
      <c r="F9" s="40">
        <v>29</v>
      </c>
      <c r="G9" s="40">
        <v>1283</v>
      </c>
      <c r="H9" s="40">
        <v>2</v>
      </c>
      <c r="I9" s="40">
        <v>8.42</v>
      </c>
      <c r="J9" s="40">
        <v>64.17</v>
      </c>
      <c r="K9" s="40">
        <v>3.23</v>
      </c>
      <c r="L9" s="40">
        <v>1.54</v>
      </c>
      <c r="M9" s="40">
        <v>63.64</v>
      </c>
      <c r="N9" s="40">
        <v>46</v>
      </c>
      <c r="O9" s="40">
        <v>27.83</v>
      </c>
      <c r="P9" s="40">
        <v>1.75</v>
      </c>
      <c r="Q9" s="40">
        <v>22.31</v>
      </c>
      <c r="R9" s="40">
        <v>32.340000000000003</v>
      </c>
      <c r="S9" s="40">
        <v>77.66</v>
      </c>
      <c r="T9" s="40">
        <v>65.709999999999994</v>
      </c>
      <c r="U9" s="40">
        <v>59.62</v>
      </c>
      <c r="V9" s="40">
        <v>51.43</v>
      </c>
      <c r="W9" s="40">
        <v>72.86</v>
      </c>
      <c r="X9" s="13">
        <f t="shared" si="19"/>
        <v>13</v>
      </c>
      <c r="Y9" s="13">
        <v>16</v>
      </c>
      <c r="Z9" s="113">
        <f t="shared" si="20"/>
        <v>0.8125</v>
      </c>
      <c r="AA9" s="94"/>
      <c r="AB9" s="59"/>
      <c r="AC9" s="59">
        <f t="shared" si="21"/>
        <v>0.78125</v>
      </c>
      <c r="AD9" s="95">
        <f t="shared" si="22"/>
        <v>12.5</v>
      </c>
      <c r="AE9" s="96">
        <f t="shared" si="0"/>
        <v>1</v>
      </c>
      <c r="AF9" s="97">
        <f t="shared" si="1"/>
        <v>0.8</v>
      </c>
      <c r="AG9" s="97">
        <f t="shared" si="2"/>
        <v>0.8</v>
      </c>
      <c r="AH9" s="97">
        <f t="shared" si="3"/>
        <v>1</v>
      </c>
      <c r="AI9" s="97" t="str">
        <f t="shared" si="4"/>
        <v>0</v>
      </c>
      <c r="AJ9" s="97">
        <f t="shared" si="5"/>
        <v>0.9</v>
      </c>
      <c r="AK9" s="97" t="str">
        <f t="shared" si="6"/>
        <v>0</v>
      </c>
      <c r="AL9" s="97" t="str">
        <f t="shared" si="7"/>
        <v>0</v>
      </c>
      <c r="AM9" s="97">
        <f t="shared" si="8"/>
        <v>1</v>
      </c>
      <c r="AN9" s="97">
        <f t="shared" si="9"/>
        <v>1</v>
      </c>
      <c r="AO9" s="97">
        <f t="shared" si="10"/>
        <v>1</v>
      </c>
      <c r="AP9" s="97">
        <f t="shared" si="11"/>
        <v>1</v>
      </c>
      <c r="AQ9" s="97">
        <f t="shared" si="12"/>
        <v>1</v>
      </c>
      <c r="AR9" s="97">
        <f t="shared" si="13"/>
        <v>1</v>
      </c>
      <c r="AS9" s="97">
        <f t="shared" si="14"/>
        <v>1</v>
      </c>
      <c r="AT9" s="97">
        <f t="shared" si="15"/>
        <v>1</v>
      </c>
    </row>
    <row r="10" spans="1:46" ht="14" x14ac:dyDescent="0.15">
      <c r="A10" s="23" t="s">
        <v>219</v>
      </c>
      <c r="B10" s="23" t="s">
        <v>66</v>
      </c>
      <c r="C10" s="23"/>
      <c r="D10" s="55"/>
      <c r="E10" s="23">
        <v>19</v>
      </c>
      <c r="F10" s="40">
        <v>29</v>
      </c>
      <c r="G10" s="40">
        <v>2430</v>
      </c>
      <c r="H10" s="40">
        <v>6</v>
      </c>
      <c r="I10" s="40">
        <v>3.62</v>
      </c>
      <c r="J10" s="40">
        <v>48.94</v>
      </c>
      <c r="K10" s="40">
        <v>6.46</v>
      </c>
      <c r="L10" s="40">
        <v>3.08</v>
      </c>
      <c r="M10" s="40">
        <v>37.5</v>
      </c>
      <c r="N10" s="40">
        <v>57.56</v>
      </c>
      <c r="O10" s="40">
        <v>44.57</v>
      </c>
      <c r="P10" s="40">
        <v>3.04</v>
      </c>
      <c r="Q10" s="40">
        <v>17.77</v>
      </c>
      <c r="R10" s="40">
        <v>26.65</v>
      </c>
      <c r="S10" s="40">
        <v>75.61</v>
      </c>
      <c r="T10" s="40">
        <v>61.68</v>
      </c>
      <c r="U10" s="40">
        <v>61.36</v>
      </c>
      <c r="V10" s="40">
        <v>50.63</v>
      </c>
      <c r="W10" s="40">
        <v>80.7</v>
      </c>
      <c r="X10" s="13">
        <f t="shared" si="19"/>
        <v>13</v>
      </c>
      <c r="Y10" s="13">
        <v>16</v>
      </c>
      <c r="Z10" s="113">
        <f t="shared" si="20"/>
        <v>0.8125</v>
      </c>
      <c r="AA10" s="94"/>
      <c r="AB10" s="59"/>
      <c r="AC10" s="59">
        <f t="shared" si="21"/>
        <v>0.78749999999999998</v>
      </c>
      <c r="AD10" s="95">
        <f t="shared" si="22"/>
        <v>12.6</v>
      </c>
      <c r="AE10" s="96">
        <f t="shared" si="0"/>
        <v>1</v>
      </c>
      <c r="AF10" s="97" t="str">
        <f t="shared" si="1"/>
        <v>0</v>
      </c>
      <c r="AG10" s="97" t="str">
        <f t="shared" si="2"/>
        <v>0</v>
      </c>
      <c r="AH10" s="97">
        <f t="shared" si="3"/>
        <v>1</v>
      </c>
      <c r="AI10" s="97">
        <f t="shared" si="4"/>
        <v>0.9</v>
      </c>
      <c r="AJ10" s="97">
        <f t="shared" si="5"/>
        <v>0.9</v>
      </c>
      <c r="AK10" s="97">
        <f t="shared" si="6"/>
        <v>0.8</v>
      </c>
      <c r="AL10" s="97">
        <f t="shared" si="7"/>
        <v>1</v>
      </c>
      <c r="AM10" s="97">
        <f t="shared" si="8"/>
        <v>1</v>
      </c>
      <c r="AN10" s="97">
        <f t="shared" si="9"/>
        <v>1</v>
      </c>
      <c r="AO10" s="97" t="str">
        <f t="shared" si="10"/>
        <v>0</v>
      </c>
      <c r="AP10" s="97">
        <f t="shared" si="11"/>
        <v>1</v>
      </c>
      <c r="AQ10" s="97">
        <f t="shared" si="12"/>
        <v>1</v>
      </c>
      <c r="AR10" s="97">
        <f t="shared" si="13"/>
        <v>1</v>
      </c>
      <c r="AS10" s="97">
        <f t="shared" si="14"/>
        <v>1</v>
      </c>
      <c r="AT10" s="97">
        <f t="shared" si="15"/>
        <v>1</v>
      </c>
    </row>
    <row r="11" spans="1:46" ht="14" x14ac:dyDescent="0.15">
      <c r="A11" s="23" t="s">
        <v>228</v>
      </c>
      <c r="B11" s="23" t="s">
        <v>127</v>
      </c>
      <c r="C11" s="23"/>
      <c r="D11" s="55"/>
      <c r="E11" s="23">
        <v>25</v>
      </c>
      <c r="F11" s="40">
        <v>34</v>
      </c>
      <c r="G11" s="40">
        <v>2370</v>
      </c>
      <c r="H11" s="40">
        <v>2</v>
      </c>
      <c r="I11" s="40">
        <v>5.34</v>
      </c>
      <c r="J11" s="40">
        <v>59.17</v>
      </c>
      <c r="K11" s="40">
        <v>3.6</v>
      </c>
      <c r="L11" s="40">
        <v>1.42</v>
      </c>
      <c r="M11" s="40">
        <v>40.630000000000003</v>
      </c>
      <c r="N11" s="40">
        <v>63.41</v>
      </c>
      <c r="O11" s="40">
        <v>40.18</v>
      </c>
      <c r="P11" s="40">
        <v>2.8</v>
      </c>
      <c r="Q11" s="40">
        <v>32.42</v>
      </c>
      <c r="R11" s="40">
        <v>48.42</v>
      </c>
      <c r="S11" s="40">
        <v>83.75</v>
      </c>
      <c r="T11" s="40">
        <v>66.31</v>
      </c>
      <c r="U11" s="40">
        <v>71.099999999999994</v>
      </c>
      <c r="V11" s="40">
        <v>47.56</v>
      </c>
      <c r="W11" s="40">
        <v>78.98</v>
      </c>
      <c r="X11" s="13">
        <f t="shared" si="19"/>
        <v>13</v>
      </c>
      <c r="Y11" s="13">
        <v>16</v>
      </c>
      <c r="Z11" s="113">
        <f t="shared" si="20"/>
        <v>0.8125</v>
      </c>
      <c r="AA11" s="94"/>
      <c r="AB11" s="59"/>
      <c r="AC11" s="59">
        <f t="shared" si="21"/>
        <v>0.79374999999999996</v>
      </c>
      <c r="AD11" s="95">
        <f t="shared" si="22"/>
        <v>12.7</v>
      </c>
      <c r="AE11" s="96">
        <f t="shared" si="0"/>
        <v>1</v>
      </c>
      <c r="AF11" s="97" t="str">
        <f t="shared" si="1"/>
        <v>0</v>
      </c>
      <c r="AG11" s="97" t="str">
        <f t="shared" si="2"/>
        <v>0</v>
      </c>
      <c r="AH11" s="97">
        <f t="shared" si="3"/>
        <v>1</v>
      </c>
      <c r="AI11" s="97" t="str">
        <f t="shared" si="4"/>
        <v>0</v>
      </c>
      <c r="AJ11" s="97">
        <f t="shared" si="5"/>
        <v>0.9</v>
      </c>
      <c r="AK11" s="97">
        <f t="shared" si="6"/>
        <v>0.8</v>
      </c>
      <c r="AL11" s="97">
        <f t="shared" si="7"/>
        <v>1</v>
      </c>
      <c r="AM11" s="97">
        <f t="shared" si="8"/>
        <v>1</v>
      </c>
      <c r="AN11" s="97">
        <f t="shared" si="9"/>
        <v>1</v>
      </c>
      <c r="AO11" s="97">
        <f t="shared" si="10"/>
        <v>1</v>
      </c>
      <c r="AP11" s="97">
        <f t="shared" si="11"/>
        <v>1</v>
      </c>
      <c r="AQ11" s="97">
        <f t="shared" si="12"/>
        <v>1</v>
      </c>
      <c r="AR11" s="97">
        <f t="shared" si="13"/>
        <v>1</v>
      </c>
      <c r="AS11" s="97">
        <f t="shared" si="14"/>
        <v>1</v>
      </c>
      <c r="AT11" s="97">
        <f t="shared" si="15"/>
        <v>1</v>
      </c>
    </row>
    <row r="12" spans="1:46" ht="14" x14ac:dyDescent="0.15">
      <c r="A12" s="23" t="s">
        <v>229</v>
      </c>
      <c r="B12" s="23" t="s">
        <v>127</v>
      </c>
      <c r="C12" s="23"/>
      <c r="D12" s="55"/>
      <c r="E12" s="23">
        <v>24</v>
      </c>
      <c r="F12" s="40">
        <v>31</v>
      </c>
      <c r="G12" s="40">
        <v>1730</v>
      </c>
      <c r="H12" s="40">
        <v>5</v>
      </c>
      <c r="I12" s="40">
        <v>4.12</v>
      </c>
      <c r="J12" s="40">
        <v>66.67</v>
      </c>
      <c r="K12" s="40">
        <v>4.2300000000000004</v>
      </c>
      <c r="L12" s="40">
        <v>3.46</v>
      </c>
      <c r="M12" s="40">
        <v>37.93</v>
      </c>
      <c r="N12" s="40">
        <v>61.54</v>
      </c>
      <c r="O12" s="40">
        <v>47.4</v>
      </c>
      <c r="P12" s="40">
        <v>2.92</v>
      </c>
      <c r="Q12" s="40">
        <v>18.850000000000001</v>
      </c>
      <c r="R12" s="40">
        <v>25.23</v>
      </c>
      <c r="S12" s="40">
        <v>82.27</v>
      </c>
      <c r="T12" s="40">
        <v>60.2</v>
      </c>
      <c r="U12" s="40">
        <v>71.05</v>
      </c>
      <c r="V12" s="40">
        <v>64.290000000000006</v>
      </c>
      <c r="W12" s="40">
        <v>65.12</v>
      </c>
      <c r="X12" s="13">
        <f t="shared" si="19"/>
        <v>13</v>
      </c>
      <c r="Y12" s="13">
        <v>16</v>
      </c>
      <c r="Z12" s="113">
        <f t="shared" si="20"/>
        <v>0.8125</v>
      </c>
      <c r="AA12" s="94"/>
      <c r="AB12" s="59"/>
      <c r="AC12" s="59">
        <f t="shared" si="21"/>
        <v>0.77499999999999991</v>
      </c>
      <c r="AD12" s="95">
        <f t="shared" si="22"/>
        <v>12.399999999999999</v>
      </c>
      <c r="AE12" s="96">
        <f t="shared" si="0"/>
        <v>1</v>
      </c>
      <c r="AF12" s="97" t="str">
        <f t="shared" si="1"/>
        <v>0</v>
      </c>
      <c r="AG12" s="97">
        <f t="shared" si="2"/>
        <v>0.8</v>
      </c>
      <c r="AH12" s="97">
        <f t="shared" si="3"/>
        <v>1</v>
      </c>
      <c r="AI12" s="97">
        <f t="shared" si="4"/>
        <v>0.9</v>
      </c>
      <c r="AJ12" s="97">
        <f t="shared" si="5"/>
        <v>0.9</v>
      </c>
      <c r="AK12" s="97">
        <f t="shared" si="6"/>
        <v>0.8</v>
      </c>
      <c r="AL12" s="97">
        <f t="shared" si="7"/>
        <v>1</v>
      </c>
      <c r="AM12" s="97">
        <f t="shared" si="8"/>
        <v>1</v>
      </c>
      <c r="AN12" s="97">
        <f t="shared" si="9"/>
        <v>1</v>
      </c>
      <c r="AO12" s="97" t="str">
        <f t="shared" si="10"/>
        <v>0</v>
      </c>
      <c r="AP12" s="97">
        <f t="shared" si="11"/>
        <v>1</v>
      </c>
      <c r="AQ12" s="97">
        <f t="shared" si="12"/>
        <v>1</v>
      </c>
      <c r="AR12" s="97">
        <f t="shared" si="13"/>
        <v>1</v>
      </c>
      <c r="AS12" s="97">
        <f t="shared" si="14"/>
        <v>1</v>
      </c>
      <c r="AT12" s="97" t="str">
        <f t="shared" si="15"/>
        <v>0</v>
      </c>
    </row>
    <row r="13" spans="1:46" ht="14" x14ac:dyDescent="0.15">
      <c r="A13" s="23" t="s">
        <v>199</v>
      </c>
      <c r="B13" s="23" t="s">
        <v>200</v>
      </c>
      <c r="C13" s="23"/>
      <c r="D13" s="55"/>
      <c r="E13" s="23">
        <v>22</v>
      </c>
      <c r="F13" s="40">
        <v>32</v>
      </c>
      <c r="G13" s="40">
        <v>2083</v>
      </c>
      <c r="H13" s="40">
        <v>3</v>
      </c>
      <c r="I13" s="40">
        <v>7.81</v>
      </c>
      <c r="J13" s="40">
        <v>63.4</v>
      </c>
      <c r="K13" s="40">
        <v>2.65</v>
      </c>
      <c r="L13" s="40">
        <v>1.1200000000000001</v>
      </c>
      <c r="M13" s="40">
        <v>31.82</v>
      </c>
      <c r="N13" s="40">
        <v>62.79</v>
      </c>
      <c r="O13" s="40">
        <v>48.28</v>
      </c>
      <c r="P13" s="40">
        <v>2.2000000000000002</v>
      </c>
      <c r="Q13" s="40">
        <v>37.520000000000003</v>
      </c>
      <c r="R13" s="40">
        <v>54.37</v>
      </c>
      <c r="S13" s="40">
        <v>79.81</v>
      </c>
      <c r="T13" s="40">
        <v>67.28</v>
      </c>
      <c r="U13" s="40">
        <v>64.73</v>
      </c>
      <c r="V13" s="40">
        <v>46.59</v>
      </c>
      <c r="W13" s="40">
        <v>85.64</v>
      </c>
      <c r="X13" s="13">
        <f t="shared" si="19"/>
        <v>13</v>
      </c>
      <c r="Y13" s="13">
        <v>16</v>
      </c>
      <c r="Z13" s="113">
        <f t="shared" si="20"/>
        <v>0.8125</v>
      </c>
      <c r="AA13" s="94"/>
      <c r="AB13" s="59"/>
      <c r="AC13" s="59">
        <f t="shared" si="21"/>
        <v>0.77500000000000002</v>
      </c>
      <c r="AD13" s="95">
        <f t="shared" si="22"/>
        <v>12.4</v>
      </c>
      <c r="AE13" s="96">
        <f t="shared" si="0"/>
        <v>1</v>
      </c>
      <c r="AF13" s="97">
        <f t="shared" si="1"/>
        <v>0.8</v>
      </c>
      <c r="AG13" s="97">
        <f t="shared" si="2"/>
        <v>0.8</v>
      </c>
      <c r="AH13" s="97" t="str">
        <f t="shared" si="3"/>
        <v>0</v>
      </c>
      <c r="AI13" s="97" t="str">
        <f t="shared" si="4"/>
        <v>0</v>
      </c>
      <c r="AJ13" s="97" t="str">
        <f t="shared" si="5"/>
        <v>0</v>
      </c>
      <c r="AK13" s="97">
        <f t="shared" si="6"/>
        <v>0.8</v>
      </c>
      <c r="AL13" s="97">
        <f t="shared" si="7"/>
        <v>1</v>
      </c>
      <c r="AM13" s="97">
        <f t="shared" si="8"/>
        <v>1</v>
      </c>
      <c r="AN13" s="97">
        <f t="shared" si="9"/>
        <v>1</v>
      </c>
      <c r="AO13" s="97">
        <f t="shared" si="10"/>
        <v>1</v>
      </c>
      <c r="AP13" s="97">
        <f t="shared" si="11"/>
        <v>1</v>
      </c>
      <c r="AQ13" s="97">
        <f t="shared" si="12"/>
        <v>1</v>
      </c>
      <c r="AR13" s="97">
        <f t="shared" si="13"/>
        <v>1</v>
      </c>
      <c r="AS13" s="97">
        <f t="shared" si="14"/>
        <v>1</v>
      </c>
      <c r="AT13" s="97">
        <f t="shared" si="15"/>
        <v>1</v>
      </c>
    </row>
    <row r="14" spans="1:46" ht="14" x14ac:dyDescent="0.15">
      <c r="A14" s="23" t="s">
        <v>61</v>
      </c>
      <c r="B14" s="23" t="s">
        <v>58</v>
      </c>
      <c r="C14" s="23"/>
      <c r="D14" s="55"/>
      <c r="E14" s="23">
        <v>21</v>
      </c>
      <c r="F14" s="40">
        <v>25</v>
      </c>
      <c r="G14" s="40">
        <v>1682</v>
      </c>
      <c r="H14" s="40">
        <v>0</v>
      </c>
      <c r="I14" s="40">
        <v>10.08</v>
      </c>
      <c r="J14" s="40">
        <v>65.239999999999995</v>
      </c>
      <c r="K14" s="40">
        <v>1.29</v>
      </c>
      <c r="L14" s="40">
        <v>0.05</v>
      </c>
      <c r="M14" s="40">
        <v>0</v>
      </c>
      <c r="N14" s="40">
        <v>60</v>
      </c>
      <c r="O14" s="40">
        <v>49.46</v>
      </c>
      <c r="P14" s="40">
        <v>1.35</v>
      </c>
      <c r="Q14" s="40">
        <v>28.94</v>
      </c>
      <c r="R14" s="40">
        <v>43.33</v>
      </c>
      <c r="S14" s="40">
        <v>76.739999999999995</v>
      </c>
      <c r="T14" s="40">
        <v>66.760000000000005</v>
      </c>
      <c r="U14" s="40">
        <v>64.67</v>
      </c>
      <c r="V14" s="40">
        <v>47.83</v>
      </c>
      <c r="W14" s="40">
        <v>77.569999999999993</v>
      </c>
      <c r="X14" s="13">
        <f t="shared" si="19"/>
        <v>12</v>
      </c>
      <c r="Y14" s="13">
        <v>16</v>
      </c>
      <c r="Z14" s="113">
        <f t="shared" si="20"/>
        <v>0.75</v>
      </c>
      <c r="AA14" s="94"/>
      <c r="AB14" s="59"/>
      <c r="AC14" s="59">
        <f t="shared" si="21"/>
        <v>0.71250000000000002</v>
      </c>
      <c r="AD14" s="95">
        <f t="shared" si="22"/>
        <v>11.4</v>
      </c>
      <c r="AE14" s="96" t="str">
        <f t="shared" si="0"/>
        <v>0</v>
      </c>
      <c r="AF14" s="97">
        <f t="shared" si="1"/>
        <v>0.8</v>
      </c>
      <c r="AG14" s="97">
        <f t="shared" si="2"/>
        <v>0.8</v>
      </c>
      <c r="AH14" s="97" t="str">
        <f t="shared" si="3"/>
        <v>0</v>
      </c>
      <c r="AI14" s="97" t="str">
        <f t="shared" si="4"/>
        <v>0</v>
      </c>
      <c r="AJ14" s="97" t="str">
        <f t="shared" si="5"/>
        <v>0</v>
      </c>
      <c r="AK14" s="97">
        <f t="shared" si="6"/>
        <v>0.8</v>
      </c>
      <c r="AL14" s="97">
        <f t="shared" si="7"/>
        <v>1</v>
      </c>
      <c r="AM14" s="97">
        <f t="shared" si="8"/>
        <v>1</v>
      </c>
      <c r="AN14" s="97">
        <f t="shared" si="9"/>
        <v>1</v>
      </c>
      <c r="AO14" s="97">
        <f t="shared" si="10"/>
        <v>1</v>
      </c>
      <c r="AP14" s="97">
        <f t="shared" si="11"/>
        <v>1</v>
      </c>
      <c r="AQ14" s="97">
        <f t="shared" si="12"/>
        <v>1</v>
      </c>
      <c r="AR14" s="97">
        <f t="shared" si="13"/>
        <v>1</v>
      </c>
      <c r="AS14" s="97">
        <f t="shared" si="14"/>
        <v>1</v>
      </c>
      <c r="AT14" s="97">
        <f t="shared" si="15"/>
        <v>1</v>
      </c>
    </row>
    <row r="15" spans="1:46" ht="14" x14ac:dyDescent="0.15">
      <c r="A15" s="23" t="s">
        <v>231</v>
      </c>
      <c r="B15" s="23" t="s">
        <v>38</v>
      </c>
      <c r="C15" s="23"/>
      <c r="D15" s="55"/>
      <c r="E15" s="23">
        <v>22</v>
      </c>
      <c r="F15" s="40">
        <v>12</v>
      </c>
      <c r="G15" s="40">
        <v>1047</v>
      </c>
      <c r="H15" s="40">
        <v>2</v>
      </c>
      <c r="I15" s="40">
        <v>5.16</v>
      </c>
      <c r="J15" s="40">
        <v>61.67</v>
      </c>
      <c r="K15" s="40">
        <v>8.68</v>
      </c>
      <c r="L15" s="40">
        <v>3.27</v>
      </c>
      <c r="M15" s="40">
        <v>23.68</v>
      </c>
      <c r="N15" s="40">
        <v>54.97</v>
      </c>
      <c r="O15" s="40">
        <v>43.55</v>
      </c>
      <c r="P15" s="40">
        <v>5.16</v>
      </c>
      <c r="Q15" s="40">
        <v>14.18</v>
      </c>
      <c r="R15" s="40">
        <v>23.64</v>
      </c>
      <c r="S15" s="40">
        <v>75.27</v>
      </c>
      <c r="T15" s="40">
        <v>62.9</v>
      </c>
      <c r="U15" s="40">
        <v>57.14</v>
      </c>
      <c r="V15" s="40">
        <v>51.16</v>
      </c>
      <c r="W15" s="40">
        <v>78.38</v>
      </c>
      <c r="X15" s="13">
        <f t="shared" si="19"/>
        <v>12</v>
      </c>
      <c r="Y15" s="13">
        <v>16</v>
      </c>
      <c r="Z15" s="113">
        <f t="shared" si="20"/>
        <v>0.75</v>
      </c>
      <c r="AA15" s="94"/>
      <c r="AB15" s="59"/>
      <c r="AC15" s="59">
        <f t="shared" si="21"/>
        <v>0.71875</v>
      </c>
      <c r="AD15" s="95">
        <f t="shared" si="22"/>
        <v>11.5</v>
      </c>
      <c r="AE15" s="96">
        <f t="shared" si="0"/>
        <v>1</v>
      </c>
      <c r="AF15" s="97" t="str">
        <f t="shared" si="1"/>
        <v>0</v>
      </c>
      <c r="AG15" s="97">
        <f t="shared" si="2"/>
        <v>0.8</v>
      </c>
      <c r="AH15" s="97">
        <f t="shared" si="3"/>
        <v>1</v>
      </c>
      <c r="AI15" s="97">
        <f t="shared" si="4"/>
        <v>0.9</v>
      </c>
      <c r="AJ15" s="97" t="str">
        <f t="shared" si="5"/>
        <v>0</v>
      </c>
      <c r="AK15" s="97">
        <f t="shared" si="6"/>
        <v>0.8</v>
      </c>
      <c r="AL15" s="97">
        <f t="shared" si="7"/>
        <v>1</v>
      </c>
      <c r="AM15" s="97">
        <f t="shared" si="8"/>
        <v>1</v>
      </c>
      <c r="AN15" s="97" t="str">
        <f t="shared" si="9"/>
        <v>0</v>
      </c>
      <c r="AO15" s="97" t="str">
        <f t="shared" si="10"/>
        <v>0</v>
      </c>
      <c r="AP15" s="97">
        <f t="shared" si="11"/>
        <v>1</v>
      </c>
      <c r="AQ15" s="97">
        <f t="shared" si="12"/>
        <v>1</v>
      </c>
      <c r="AR15" s="97">
        <f t="shared" si="13"/>
        <v>1</v>
      </c>
      <c r="AS15" s="97">
        <f t="shared" si="14"/>
        <v>1</v>
      </c>
      <c r="AT15" s="97">
        <f t="shared" si="15"/>
        <v>1</v>
      </c>
    </row>
    <row r="16" spans="1:46" ht="14" x14ac:dyDescent="0.15">
      <c r="A16" s="23" t="s">
        <v>218</v>
      </c>
      <c r="B16" s="23" t="s">
        <v>83</v>
      </c>
      <c r="C16" s="23"/>
      <c r="D16" s="55"/>
      <c r="E16" s="23">
        <v>22</v>
      </c>
      <c r="F16" s="40">
        <v>31</v>
      </c>
      <c r="G16" s="40">
        <v>1137</v>
      </c>
      <c r="H16" s="40">
        <v>3</v>
      </c>
      <c r="I16" s="40">
        <v>4.42</v>
      </c>
      <c r="J16" s="40">
        <v>54.55</v>
      </c>
      <c r="K16" s="40">
        <v>5.54</v>
      </c>
      <c r="L16" s="40">
        <v>3.05</v>
      </c>
      <c r="M16" s="40">
        <v>28.95</v>
      </c>
      <c r="N16" s="40">
        <v>48.45</v>
      </c>
      <c r="O16" s="40">
        <v>41.04</v>
      </c>
      <c r="P16" s="40">
        <v>4.58</v>
      </c>
      <c r="Q16" s="40">
        <v>19.93</v>
      </c>
      <c r="R16" s="40">
        <v>26.84</v>
      </c>
      <c r="S16" s="40">
        <v>76.349999999999994</v>
      </c>
      <c r="T16" s="40">
        <v>68.48</v>
      </c>
      <c r="U16" s="40">
        <v>62.5</v>
      </c>
      <c r="V16" s="40">
        <v>69.23</v>
      </c>
      <c r="W16" s="40">
        <v>71.05</v>
      </c>
      <c r="X16" s="13">
        <f t="shared" si="19"/>
        <v>11</v>
      </c>
      <c r="Y16" s="13">
        <v>16</v>
      </c>
      <c r="Z16" s="113">
        <f t="shared" si="20"/>
        <v>0.6875</v>
      </c>
      <c r="AA16" s="94"/>
      <c r="AB16" s="59"/>
      <c r="AC16" s="59">
        <f t="shared" si="21"/>
        <v>0.68125000000000002</v>
      </c>
      <c r="AD16" s="95">
        <f t="shared" si="22"/>
        <v>10.9</v>
      </c>
      <c r="AE16" s="96">
        <f t="shared" si="0"/>
        <v>1</v>
      </c>
      <c r="AF16" s="97" t="str">
        <f t="shared" si="1"/>
        <v>0</v>
      </c>
      <c r="AG16" s="97" t="str">
        <f t="shared" si="2"/>
        <v>0</v>
      </c>
      <c r="AH16" s="97">
        <f t="shared" si="3"/>
        <v>1</v>
      </c>
      <c r="AI16" s="97">
        <f t="shared" si="4"/>
        <v>0.9</v>
      </c>
      <c r="AJ16" s="97" t="str">
        <f t="shared" si="5"/>
        <v>0</v>
      </c>
      <c r="AK16" s="97" t="str">
        <f t="shared" si="6"/>
        <v>0</v>
      </c>
      <c r="AL16" s="97">
        <f t="shared" si="7"/>
        <v>1</v>
      </c>
      <c r="AM16" s="97">
        <f t="shared" si="8"/>
        <v>1</v>
      </c>
      <c r="AN16" s="97">
        <f t="shared" si="9"/>
        <v>1</v>
      </c>
      <c r="AO16" s="97" t="str">
        <f t="shared" si="10"/>
        <v>0</v>
      </c>
      <c r="AP16" s="97">
        <f t="shared" si="11"/>
        <v>1</v>
      </c>
      <c r="AQ16" s="97">
        <f t="shared" si="12"/>
        <v>1</v>
      </c>
      <c r="AR16" s="97">
        <f t="shared" si="13"/>
        <v>1</v>
      </c>
      <c r="AS16" s="97">
        <f t="shared" si="14"/>
        <v>1</v>
      </c>
      <c r="AT16" s="97">
        <f t="shared" si="15"/>
        <v>1</v>
      </c>
    </row>
    <row r="17" spans="1:46" ht="14" x14ac:dyDescent="0.15">
      <c r="A17" s="23" t="s">
        <v>224</v>
      </c>
      <c r="B17" s="23" t="s">
        <v>83</v>
      </c>
      <c r="C17" s="23"/>
      <c r="D17" s="55"/>
      <c r="E17" s="23">
        <v>24</v>
      </c>
      <c r="F17" s="40">
        <v>33</v>
      </c>
      <c r="G17" s="40">
        <v>1269</v>
      </c>
      <c r="H17" s="40">
        <v>2</v>
      </c>
      <c r="I17" s="40">
        <v>6.28</v>
      </c>
      <c r="J17" s="40">
        <v>62.5</v>
      </c>
      <c r="K17" s="40">
        <v>7.99</v>
      </c>
      <c r="L17" s="40">
        <v>3.14</v>
      </c>
      <c r="M17" s="40">
        <v>36.36</v>
      </c>
      <c r="N17" s="40">
        <v>56.58</v>
      </c>
      <c r="O17" s="40">
        <v>41.18</v>
      </c>
      <c r="P17" s="40">
        <v>4.3499999999999996</v>
      </c>
      <c r="Q17" s="40">
        <v>15.42</v>
      </c>
      <c r="R17" s="40">
        <v>25.19</v>
      </c>
      <c r="S17" s="40">
        <v>72.8</v>
      </c>
      <c r="T17" s="40">
        <v>59.38</v>
      </c>
      <c r="U17" s="40">
        <v>60</v>
      </c>
      <c r="V17" s="40">
        <v>29.41</v>
      </c>
      <c r="W17" s="40">
        <v>61.9</v>
      </c>
      <c r="X17" s="13">
        <f t="shared" si="19"/>
        <v>11</v>
      </c>
      <c r="Y17" s="13">
        <v>16</v>
      </c>
      <c r="Z17" s="113">
        <f t="shared" si="20"/>
        <v>0.6875</v>
      </c>
      <c r="AA17" s="94"/>
      <c r="AB17" s="59"/>
      <c r="AC17" s="59">
        <f t="shared" si="21"/>
        <v>0.63749999999999996</v>
      </c>
      <c r="AD17" s="95">
        <f t="shared" si="22"/>
        <v>10.199999999999999</v>
      </c>
      <c r="AE17" s="96">
        <f t="shared" si="0"/>
        <v>1</v>
      </c>
      <c r="AF17" s="97">
        <f t="shared" si="1"/>
        <v>0.8</v>
      </c>
      <c r="AG17" s="97">
        <f t="shared" si="2"/>
        <v>0.8</v>
      </c>
      <c r="AH17" s="97">
        <f t="shared" si="3"/>
        <v>1</v>
      </c>
      <c r="AI17" s="97">
        <f t="shared" si="4"/>
        <v>0.9</v>
      </c>
      <c r="AJ17" s="97">
        <f t="shared" si="5"/>
        <v>0.9</v>
      </c>
      <c r="AK17" s="97">
        <f t="shared" si="6"/>
        <v>0.8</v>
      </c>
      <c r="AL17" s="97">
        <f t="shared" si="7"/>
        <v>1</v>
      </c>
      <c r="AM17" s="97">
        <f t="shared" si="8"/>
        <v>1</v>
      </c>
      <c r="AN17" s="97" t="str">
        <f t="shared" si="9"/>
        <v>0</v>
      </c>
      <c r="AO17" s="97" t="str">
        <f t="shared" si="10"/>
        <v>0</v>
      </c>
      <c r="AP17" s="97" t="str">
        <f t="shared" si="11"/>
        <v>0</v>
      </c>
      <c r="AQ17" s="97">
        <f t="shared" si="12"/>
        <v>1</v>
      </c>
      <c r="AR17" s="97">
        <f t="shared" si="13"/>
        <v>1</v>
      </c>
      <c r="AS17" s="97" t="str">
        <f t="shared" si="14"/>
        <v>0</v>
      </c>
      <c r="AT17" s="97" t="str">
        <f t="shared" si="15"/>
        <v>0</v>
      </c>
    </row>
    <row r="18" spans="1:46" ht="14" x14ac:dyDescent="0.15">
      <c r="A18" s="23" t="s">
        <v>197</v>
      </c>
      <c r="B18" s="23" t="s">
        <v>66</v>
      </c>
      <c r="C18" s="23"/>
      <c r="D18" s="55"/>
      <c r="E18" s="23">
        <v>31</v>
      </c>
      <c r="F18" s="40">
        <v>25</v>
      </c>
      <c r="G18" s="40">
        <v>1761</v>
      </c>
      <c r="H18" s="40">
        <v>3</v>
      </c>
      <c r="I18" s="40">
        <v>7.43</v>
      </c>
      <c r="J18" s="40">
        <v>62.32</v>
      </c>
      <c r="K18" s="40">
        <v>1.67</v>
      </c>
      <c r="L18" s="40">
        <v>0.97</v>
      </c>
      <c r="M18" s="40">
        <v>50</v>
      </c>
      <c r="N18" s="40">
        <v>41.86</v>
      </c>
      <c r="O18" s="40">
        <v>39.130000000000003</v>
      </c>
      <c r="P18" s="40">
        <v>1.24</v>
      </c>
      <c r="Q18" s="40">
        <v>19.07</v>
      </c>
      <c r="R18" s="40">
        <v>34.74</v>
      </c>
      <c r="S18" s="40">
        <v>77.98</v>
      </c>
      <c r="T18" s="40">
        <v>65.5</v>
      </c>
      <c r="U18" s="40">
        <v>67.95</v>
      </c>
      <c r="V18" s="40">
        <v>47.22</v>
      </c>
      <c r="W18" s="40">
        <v>67.680000000000007</v>
      </c>
      <c r="X18" s="13">
        <f t="shared" si="19"/>
        <v>11</v>
      </c>
      <c r="Y18" s="13">
        <v>16</v>
      </c>
      <c r="Z18" s="113">
        <f t="shared" si="20"/>
        <v>0.6875</v>
      </c>
      <c r="AA18" s="94"/>
      <c r="AB18" s="59"/>
      <c r="AC18" s="59">
        <f t="shared" si="21"/>
        <v>0.65625</v>
      </c>
      <c r="AD18" s="95">
        <f t="shared" si="22"/>
        <v>10.5</v>
      </c>
      <c r="AE18" s="96">
        <f t="shared" si="0"/>
        <v>1</v>
      </c>
      <c r="AF18" s="97">
        <f t="shared" si="1"/>
        <v>0.8</v>
      </c>
      <c r="AG18" s="97">
        <f t="shared" si="2"/>
        <v>0.8</v>
      </c>
      <c r="AH18" s="97" t="str">
        <f t="shared" si="3"/>
        <v>0</v>
      </c>
      <c r="AI18" s="97" t="str">
        <f t="shared" si="4"/>
        <v>0</v>
      </c>
      <c r="AJ18" s="97">
        <f t="shared" si="5"/>
        <v>0.9</v>
      </c>
      <c r="AK18" s="97" t="str">
        <f t="shared" si="6"/>
        <v>0</v>
      </c>
      <c r="AL18" s="97">
        <f t="shared" si="7"/>
        <v>1</v>
      </c>
      <c r="AM18" s="97" t="str">
        <f t="shared" si="8"/>
        <v>0</v>
      </c>
      <c r="AN18" s="97">
        <f t="shared" si="9"/>
        <v>1</v>
      </c>
      <c r="AO18" s="97">
        <f t="shared" si="10"/>
        <v>1</v>
      </c>
      <c r="AP18" s="97">
        <f t="shared" si="11"/>
        <v>1</v>
      </c>
      <c r="AQ18" s="97">
        <f t="shared" si="12"/>
        <v>1</v>
      </c>
      <c r="AR18" s="97">
        <f t="shared" si="13"/>
        <v>1</v>
      </c>
      <c r="AS18" s="97">
        <f t="shared" si="14"/>
        <v>1</v>
      </c>
      <c r="AT18" s="97" t="str">
        <f t="shared" si="15"/>
        <v>0</v>
      </c>
    </row>
    <row r="19" spans="1:46" ht="14" x14ac:dyDescent="0.15">
      <c r="A19" s="23" t="s">
        <v>186</v>
      </c>
      <c r="B19" s="23" t="s">
        <v>127</v>
      </c>
      <c r="C19" s="23"/>
      <c r="D19" s="55"/>
      <c r="E19" s="23">
        <v>27</v>
      </c>
      <c r="F19" s="40">
        <v>20</v>
      </c>
      <c r="G19" s="40">
        <v>641</v>
      </c>
      <c r="H19" s="40">
        <v>1</v>
      </c>
      <c r="I19" s="40">
        <v>5.62</v>
      </c>
      <c r="J19" s="40">
        <v>55.56</v>
      </c>
      <c r="K19" s="40">
        <v>4.21</v>
      </c>
      <c r="L19" s="40">
        <v>2.34</v>
      </c>
      <c r="M19" s="40">
        <v>46.67</v>
      </c>
      <c r="N19" s="40">
        <v>60</v>
      </c>
      <c r="O19" s="40">
        <v>37.25</v>
      </c>
      <c r="P19" s="40">
        <v>0.62</v>
      </c>
      <c r="Q19" s="40">
        <v>21.06</v>
      </c>
      <c r="R19" s="40">
        <v>30.73</v>
      </c>
      <c r="S19" s="40">
        <v>76.650000000000006</v>
      </c>
      <c r="T19" s="40">
        <v>62</v>
      </c>
      <c r="U19" s="40">
        <v>68.42</v>
      </c>
      <c r="V19" s="40">
        <v>36.36</v>
      </c>
      <c r="W19" s="40">
        <v>79.41</v>
      </c>
      <c r="X19" s="13">
        <f t="shared" si="19"/>
        <v>11</v>
      </c>
      <c r="Y19" s="13">
        <v>16</v>
      </c>
      <c r="Z19" s="113">
        <f t="shared" si="20"/>
        <v>0.6875</v>
      </c>
      <c r="AA19" s="94"/>
      <c r="AB19" s="59"/>
      <c r="AC19" s="59">
        <f t="shared" si="21"/>
        <v>0.66249999999999998</v>
      </c>
      <c r="AD19" s="95">
        <f t="shared" si="22"/>
        <v>10.6</v>
      </c>
      <c r="AE19" s="96" t="str">
        <f t="shared" si="0"/>
        <v>0</v>
      </c>
      <c r="AF19" s="97" t="str">
        <f t="shared" si="1"/>
        <v>0</v>
      </c>
      <c r="AG19" s="97" t="str">
        <f t="shared" si="2"/>
        <v>0</v>
      </c>
      <c r="AH19" s="97">
        <f t="shared" si="3"/>
        <v>1</v>
      </c>
      <c r="AI19" s="97">
        <f t="shared" si="4"/>
        <v>0.9</v>
      </c>
      <c r="AJ19" s="97">
        <f t="shared" si="5"/>
        <v>0.9</v>
      </c>
      <c r="AK19" s="97">
        <f t="shared" si="6"/>
        <v>0.8</v>
      </c>
      <c r="AL19" s="97">
        <f t="shared" si="7"/>
        <v>1</v>
      </c>
      <c r="AM19" s="97" t="str">
        <f t="shared" si="8"/>
        <v>0</v>
      </c>
      <c r="AN19" s="97">
        <f t="shared" si="9"/>
        <v>1</v>
      </c>
      <c r="AO19" s="97">
        <f t="shared" si="10"/>
        <v>1</v>
      </c>
      <c r="AP19" s="97">
        <f t="shared" si="11"/>
        <v>1</v>
      </c>
      <c r="AQ19" s="97">
        <f t="shared" si="12"/>
        <v>1</v>
      </c>
      <c r="AR19" s="97">
        <f t="shared" si="13"/>
        <v>1</v>
      </c>
      <c r="AS19" s="97" t="str">
        <f t="shared" si="14"/>
        <v>0</v>
      </c>
      <c r="AT19" s="97">
        <f t="shared" si="15"/>
        <v>1</v>
      </c>
    </row>
    <row r="20" spans="1:46" ht="14" x14ac:dyDescent="0.15">
      <c r="A20" s="23" t="s">
        <v>207</v>
      </c>
      <c r="B20" s="23" t="s">
        <v>51</v>
      </c>
      <c r="C20" s="23"/>
      <c r="D20" s="55"/>
      <c r="E20" s="23">
        <v>22</v>
      </c>
      <c r="F20" s="40">
        <v>35</v>
      </c>
      <c r="G20" s="40">
        <v>2927</v>
      </c>
      <c r="H20" s="40">
        <v>3</v>
      </c>
      <c r="I20" s="40">
        <v>7.23</v>
      </c>
      <c r="J20" s="40">
        <v>59.15</v>
      </c>
      <c r="K20" s="40">
        <v>2.31</v>
      </c>
      <c r="L20" s="40">
        <v>0.83</v>
      </c>
      <c r="M20" s="40">
        <v>44.44</v>
      </c>
      <c r="N20" s="40">
        <v>54.29</v>
      </c>
      <c r="O20" s="40">
        <v>42.01</v>
      </c>
      <c r="P20" s="40">
        <v>0.77</v>
      </c>
      <c r="Q20" s="40">
        <v>23.58</v>
      </c>
      <c r="R20" s="40">
        <v>39.97</v>
      </c>
      <c r="S20" s="40">
        <v>81.08</v>
      </c>
      <c r="T20" s="40">
        <v>65.3</v>
      </c>
      <c r="U20" s="40">
        <v>65.16</v>
      </c>
      <c r="V20" s="40">
        <v>41.54</v>
      </c>
      <c r="W20" s="40">
        <v>68.59</v>
      </c>
      <c r="X20" s="13">
        <f t="shared" si="19"/>
        <v>11</v>
      </c>
      <c r="Y20" s="13">
        <v>16</v>
      </c>
      <c r="Z20" s="113">
        <f t="shared" si="20"/>
        <v>0.6875</v>
      </c>
      <c r="AA20" s="94"/>
      <c r="AB20" s="59"/>
      <c r="AC20" s="59">
        <f t="shared" si="21"/>
        <v>0.65625</v>
      </c>
      <c r="AD20" s="95">
        <f t="shared" si="22"/>
        <v>10.5</v>
      </c>
      <c r="AE20" s="96">
        <f t="shared" si="0"/>
        <v>1</v>
      </c>
      <c r="AF20" s="97">
        <f t="shared" si="1"/>
        <v>0.8</v>
      </c>
      <c r="AG20" s="97" t="str">
        <f t="shared" si="2"/>
        <v>0</v>
      </c>
      <c r="AH20" s="97" t="str">
        <f t="shared" si="3"/>
        <v>0</v>
      </c>
      <c r="AI20" s="97" t="str">
        <f t="shared" si="4"/>
        <v>0</v>
      </c>
      <c r="AJ20" s="97">
        <f t="shared" si="5"/>
        <v>0.9</v>
      </c>
      <c r="AK20" s="97">
        <f t="shared" si="6"/>
        <v>0.8</v>
      </c>
      <c r="AL20" s="97">
        <f t="shared" si="7"/>
        <v>1</v>
      </c>
      <c r="AM20" s="97" t="str">
        <f t="shared" si="8"/>
        <v>0</v>
      </c>
      <c r="AN20" s="97">
        <f t="shared" si="9"/>
        <v>1</v>
      </c>
      <c r="AO20" s="97">
        <f t="shared" si="10"/>
        <v>1</v>
      </c>
      <c r="AP20" s="97">
        <f t="shared" si="11"/>
        <v>1</v>
      </c>
      <c r="AQ20" s="97">
        <f t="shared" si="12"/>
        <v>1</v>
      </c>
      <c r="AR20" s="97">
        <f t="shared" si="13"/>
        <v>1</v>
      </c>
      <c r="AS20" s="97" t="str">
        <f t="shared" si="14"/>
        <v>0</v>
      </c>
      <c r="AT20" s="97">
        <f t="shared" si="15"/>
        <v>1</v>
      </c>
    </row>
    <row r="21" spans="1:46" ht="14" x14ac:dyDescent="0.15">
      <c r="A21" s="23" t="s">
        <v>173</v>
      </c>
      <c r="B21" s="23" t="s">
        <v>42</v>
      </c>
      <c r="C21" s="23"/>
      <c r="D21" s="55"/>
      <c r="E21" s="23">
        <v>22</v>
      </c>
      <c r="F21" s="40">
        <v>14</v>
      </c>
      <c r="G21" s="40">
        <v>778</v>
      </c>
      <c r="H21" s="40">
        <v>1</v>
      </c>
      <c r="I21" s="40">
        <v>9.7200000000000006</v>
      </c>
      <c r="J21" s="40">
        <v>65.48</v>
      </c>
      <c r="K21" s="40">
        <v>4.97</v>
      </c>
      <c r="L21" s="40">
        <v>2.2000000000000002</v>
      </c>
      <c r="M21" s="40">
        <v>47.37</v>
      </c>
      <c r="N21" s="40">
        <v>51.92</v>
      </c>
      <c r="O21" s="40">
        <v>41.29</v>
      </c>
      <c r="P21" s="40">
        <v>1.04</v>
      </c>
      <c r="Q21" s="40">
        <v>14.69</v>
      </c>
      <c r="R21" s="40">
        <v>26.61</v>
      </c>
      <c r="S21" s="40">
        <v>80.430000000000007</v>
      </c>
      <c r="T21" s="40">
        <v>56.6</v>
      </c>
      <c r="U21" s="40">
        <v>47.83</v>
      </c>
      <c r="V21" s="40">
        <v>61.11</v>
      </c>
      <c r="W21" s="40">
        <v>69.23</v>
      </c>
      <c r="X21" s="13">
        <f t="shared" si="19"/>
        <v>10</v>
      </c>
      <c r="Y21" s="13">
        <v>16</v>
      </c>
      <c r="Z21" s="113">
        <f t="shared" si="20"/>
        <v>0.625</v>
      </c>
      <c r="AA21" s="94"/>
      <c r="AB21" s="59"/>
      <c r="AC21" s="59">
        <f t="shared" si="21"/>
        <v>0.57499999999999996</v>
      </c>
      <c r="AD21" s="95">
        <f t="shared" si="22"/>
        <v>9.1999999999999993</v>
      </c>
      <c r="AE21" s="96" t="str">
        <f t="shared" si="0"/>
        <v>0</v>
      </c>
      <c r="AF21" s="97">
        <f t="shared" si="1"/>
        <v>0.8</v>
      </c>
      <c r="AG21" s="97">
        <f t="shared" si="2"/>
        <v>0.8</v>
      </c>
      <c r="AH21" s="97">
        <f t="shared" si="3"/>
        <v>1</v>
      </c>
      <c r="AI21" s="97">
        <f t="shared" si="4"/>
        <v>0.9</v>
      </c>
      <c r="AJ21" s="97">
        <f t="shared" si="5"/>
        <v>0.9</v>
      </c>
      <c r="AK21" s="97">
        <f t="shared" si="6"/>
        <v>0.8</v>
      </c>
      <c r="AL21" s="97">
        <f t="shared" si="7"/>
        <v>1</v>
      </c>
      <c r="AM21" s="97" t="str">
        <f t="shared" si="8"/>
        <v>0</v>
      </c>
      <c r="AN21" s="97" t="str">
        <f t="shared" si="9"/>
        <v>0</v>
      </c>
      <c r="AO21" s="97" t="str">
        <f t="shared" si="10"/>
        <v>0</v>
      </c>
      <c r="AP21" s="97">
        <f t="shared" si="11"/>
        <v>1</v>
      </c>
      <c r="AQ21" s="97" t="str">
        <f t="shared" si="12"/>
        <v>0</v>
      </c>
      <c r="AR21" s="97" t="str">
        <f t="shared" si="13"/>
        <v>0</v>
      </c>
      <c r="AS21" s="97">
        <f t="shared" si="14"/>
        <v>1</v>
      </c>
      <c r="AT21" s="97">
        <f t="shared" si="15"/>
        <v>1</v>
      </c>
    </row>
    <row r="22" spans="1:46" ht="14" x14ac:dyDescent="0.15">
      <c r="A22" s="23" t="s">
        <v>220</v>
      </c>
      <c r="B22" s="23" t="s">
        <v>58</v>
      </c>
      <c r="C22" s="23"/>
      <c r="D22" s="55"/>
      <c r="E22" s="23">
        <v>22</v>
      </c>
      <c r="F22" s="40">
        <v>13</v>
      </c>
      <c r="G22" s="40">
        <v>341</v>
      </c>
      <c r="H22" s="40">
        <v>0</v>
      </c>
      <c r="I22" s="40">
        <v>3.17</v>
      </c>
      <c r="J22" s="40">
        <v>58.33</v>
      </c>
      <c r="K22" s="40">
        <v>5.54</v>
      </c>
      <c r="L22" s="40">
        <v>2.11</v>
      </c>
      <c r="M22" s="40">
        <v>37.5</v>
      </c>
      <c r="N22" s="40">
        <v>57.14</v>
      </c>
      <c r="O22" s="40">
        <v>42.31</v>
      </c>
      <c r="P22" s="40">
        <v>1.58</v>
      </c>
      <c r="Q22" s="40">
        <v>16.89</v>
      </c>
      <c r="R22" s="40">
        <v>31.67</v>
      </c>
      <c r="S22" s="40">
        <v>75</v>
      </c>
      <c r="T22" s="40">
        <v>57.58</v>
      </c>
      <c r="U22" s="40">
        <v>50</v>
      </c>
      <c r="V22" s="40">
        <v>60</v>
      </c>
      <c r="W22" s="40">
        <v>68.42</v>
      </c>
      <c r="X22" s="13">
        <f t="shared" si="19"/>
        <v>10</v>
      </c>
      <c r="Y22" s="13">
        <v>16</v>
      </c>
      <c r="Z22" s="113">
        <f t="shared" si="20"/>
        <v>0.625</v>
      </c>
      <c r="AA22" s="94"/>
      <c r="AB22" s="59"/>
      <c r="AC22" s="59">
        <f t="shared" si="21"/>
        <v>0.6</v>
      </c>
      <c r="AD22" s="95">
        <f t="shared" si="22"/>
        <v>9.6</v>
      </c>
      <c r="AE22" s="96" t="str">
        <f t="shared" si="0"/>
        <v>0</v>
      </c>
      <c r="AF22" s="97" t="str">
        <f t="shared" si="1"/>
        <v>0</v>
      </c>
      <c r="AG22" s="97" t="str">
        <f t="shared" si="2"/>
        <v>0</v>
      </c>
      <c r="AH22" s="97">
        <f t="shared" si="3"/>
        <v>1</v>
      </c>
      <c r="AI22" s="97">
        <f t="shared" si="4"/>
        <v>0.9</v>
      </c>
      <c r="AJ22" s="97">
        <f t="shared" si="5"/>
        <v>0.9</v>
      </c>
      <c r="AK22" s="97">
        <f t="shared" si="6"/>
        <v>0.8</v>
      </c>
      <c r="AL22" s="97">
        <f t="shared" si="7"/>
        <v>1</v>
      </c>
      <c r="AM22" s="97">
        <f t="shared" si="8"/>
        <v>1</v>
      </c>
      <c r="AN22" s="97" t="str">
        <f t="shared" si="9"/>
        <v>0</v>
      </c>
      <c r="AO22" s="97">
        <f t="shared" si="10"/>
        <v>1</v>
      </c>
      <c r="AP22" s="97">
        <f t="shared" si="11"/>
        <v>1</v>
      </c>
      <c r="AQ22" s="97" t="str">
        <f t="shared" si="12"/>
        <v>0</v>
      </c>
      <c r="AR22" s="97" t="str">
        <f t="shared" si="13"/>
        <v>0</v>
      </c>
      <c r="AS22" s="97">
        <f t="shared" si="14"/>
        <v>1</v>
      </c>
      <c r="AT22" s="97">
        <f t="shared" si="15"/>
        <v>1</v>
      </c>
    </row>
    <row r="23" spans="1:46" ht="14" x14ac:dyDescent="0.15">
      <c r="A23" s="23" t="s">
        <v>175</v>
      </c>
      <c r="B23" s="23" t="s">
        <v>91</v>
      </c>
      <c r="C23" s="23"/>
      <c r="D23" s="55"/>
      <c r="E23" s="23">
        <v>19</v>
      </c>
      <c r="F23" s="40">
        <v>31</v>
      </c>
      <c r="G23" s="40">
        <v>2780</v>
      </c>
      <c r="H23" s="40">
        <v>0</v>
      </c>
      <c r="I23" s="40">
        <v>10.23</v>
      </c>
      <c r="J23" s="40">
        <v>64.87</v>
      </c>
      <c r="K23" s="40">
        <v>2.0099999999999998</v>
      </c>
      <c r="L23" s="40">
        <v>0.06</v>
      </c>
      <c r="M23" s="40">
        <v>50</v>
      </c>
      <c r="N23" s="40">
        <v>59.09</v>
      </c>
      <c r="O23" s="40">
        <v>52.28</v>
      </c>
      <c r="P23" s="40">
        <v>1.59</v>
      </c>
      <c r="Q23" s="40">
        <v>18.059999999999999</v>
      </c>
      <c r="R23" s="40">
        <v>31.86</v>
      </c>
      <c r="S23" s="40">
        <v>74.8</v>
      </c>
      <c r="T23" s="40">
        <v>62.56</v>
      </c>
      <c r="U23" s="40">
        <v>52.5</v>
      </c>
      <c r="V23" s="40">
        <v>30.77</v>
      </c>
      <c r="W23" s="40">
        <v>55.75</v>
      </c>
      <c r="X23" s="13">
        <f t="shared" si="19"/>
        <v>10</v>
      </c>
      <c r="Y23" s="13">
        <v>16</v>
      </c>
      <c r="Z23" s="113">
        <f t="shared" si="20"/>
        <v>0.625</v>
      </c>
      <c r="AA23" s="94"/>
      <c r="AB23" s="59"/>
      <c r="AC23" s="59">
        <f t="shared" si="21"/>
        <v>0.58125000000000004</v>
      </c>
      <c r="AD23" s="95">
        <f t="shared" si="22"/>
        <v>9.3000000000000007</v>
      </c>
      <c r="AE23" s="96" t="str">
        <f t="shared" si="0"/>
        <v>0</v>
      </c>
      <c r="AF23" s="97">
        <f t="shared" si="1"/>
        <v>0.8</v>
      </c>
      <c r="AG23" s="97">
        <f t="shared" si="2"/>
        <v>0.8</v>
      </c>
      <c r="AH23" s="97" t="str">
        <f t="shared" si="3"/>
        <v>0</v>
      </c>
      <c r="AI23" s="97" t="str">
        <f t="shared" si="4"/>
        <v>0</v>
      </c>
      <c r="AJ23" s="97">
        <f t="shared" si="5"/>
        <v>0.9</v>
      </c>
      <c r="AK23" s="97">
        <f t="shared" si="6"/>
        <v>0.8</v>
      </c>
      <c r="AL23" s="97">
        <f t="shared" si="7"/>
        <v>1</v>
      </c>
      <c r="AM23" s="97">
        <f t="shared" si="8"/>
        <v>1</v>
      </c>
      <c r="AN23" s="97">
        <f t="shared" si="9"/>
        <v>1</v>
      </c>
      <c r="AO23" s="97">
        <f t="shared" si="10"/>
        <v>1</v>
      </c>
      <c r="AP23" s="97">
        <f t="shared" si="11"/>
        <v>1</v>
      </c>
      <c r="AQ23" s="97">
        <f t="shared" si="12"/>
        <v>1</v>
      </c>
      <c r="AR23" s="97" t="str">
        <f t="shared" si="13"/>
        <v>0</v>
      </c>
      <c r="AS23" s="97" t="str">
        <f t="shared" si="14"/>
        <v>0</v>
      </c>
      <c r="AT23" s="97" t="str">
        <f t="shared" si="15"/>
        <v>0</v>
      </c>
    </row>
    <row r="24" spans="1:46" ht="14" x14ac:dyDescent="0.15">
      <c r="A24" s="23" t="s">
        <v>206</v>
      </c>
      <c r="B24" s="23" t="s">
        <v>44</v>
      </c>
      <c r="C24" s="23"/>
      <c r="D24" s="55"/>
      <c r="E24" s="23">
        <v>33</v>
      </c>
      <c r="F24" s="40">
        <v>18</v>
      </c>
      <c r="G24" s="40">
        <v>1232</v>
      </c>
      <c r="H24" s="40">
        <v>1</v>
      </c>
      <c r="I24" s="40">
        <v>5.26</v>
      </c>
      <c r="J24" s="40">
        <v>61.11</v>
      </c>
      <c r="K24" s="40">
        <v>2.56</v>
      </c>
      <c r="L24" s="40">
        <v>1.53</v>
      </c>
      <c r="M24" s="40">
        <v>47.62</v>
      </c>
      <c r="N24" s="40">
        <v>43.64</v>
      </c>
      <c r="O24" s="40">
        <v>33.33</v>
      </c>
      <c r="P24" s="40">
        <v>1.83</v>
      </c>
      <c r="Q24" s="40">
        <v>26.15</v>
      </c>
      <c r="R24" s="40">
        <v>38.57</v>
      </c>
      <c r="S24" s="40">
        <v>82.01</v>
      </c>
      <c r="T24" s="40">
        <v>67.55</v>
      </c>
      <c r="U24" s="40">
        <v>59.72</v>
      </c>
      <c r="V24" s="40">
        <v>50</v>
      </c>
      <c r="W24" s="40">
        <v>67.8</v>
      </c>
      <c r="X24" s="13">
        <f t="shared" si="19"/>
        <v>10</v>
      </c>
      <c r="Y24" s="13">
        <v>16</v>
      </c>
      <c r="Z24" s="113">
        <f t="shared" si="20"/>
        <v>0.625</v>
      </c>
      <c r="AA24" s="94"/>
      <c r="AB24" s="59"/>
      <c r="AC24" s="59">
        <f t="shared" si="21"/>
        <v>0.60624999999999996</v>
      </c>
      <c r="AD24" s="95">
        <f t="shared" si="22"/>
        <v>9.6999999999999993</v>
      </c>
      <c r="AE24" s="96" t="str">
        <f t="shared" si="0"/>
        <v>0</v>
      </c>
      <c r="AF24" s="97" t="str">
        <f t="shared" si="1"/>
        <v>0</v>
      </c>
      <c r="AG24" s="97">
        <f t="shared" si="2"/>
        <v>0.8</v>
      </c>
      <c r="AH24" s="97" t="str">
        <f t="shared" si="3"/>
        <v>0</v>
      </c>
      <c r="AI24" s="97" t="str">
        <f t="shared" si="4"/>
        <v>0</v>
      </c>
      <c r="AJ24" s="97">
        <f t="shared" si="5"/>
        <v>0.9</v>
      </c>
      <c r="AK24" s="97" t="str">
        <f t="shared" si="6"/>
        <v>0</v>
      </c>
      <c r="AL24" s="97" t="str">
        <f t="shared" si="7"/>
        <v>0</v>
      </c>
      <c r="AM24" s="97">
        <f t="shared" si="8"/>
        <v>1</v>
      </c>
      <c r="AN24" s="97">
        <f t="shared" si="9"/>
        <v>1</v>
      </c>
      <c r="AO24" s="97">
        <f t="shared" si="10"/>
        <v>1</v>
      </c>
      <c r="AP24" s="97">
        <f t="shared" si="11"/>
        <v>1</v>
      </c>
      <c r="AQ24" s="97">
        <f t="shared" si="12"/>
        <v>1</v>
      </c>
      <c r="AR24" s="97">
        <f t="shared" si="13"/>
        <v>1</v>
      </c>
      <c r="AS24" s="97">
        <f t="shared" si="14"/>
        <v>1</v>
      </c>
      <c r="AT24" s="97">
        <f t="shared" si="15"/>
        <v>1</v>
      </c>
    </row>
    <row r="25" spans="1:46" ht="14" x14ac:dyDescent="0.15">
      <c r="A25" s="23" t="s">
        <v>215</v>
      </c>
      <c r="B25" s="23" t="s">
        <v>40</v>
      </c>
      <c r="C25" s="23"/>
      <c r="D25" s="55"/>
      <c r="E25" s="23">
        <v>25</v>
      </c>
      <c r="F25" s="40">
        <v>34</v>
      </c>
      <c r="G25" s="40">
        <v>1207</v>
      </c>
      <c r="H25" s="40">
        <v>0</v>
      </c>
      <c r="I25" s="40">
        <v>8.33</v>
      </c>
      <c r="J25" s="40">
        <v>64.55</v>
      </c>
      <c r="K25" s="40">
        <v>0.68</v>
      </c>
      <c r="L25" s="40">
        <v>0.61</v>
      </c>
      <c r="M25" s="40">
        <v>50</v>
      </c>
      <c r="N25" s="40">
        <v>28.57</v>
      </c>
      <c r="O25" s="40">
        <v>8.82</v>
      </c>
      <c r="P25" s="40">
        <v>0.15</v>
      </c>
      <c r="Q25" s="40">
        <v>18.77</v>
      </c>
      <c r="R25" s="40">
        <v>34.97</v>
      </c>
      <c r="S25" s="40">
        <v>77.27</v>
      </c>
      <c r="T25" s="40">
        <v>69.44</v>
      </c>
      <c r="U25" s="40">
        <v>66.25</v>
      </c>
      <c r="V25" s="40">
        <v>50</v>
      </c>
      <c r="W25" s="40">
        <v>73.33</v>
      </c>
      <c r="X25" s="13">
        <f t="shared" si="19"/>
        <v>10</v>
      </c>
      <c r="Y25" s="13">
        <v>16</v>
      </c>
      <c r="Z25" s="113">
        <f t="shared" si="20"/>
        <v>0.625</v>
      </c>
      <c r="AA25" s="94"/>
      <c r="AB25" s="59"/>
      <c r="AC25" s="59">
        <f t="shared" si="21"/>
        <v>0.59375</v>
      </c>
      <c r="AD25" s="95">
        <f t="shared" si="22"/>
        <v>9.5</v>
      </c>
      <c r="AE25" s="96" t="str">
        <f t="shared" si="0"/>
        <v>0</v>
      </c>
      <c r="AF25" s="97">
        <f t="shared" si="1"/>
        <v>0.8</v>
      </c>
      <c r="AG25" s="97">
        <f t="shared" si="2"/>
        <v>0.8</v>
      </c>
      <c r="AH25" s="97" t="str">
        <f t="shared" si="3"/>
        <v>0</v>
      </c>
      <c r="AI25" s="97" t="str">
        <f t="shared" si="4"/>
        <v>0</v>
      </c>
      <c r="AJ25" s="97">
        <f t="shared" si="5"/>
        <v>0.9</v>
      </c>
      <c r="AK25" s="97" t="str">
        <f t="shared" si="6"/>
        <v>0</v>
      </c>
      <c r="AL25" s="97" t="str">
        <f t="shared" si="7"/>
        <v>0</v>
      </c>
      <c r="AM25" s="97" t="str">
        <f t="shared" si="8"/>
        <v>0</v>
      </c>
      <c r="AN25" s="97">
        <f t="shared" si="9"/>
        <v>1</v>
      </c>
      <c r="AO25" s="97">
        <f t="shared" si="10"/>
        <v>1</v>
      </c>
      <c r="AP25" s="97">
        <f t="shared" si="11"/>
        <v>1</v>
      </c>
      <c r="AQ25" s="97">
        <f t="shared" si="12"/>
        <v>1</v>
      </c>
      <c r="AR25" s="97">
        <f t="shared" si="13"/>
        <v>1</v>
      </c>
      <c r="AS25" s="97">
        <f t="shared" si="14"/>
        <v>1</v>
      </c>
      <c r="AT25" s="97">
        <f t="shared" si="15"/>
        <v>1</v>
      </c>
    </row>
    <row r="26" spans="1:46" ht="14" x14ac:dyDescent="0.15">
      <c r="A26" s="23" t="s">
        <v>92</v>
      </c>
      <c r="B26" s="23" t="s">
        <v>88</v>
      </c>
      <c r="C26" s="23"/>
      <c r="D26" s="55"/>
      <c r="E26" s="23">
        <v>19</v>
      </c>
      <c r="F26" s="40">
        <v>12</v>
      </c>
      <c r="G26" s="40">
        <v>1017</v>
      </c>
      <c r="H26" s="40">
        <v>2</v>
      </c>
      <c r="I26" s="40">
        <v>9.1300000000000008</v>
      </c>
      <c r="J26" s="40">
        <v>58.51</v>
      </c>
      <c r="K26" s="40">
        <v>3.59</v>
      </c>
      <c r="L26" s="40">
        <v>1.36</v>
      </c>
      <c r="M26" s="40">
        <v>35.71</v>
      </c>
      <c r="N26" s="40">
        <v>66.67</v>
      </c>
      <c r="O26" s="40">
        <v>39.5</v>
      </c>
      <c r="P26" s="40">
        <v>2.52</v>
      </c>
      <c r="Q26" s="40">
        <v>11.55</v>
      </c>
      <c r="R26" s="40">
        <v>22.14</v>
      </c>
      <c r="S26" s="40">
        <v>75.88</v>
      </c>
      <c r="T26" s="40">
        <v>54</v>
      </c>
      <c r="U26" s="40">
        <v>58.82</v>
      </c>
      <c r="V26" s="40">
        <v>25</v>
      </c>
      <c r="W26" s="40">
        <v>60</v>
      </c>
      <c r="X26" s="13">
        <f t="shared" si="19"/>
        <v>9</v>
      </c>
      <c r="Y26" s="13">
        <v>16</v>
      </c>
      <c r="Z26" s="113">
        <f t="shared" si="20"/>
        <v>0.5625</v>
      </c>
      <c r="AA26" s="94"/>
      <c r="AB26" s="59"/>
      <c r="AC26" s="59">
        <f t="shared" si="21"/>
        <v>0.53125</v>
      </c>
      <c r="AD26" s="95">
        <f t="shared" si="22"/>
        <v>8.5</v>
      </c>
      <c r="AE26" s="96">
        <f t="shared" si="0"/>
        <v>1</v>
      </c>
      <c r="AF26" s="97">
        <f t="shared" si="1"/>
        <v>0.8</v>
      </c>
      <c r="AG26" s="97" t="str">
        <f t="shared" si="2"/>
        <v>0</v>
      </c>
      <c r="AH26" s="97">
        <f t="shared" si="3"/>
        <v>1</v>
      </c>
      <c r="AI26" s="97" t="str">
        <f t="shared" si="4"/>
        <v>0</v>
      </c>
      <c r="AJ26" s="97">
        <f t="shared" si="5"/>
        <v>0.9</v>
      </c>
      <c r="AK26" s="97">
        <f t="shared" si="6"/>
        <v>0.8</v>
      </c>
      <c r="AL26" s="97">
        <f t="shared" si="7"/>
        <v>1</v>
      </c>
      <c r="AM26" s="97">
        <f t="shared" si="8"/>
        <v>1</v>
      </c>
      <c r="AN26" s="97" t="str">
        <f t="shared" si="9"/>
        <v>0</v>
      </c>
      <c r="AO26" s="97" t="str">
        <f t="shared" si="10"/>
        <v>0</v>
      </c>
      <c r="AP26" s="97">
        <f t="shared" si="11"/>
        <v>1</v>
      </c>
      <c r="AQ26" s="97" t="str">
        <f t="shared" si="12"/>
        <v>0</v>
      </c>
      <c r="AR26" s="97">
        <f t="shared" si="13"/>
        <v>1</v>
      </c>
      <c r="AS26" s="97" t="str">
        <f t="shared" si="14"/>
        <v>0</v>
      </c>
      <c r="AT26" s="97" t="str">
        <f t="shared" si="15"/>
        <v>0</v>
      </c>
    </row>
    <row r="27" spans="1:46" ht="14" x14ac:dyDescent="0.15">
      <c r="A27" s="23" t="s">
        <v>57</v>
      </c>
      <c r="B27" s="23" t="s">
        <v>58</v>
      </c>
      <c r="C27" s="23"/>
      <c r="D27" s="55"/>
      <c r="E27" s="23">
        <v>23</v>
      </c>
      <c r="F27" s="40">
        <v>8</v>
      </c>
      <c r="G27" s="40">
        <v>671</v>
      </c>
      <c r="H27" s="40">
        <v>0</v>
      </c>
      <c r="I27" s="40">
        <v>7.11</v>
      </c>
      <c r="J27" s="40">
        <v>47.17</v>
      </c>
      <c r="K27" s="40">
        <v>2.95</v>
      </c>
      <c r="L27" s="40">
        <v>0.13</v>
      </c>
      <c r="M27" s="40">
        <v>0</v>
      </c>
      <c r="N27" s="40">
        <v>50</v>
      </c>
      <c r="O27" s="40">
        <v>48.57</v>
      </c>
      <c r="P27" s="40">
        <v>3.22</v>
      </c>
      <c r="Q27" s="40">
        <v>20.52</v>
      </c>
      <c r="R27" s="40">
        <v>32.86</v>
      </c>
      <c r="S27" s="40">
        <v>70.2</v>
      </c>
      <c r="T27" s="40">
        <v>67.31</v>
      </c>
      <c r="U27" s="40">
        <v>65</v>
      </c>
      <c r="V27" s="40">
        <v>40</v>
      </c>
      <c r="W27" s="40">
        <v>66.67</v>
      </c>
      <c r="X27" s="13">
        <f t="shared" si="19"/>
        <v>9</v>
      </c>
      <c r="Y27" s="13">
        <v>16</v>
      </c>
      <c r="Z27" s="113">
        <f t="shared" si="20"/>
        <v>0.5625</v>
      </c>
      <c r="AA27" s="94"/>
      <c r="AB27" s="59"/>
      <c r="AC27" s="59">
        <f t="shared" si="21"/>
        <v>0.53749999999999998</v>
      </c>
      <c r="AD27" s="95">
        <f t="shared" si="22"/>
        <v>8.6</v>
      </c>
      <c r="AE27" s="96" t="str">
        <f t="shared" si="0"/>
        <v>0</v>
      </c>
      <c r="AF27" s="97">
        <f t="shared" si="1"/>
        <v>0.8</v>
      </c>
      <c r="AG27" s="97" t="str">
        <f t="shared" si="2"/>
        <v>0</v>
      </c>
      <c r="AH27" s="97">
        <f t="shared" si="3"/>
        <v>1</v>
      </c>
      <c r="AI27" s="97" t="str">
        <f t="shared" si="4"/>
        <v>0</v>
      </c>
      <c r="AJ27" s="97" t="str">
        <f t="shared" si="5"/>
        <v>0</v>
      </c>
      <c r="AK27" s="97">
        <f t="shared" si="6"/>
        <v>0.8</v>
      </c>
      <c r="AL27" s="97">
        <f t="shared" si="7"/>
        <v>1</v>
      </c>
      <c r="AM27" s="97">
        <f t="shared" si="8"/>
        <v>1</v>
      </c>
      <c r="AN27" s="97">
        <f t="shared" si="9"/>
        <v>1</v>
      </c>
      <c r="AO27" s="97">
        <f t="shared" si="10"/>
        <v>1</v>
      </c>
      <c r="AP27" s="97" t="str">
        <f t="shared" si="11"/>
        <v>0</v>
      </c>
      <c r="AQ27" s="97">
        <f t="shared" si="12"/>
        <v>1</v>
      </c>
      <c r="AR27" s="97">
        <f t="shared" si="13"/>
        <v>1</v>
      </c>
      <c r="AS27" s="97" t="str">
        <f t="shared" si="14"/>
        <v>0</v>
      </c>
      <c r="AT27" s="97" t="str">
        <f t="shared" si="15"/>
        <v>0</v>
      </c>
    </row>
    <row r="28" spans="1:46" ht="14" x14ac:dyDescent="0.15">
      <c r="A28" s="23" t="s">
        <v>59</v>
      </c>
      <c r="B28" s="23" t="s">
        <v>58</v>
      </c>
      <c r="C28" s="23"/>
      <c r="D28" s="55"/>
      <c r="E28" s="23">
        <v>22</v>
      </c>
      <c r="F28" s="40">
        <v>26</v>
      </c>
      <c r="G28" s="40">
        <v>2230</v>
      </c>
      <c r="H28" s="40">
        <v>1</v>
      </c>
      <c r="I28" s="40">
        <v>5.75</v>
      </c>
      <c r="J28" s="40">
        <v>58.78</v>
      </c>
      <c r="K28" s="40">
        <v>2.2799999999999998</v>
      </c>
      <c r="L28" s="40">
        <v>0.18</v>
      </c>
      <c r="M28" s="40">
        <v>25</v>
      </c>
      <c r="N28" s="40">
        <v>67.92</v>
      </c>
      <c r="O28" s="40">
        <v>48.39</v>
      </c>
      <c r="P28" s="40">
        <v>1.58</v>
      </c>
      <c r="Q28" s="40">
        <v>28.45</v>
      </c>
      <c r="R28" s="40">
        <v>39.07</v>
      </c>
      <c r="S28" s="40">
        <v>74.61</v>
      </c>
      <c r="T28" s="40">
        <v>65.900000000000006</v>
      </c>
      <c r="U28" s="40">
        <v>62.77</v>
      </c>
      <c r="V28" s="40">
        <v>27.78</v>
      </c>
      <c r="W28" s="40">
        <v>74.77</v>
      </c>
      <c r="X28" s="13">
        <f t="shared" si="19"/>
        <v>9</v>
      </c>
      <c r="Y28" s="13">
        <v>16</v>
      </c>
      <c r="Z28" s="113">
        <f t="shared" si="20"/>
        <v>0.5625</v>
      </c>
      <c r="AA28" s="94"/>
      <c r="AB28" s="59"/>
      <c r="AC28" s="59">
        <f t="shared" si="21"/>
        <v>0.55000000000000004</v>
      </c>
      <c r="AD28" s="95">
        <f t="shared" si="22"/>
        <v>8.8000000000000007</v>
      </c>
      <c r="AE28" s="96" t="str">
        <f t="shared" si="0"/>
        <v>0</v>
      </c>
      <c r="AF28" s="97" t="str">
        <f t="shared" si="1"/>
        <v>0</v>
      </c>
      <c r="AG28" s="97" t="str">
        <f t="shared" si="2"/>
        <v>0</v>
      </c>
      <c r="AH28" s="97" t="str">
        <f t="shared" si="3"/>
        <v>0</v>
      </c>
      <c r="AI28" s="97" t="str">
        <f t="shared" si="4"/>
        <v>0</v>
      </c>
      <c r="AJ28" s="97" t="str">
        <f t="shared" si="5"/>
        <v>0</v>
      </c>
      <c r="AK28" s="97">
        <f t="shared" si="6"/>
        <v>0.8</v>
      </c>
      <c r="AL28" s="97">
        <f t="shared" si="7"/>
        <v>1</v>
      </c>
      <c r="AM28" s="97">
        <f t="shared" si="8"/>
        <v>1</v>
      </c>
      <c r="AN28" s="97">
        <f t="shared" si="9"/>
        <v>1</v>
      </c>
      <c r="AO28" s="97">
        <f t="shared" si="10"/>
        <v>1</v>
      </c>
      <c r="AP28" s="97">
        <f t="shared" si="11"/>
        <v>1</v>
      </c>
      <c r="AQ28" s="97">
        <f t="shared" si="12"/>
        <v>1</v>
      </c>
      <c r="AR28" s="97">
        <f t="shared" si="13"/>
        <v>1</v>
      </c>
      <c r="AS28" s="97" t="str">
        <f t="shared" si="14"/>
        <v>0</v>
      </c>
      <c r="AT28" s="97">
        <f t="shared" si="15"/>
        <v>1</v>
      </c>
    </row>
    <row r="29" spans="1:46" ht="14" x14ac:dyDescent="0.15">
      <c r="A29" s="23" t="s">
        <v>226</v>
      </c>
      <c r="B29" s="23" t="s">
        <v>127</v>
      </c>
      <c r="C29" s="23"/>
      <c r="D29" s="55"/>
      <c r="E29" s="23">
        <v>22</v>
      </c>
      <c r="F29" s="40">
        <v>17</v>
      </c>
      <c r="G29" s="40">
        <v>741</v>
      </c>
      <c r="H29" s="40">
        <v>0</v>
      </c>
      <c r="I29" s="40">
        <v>7.81</v>
      </c>
      <c r="J29" s="40">
        <v>63.33</v>
      </c>
      <c r="K29" s="40">
        <v>2.34</v>
      </c>
      <c r="L29" s="40">
        <v>1.04</v>
      </c>
      <c r="M29" s="40">
        <v>37.5</v>
      </c>
      <c r="N29" s="40">
        <v>50</v>
      </c>
      <c r="O29" s="40">
        <v>28.13</v>
      </c>
      <c r="P29" s="40">
        <v>1.82</v>
      </c>
      <c r="Q29" s="40">
        <v>15.63</v>
      </c>
      <c r="R29" s="40">
        <v>24.75</v>
      </c>
      <c r="S29" s="40">
        <v>74.209999999999994</v>
      </c>
      <c r="T29" s="40">
        <v>54.35</v>
      </c>
      <c r="U29" s="40">
        <v>61.11</v>
      </c>
      <c r="V29" s="40">
        <v>56.25</v>
      </c>
      <c r="W29" s="40">
        <v>76.67</v>
      </c>
      <c r="X29" s="13">
        <f t="shared" si="19"/>
        <v>9</v>
      </c>
      <c r="Y29" s="13">
        <v>16</v>
      </c>
      <c r="Z29" s="113">
        <f t="shared" si="20"/>
        <v>0.5625</v>
      </c>
      <c r="AA29" s="94"/>
      <c r="AB29" s="59"/>
      <c r="AC29" s="59">
        <f t="shared" si="21"/>
        <v>0.51875000000000004</v>
      </c>
      <c r="AD29" s="95">
        <f t="shared" si="22"/>
        <v>8.3000000000000007</v>
      </c>
      <c r="AE29" s="96" t="str">
        <f t="shared" si="0"/>
        <v>0</v>
      </c>
      <c r="AF29" s="97">
        <f t="shared" si="1"/>
        <v>0.8</v>
      </c>
      <c r="AG29" s="97">
        <f t="shared" si="2"/>
        <v>0.8</v>
      </c>
      <c r="AH29" s="97" t="str">
        <f t="shared" si="3"/>
        <v>0</v>
      </c>
      <c r="AI29" s="97" t="str">
        <f t="shared" si="4"/>
        <v>0</v>
      </c>
      <c r="AJ29" s="97">
        <f t="shared" si="5"/>
        <v>0.9</v>
      </c>
      <c r="AK29" s="97">
        <f t="shared" si="6"/>
        <v>0.8</v>
      </c>
      <c r="AL29" s="97" t="str">
        <f t="shared" si="7"/>
        <v>0</v>
      </c>
      <c r="AM29" s="97">
        <f t="shared" si="8"/>
        <v>1</v>
      </c>
      <c r="AN29" s="97" t="str">
        <f t="shared" si="9"/>
        <v>0</v>
      </c>
      <c r="AO29" s="97" t="str">
        <f t="shared" si="10"/>
        <v>0</v>
      </c>
      <c r="AP29" s="97">
        <f t="shared" si="11"/>
        <v>1</v>
      </c>
      <c r="AQ29" s="97" t="str">
        <f t="shared" si="12"/>
        <v>0</v>
      </c>
      <c r="AR29" s="97">
        <f t="shared" si="13"/>
        <v>1</v>
      </c>
      <c r="AS29" s="97">
        <f t="shared" si="14"/>
        <v>1</v>
      </c>
      <c r="AT29" s="97">
        <f t="shared" si="15"/>
        <v>1</v>
      </c>
    </row>
    <row r="30" spans="1:46" ht="14" x14ac:dyDescent="0.15">
      <c r="A30" s="23" t="s">
        <v>202</v>
      </c>
      <c r="B30" s="23" t="s">
        <v>58</v>
      </c>
      <c r="C30" s="23"/>
      <c r="D30" s="55"/>
      <c r="E30" s="23">
        <v>36</v>
      </c>
      <c r="F30" s="40">
        <v>26</v>
      </c>
      <c r="G30" s="40">
        <v>2053</v>
      </c>
      <c r="H30" s="40">
        <v>1</v>
      </c>
      <c r="I30" s="40">
        <v>4.5999999999999996</v>
      </c>
      <c r="J30" s="40">
        <v>60.82</v>
      </c>
      <c r="K30" s="40">
        <v>1</v>
      </c>
      <c r="L30" s="40">
        <v>0.9</v>
      </c>
      <c r="M30" s="40">
        <v>36.840000000000003</v>
      </c>
      <c r="N30" s="40">
        <v>45.83</v>
      </c>
      <c r="O30" s="40">
        <v>33.33</v>
      </c>
      <c r="P30" s="40">
        <v>0.85</v>
      </c>
      <c r="Q30" s="40">
        <v>30.47</v>
      </c>
      <c r="R30" s="40">
        <v>45.28</v>
      </c>
      <c r="S30" s="40">
        <v>85.74</v>
      </c>
      <c r="T30" s="40">
        <v>73.010000000000005</v>
      </c>
      <c r="U30" s="40">
        <v>69.28</v>
      </c>
      <c r="V30" s="40">
        <v>53.66</v>
      </c>
      <c r="W30" s="40">
        <v>78.400000000000006</v>
      </c>
      <c r="X30" s="13">
        <f t="shared" si="19"/>
        <v>9</v>
      </c>
      <c r="Y30" s="13">
        <v>16</v>
      </c>
      <c r="Z30" s="113">
        <f t="shared" si="20"/>
        <v>0.5625</v>
      </c>
      <c r="AA30" s="94"/>
      <c r="AB30" s="59"/>
      <c r="AC30" s="59">
        <f t="shared" si="21"/>
        <v>0.54374999999999996</v>
      </c>
      <c r="AD30" s="95">
        <f t="shared" si="22"/>
        <v>8.6999999999999993</v>
      </c>
      <c r="AE30" s="96" t="str">
        <f t="shared" si="0"/>
        <v>0</v>
      </c>
      <c r="AF30" s="97" t="str">
        <f t="shared" si="1"/>
        <v>0</v>
      </c>
      <c r="AG30" s="97">
        <f t="shared" si="2"/>
        <v>0.8</v>
      </c>
      <c r="AH30" s="97" t="str">
        <f t="shared" si="3"/>
        <v>0</v>
      </c>
      <c r="AI30" s="97" t="str">
        <f t="shared" si="4"/>
        <v>0</v>
      </c>
      <c r="AJ30" s="97">
        <f t="shared" si="5"/>
        <v>0.9</v>
      </c>
      <c r="AK30" s="97" t="str">
        <f t="shared" si="6"/>
        <v>0</v>
      </c>
      <c r="AL30" s="97" t="str">
        <f t="shared" si="7"/>
        <v>0</v>
      </c>
      <c r="AM30" s="97" t="str">
        <f t="shared" si="8"/>
        <v>0</v>
      </c>
      <c r="AN30" s="97">
        <f t="shared" si="9"/>
        <v>1</v>
      </c>
      <c r="AO30" s="97">
        <f t="shared" si="10"/>
        <v>1</v>
      </c>
      <c r="AP30" s="97">
        <f t="shared" si="11"/>
        <v>1</v>
      </c>
      <c r="AQ30" s="97">
        <f t="shared" si="12"/>
        <v>1</v>
      </c>
      <c r="AR30" s="97">
        <f t="shared" si="13"/>
        <v>1</v>
      </c>
      <c r="AS30" s="97">
        <f t="shared" si="14"/>
        <v>1</v>
      </c>
      <c r="AT30" s="97">
        <f t="shared" si="15"/>
        <v>1</v>
      </c>
    </row>
    <row r="31" spans="1:46" ht="14" x14ac:dyDescent="0.15">
      <c r="A31" s="23" t="s">
        <v>203</v>
      </c>
      <c r="B31" s="23" t="s">
        <v>204</v>
      </c>
      <c r="C31" s="23"/>
      <c r="D31" s="55"/>
      <c r="E31" s="23">
        <v>30</v>
      </c>
      <c r="F31" s="40">
        <v>13</v>
      </c>
      <c r="G31" s="40">
        <v>849</v>
      </c>
      <c r="H31" s="40">
        <v>0</v>
      </c>
      <c r="I31" s="40">
        <v>4.13</v>
      </c>
      <c r="J31" s="40">
        <v>56.41</v>
      </c>
      <c r="K31" s="40">
        <v>1.48</v>
      </c>
      <c r="L31" s="40">
        <v>1.38</v>
      </c>
      <c r="M31" s="40">
        <v>46.15</v>
      </c>
      <c r="N31" s="40">
        <v>61.54</v>
      </c>
      <c r="O31" s="40">
        <v>47.83</v>
      </c>
      <c r="P31" s="40">
        <v>0.42</v>
      </c>
      <c r="Q31" s="40">
        <v>22.05</v>
      </c>
      <c r="R31" s="40">
        <v>34.24</v>
      </c>
      <c r="S31" s="40">
        <v>82.35</v>
      </c>
      <c r="T31" s="40">
        <v>72.86</v>
      </c>
      <c r="U31" s="40">
        <v>72.73</v>
      </c>
      <c r="V31" s="40">
        <v>40</v>
      </c>
      <c r="W31" s="40">
        <v>76.19</v>
      </c>
      <c r="X31" s="13">
        <f t="shared" si="19"/>
        <v>9</v>
      </c>
      <c r="Y31" s="13">
        <v>16</v>
      </c>
      <c r="Z31" s="113">
        <f t="shared" si="20"/>
        <v>0.5625</v>
      </c>
      <c r="AA31" s="94"/>
      <c r="AB31" s="59"/>
      <c r="AC31" s="59">
        <f t="shared" si="21"/>
        <v>0.54374999999999996</v>
      </c>
      <c r="AD31" s="95">
        <f t="shared" si="22"/>
        <v>8.6999999999999993</v>
      </c>
      <c r="AE31" s="96" t="str">
        <f t="shared" si="0"/>
        <v>0</v>
      </c>
      <c r="AF31" s="97" t="str">
        <f t="shared" si="1"/>
        <v>0</v>
      </c>
      <c r="AG31" s="97" t="str">
        <f t="shared" si="2"/>
        <v>0</v>
      </c>
      <c r="AH31" s="97" t="str">
        <f t="shared" si="3"/>
        <v>0</v>
      </c>
      <c r="AI31" s="97" t="str">
        <f t="shared" si="4"/>
        <v>0</v>
      </c>
      <c r="AJ31" s="97">
        <f t="shared" si="5"/>
        <v>0.9</v>
      </c>
      <c r="AK31" s="97">
        <f t="shared" si="6"/>
        <v>0.8</v>
      </c>
      <c r="AL31" s="97">
        <f t="shared" si="7"/>
        <v>1</v>
      </c>
      <c r="AM31" s="97" t="str">
        <f t="shared" si="8"/>
        <v>0</v>
      </c>
      <c r="AN31" s="97">
        <f t="shared" si="9"/>
        <v>1</v>
      </c>
      <c r="AO31" s="97">
        <f t="shared" si="10"/>
        <v>1</v>
      </c>
      <c r="AP31" s="97">
        <f t="shared" si="11"/>
        <v>1</v>
      </c>
      <c r="AQ31" s="97">
        <f t="shared" si="12"/>
        <v>1</v>
      </c>
      <c r="AR31" s="97">
        <f t="shared" si="13"/>
        <v>1</v>
      </c>
      <c r="AS31" s="97" t="str">
        <f t="shared" si="14"/>
        <v>0</v>
      </c>
      <c r="AT31" s="97">
        <f t="shared" si="15"/>
        <v>1</v>
      </c>
    </row>
    <row r="32" spans="1:46" ht="14" x14ac:dyDescent="0.15">
      <c r="A32" s="23" t="s">
        <v>236</v>
      </c>
      <c r="B32" s="23" t="s">
        <v>128</v>
      </c>
      <c r="C32" s="23"/>
      <c r="D32" s="55"/>
      <c r="E32" s="23">
        <v>19</v>
      </c>
      <c r="F32" s="40">
        <v>21</v>
      </c>
      <c r="G32" s="40">
        <v>1026</v>
      </c>
      <c r="H32" s="40">
        <v>2</v>
      </c>
      <c r="I32" s="40">
        <v>6.39</v>
      </c>
      <c r="J32" s="40">
        <v>64.709999999999994</v>
      </c>
      <c r="K32" s="40">
        <v>6.87</v>
      </c>
      <c r="L32" s="40">
        <v>1.32</v>
      </c>
      <c r="M32" s="40">
        <v>28.57</v>
      </c>
      <c r="N32" s="40">
        <v>56.47</v>
      </c>
      <c r="O32" s="40">
        <v>48.03</v>
      </c>
      <c r="P32" s="40">
        <v>3.1</v>
      </c>
      <c r="Q32" s="40">
        <v>12.04</v>
      </c>
      <c r="R32" s="40">
        <v>19.940000000000001</v>
      </c>
      <c r="S32" s="40">
        <v>66.040000000000006</v>
      </c>
      <c r="T32" s="40">
        <v>54.05</v>
      </c>
      <c r="U32" s="40">
        <v>34.78</v>
      </c>
      <c r="V32" s="40">
        <v>45</v>
      </c>
      <c r="W32" s="40">
        <v>81.25</v>
      </c>
      <c r="X32" s="13">
        <f t="shared" si="19"/>
        <v>9</v>
      </c>
      <c r="Y32" s="13">
        <v>16</v>
      </c>
      <c r="Z32" s="113">
        <f t="shared" si="20"/>
        <v>0.5625</v>
      </c>
      <c r="AA32" s="94"/>
      <c r="AB32" s="59"/>
      <c r="AC32" s="59">
        <f t="shared" si="21"/>
        <v>0.52500000000000002</v>
      </c>
      <c r="AD32" s="95">
        <f t="shared" si="22"/>
        <v>8.4</v>
      </c>
      <c r="AE32" s="96">
        <f t="shared" si="0"/>
        <v>1</v>
      </c>
      <c r="AF32" s="97">
        <f t="shared" si="1"/>
        <v>0.8</v>
      </c>
      <c r="AG32" s="97">
        <f t="shared" si="2"/>
        <v>0.8</v>
      </c>
      <c r="AH32" s="97">
        <f t="shared" si="3"/>
        <v>1</v>
      </c>
      <c r="AI32" s="97" t="str">
        <f t="shared" si="4"/>
        <v>0</v>
      </c>
      <c r="AJ32" s="97" t="str">
        <f t="shared" si="5"/>
        <v>0</v>
      </c>
      <c r="AK32" s="97">
        <f t="shared" si="6"/>
        <v>0.8</v>
      </c>
      <c r="AL32" s="97">
        <f t="shared" si="7"/>
        <v>1</v>
      </c>
      <c r="AM32" s="97">
        <f t="shared" si="8"/>
        <v>1</v>
      </c>
      <c r="AN32" s="97" t="str">
        <f t="shared" si="9"/>
        <v>0</v>
      </c>
      <c r="AO32" s="97" t="str">
        <f t="shared" si="10"/>
        <v>0</v>
      </c>
      <c r="AP32" s="97" t="str">
        <f t="shared" si="11"/>
        <v>0</v>
      </c>
      <c r="AQ32" s="97" t="str">
        <f t="shared" si="12"/>
        <v>0</v>
      </c>
      <c r="AR32" s="97" t="str">
        <f t="shared" si="13"/>
        <v>0</v>
      </c>
      <c r="AS32" s="97">
        <f t="shared" si="14"/>
        <v>1</v>
      </c>
      <c r="AT32" s="97">
        <f t="shared" si="15"/>
        <v>1</v>
      </c>
    </row>
    <row r="33" spans="1:46" ht="14" x14ac:dyDescent="0.15">
      <c r="A33" s="23" t="s">
        <v>156</v>
      </c>
      <c r="B33" s="23" t="s">
        <v>51</v>
      </c>
      <c r="C33" s="23"/>
      <c r="D33" s="55"/>
      <c r="E33" s="23">
        <v>20</v>
      </c>
      <c r="F33" s="40">
        <v>9</v>
      </c>
      <c r="G33" s="40">
        <v>349</v>
      </c>
      <c r="H33" s="40">
        <v>0</v>
      </c>
      <c r="I33" s="40">
        <v>6.96</v>
      </c>
      <c r="J33" s="40">
        <v>62.96</v>
      </c>
      <c r="K33" s="40">
        <v>2.06</v>
      </c>
      <c r="L33" s="40">
        <v>0.52</v>
      </c>
      <c r="M33" s="40">
        <v>100</v>
      </c>
      <c r="N33" s="40">
        <v>45.45</v>
      </c>
      <c r="O33" s="40">
        <v>28.95</v>
      </c>
      <c r="P33" s="40">
        <v>1.03</v>
      </c>
      <c r="Q33" s="40">
        <v>20.63</v>
      </c>
      <c r="R33" s="40">
        <v>33.78</v>
      </c>
      <c r="S33" s="40">
        <v>83.21</v>
      </c>
      <c r="T33" s="40">
        <v>76.47</v>
      </c>
      <c r="U33" s="40">
        <v>77.78</v>
      </c>
      <c r="V33" s="40">
        <v>0</v>
      </c>
      <c r="W33" s="40">
        <v>75</v>
      </c>
      <c r="X33" s="13">
        <f t="shared" si="19"/>
        <v>9</v>
      </c>
      <c r="Y33" s="13">
        <v>16</v>
      </c>
      <c r="Z33" s="113">
        <f t="shared" si="20"/>
        <v>0.5625</v>
      </c>
      <c r="AA33" s="94"/>
      <c r="AB33" s="59"/>
      <c r="AC33" s="59">
        <f t="shared" si="21"/>
        <v>0.53125</v>
      </c>
      <c r="AD33" s="95">
        <f t="shared" si="22"/>
        <v>8.5</v>
      </c>
      <c r="AE33" s="96" t="str">
        <f t="shared" si="0"/>
        <v>0</v>
      </c>
      <c r="AF33" s="97">
        <f t="shared" si="1"/>
        <v>0.8</v>
      </c>
      <c r="AG33" s="97">
        <f t="shared" si="2"/>
        <v>0.8</v>
      </c>
      <c r="AH33" s="97" t="str">
        <f t="shared" si="3"/>
        <v>0</v>
      </c>
      <c r="AI33" s="97" t="str">
        <f t="shared" si="4"/>
        <v>0</v>
      </c>
      <c r="AJ33" s="97">
        <f t="shared" si="5"/>
        <v>0.9</v>
      </c>
      <c r="AK33" s="97" t="str">
        <f t="shared" si="6"/>
        <v>0</v>
      </c>
      <c r="AL33" s="97" t="str">
        <f t="shared" si="7"/>
        <v>0</v>
      </c>
      <c r="AM33" s="97" t="str">
        <f t="shared" si="8"/>
        <v>0</v>
      </c>
      <c r="AN33" s="97">
        <f t="shared" si="9"/>
        <v>1</v>
      </c>
      <c r="AO33" s="97">
        <f t="shared" si="10"/>
        <v>1</v>
      </c>
      <c r="AP33" s="97">
        <f t="shared" si="11"/>
        <v>1</v>
      </c>
      <c r="AQ33" s="97">
        <f t="shared" si="12"/>
        <v>1</v>
      </c>
      <c r="AR33" s="97">
        <f t="shared" si="13"/>
        <v>1</v>
      </c>
      <c r="AS33" s="97" t="str">
        <f t="shared" si="14"/>
        <v>0</v>
      </c>
      <c r="AT33" s="97">
        <f t="shared" si="15"/>
        <v>1</v>
      </c>
    </row>
    <row r="34" spans="1:46" ht="14" x14ac:dyDescent="0.15">
      <c r="A34" s="23" t="s">
        <v>245</v>
      </c>
      <c r="B34" s="23" t="s">
        <v>77</v>
      </c>
      <c r="C34" s="23"/>
      <c r="D34" s="55"/>
      <c r="E34" s="23">
        <v>29</v>
      </c>
      <c r="F34" s="40">
        <v>10</v>
      </c>
      <c r="G34" s="40">
        <v>617</v>
      </c>
      <c r="H34" s="40">
        <v>0</v>
      </c>
      <c r="I34" s="40">
        <v>4.08</v>
      </c>
      <c r="J34" s="40">
        <v>67.86</v>
      </c>
      <c r="K34" s="40">
        <v>4.5199999999999996</v>
      </c>
      <c r="L34" s="40">
        <v>0.44</v>
      </c>
      <c r="M34" s="40">
        <v>33.33</v>
      </c>
      <c r="N34" s="40">
        <v>64.52</v>
      </c>
      <c r="O34" s="40">
        <v>46.05</v>
      </c>
      <c r="P34" s="40">
        <v>0.57999999999999996</v>
      </c>
      <c r="Q34" s="40">
        <v>12.54</v>
      </c>
      <c r="R34" s="40">
        <v>26.11</v>
      </c>
      <c r="S34" s="40">
        <v>74.86</v>
      </c>
      <c r="T34" s="40">
        <v>62.22</v>
      </c>
      <c r="U34" s="40">
        <v>62.5</v>
      </c>
      <c r="V34" s="40">
        <v>48.15</v>
      </c>
      <c r="W34" s="40">
        <v>79.17</v>
      </c>
      <c r="X34" s="13">
        <f t="shared" si="19"/>
        <v>9</v>
      </c>
      <c r="Y34" s="13">
        <v>16</v>
      </c>
      <c r="Z34" s="113">
        <f t="shared" si="20"/>
        <v>0.5625</v>
      </c>
      <c r="AA34" s="94"/>
      <c r="AB34" s="59"/>
      <c r="AC34" s="59">
        <f t="shared" si="21"/>
        <v>0.53749999999999998</v>
      </c>
      <c r="AD34" s="95">
        <f t="shared" si="22"/>
        <v>8.6</v>
      </c>
      <c r="AE34" s="96" t="str">
        <f t="shared" ref="AE34:AE65" si="23">IF(H34&gt;=H$91,AE$1,"0")</f>
        <v>0</v>
      </c>
      <c r="AF34" s="97" t="str">
        <f t="shared" ref="AF34:AF65" si="24">IF(I34&gt;=I$91,AF$1,"0")</f>
        <v>0</v>
      </c>
      <c r="AG34" s="97">
        <f t="shared" ref="AG34:AG65" si="25">IF(J34&gt;=J$91,AG$1,"0")</f>
        <v>0.8</v>
      </c>
      <c r="AH34" s="97">
        <f t="shared" ref="AH34:AH65" si="26">IF(K34&gt;=K$91,AH$1,"0")</f>
        <v>1</v>
      </c>
      <c r="AI34" s="97" t="str">
        <f t="shared" ref="AI34:AI65" si="27">IF(L34&gt;=L$91,AI$1,"0")</f>
        <v>0</v>
      </c>
      <c r="AJ34" s="97" t="str">
        <f t="shared" ref="AJ34:AJ65" si="28">IF(M34&gt;=M$91,AJ$1,"0")</f>
        <v>0</v>
      </c>
      <c r="AK34" s="97">
        <f t="shared" ref="AK34:AK65" si="29">IF(N34&gt;=N$91,AK$1,"0")</f>
        <v>0.8</v>
      </c>
      <c r="AL34" s="97">
        <f t="shared" ref="AL34:AL65" si="30">IF(O34&gt;=O$91,AL$1,"0")</f>
        <v>1</v>
      </c>
      <c r="AM34" s="97" t="str">
        <f t="shared" ref="AM34:AM65" si="31">IF(P34&gt;=P$91,AM$1,"0")</f>
        <v>0</v>
      </c>
      <c r="AN34" s="97" t="str">
        <f t="shared" ref="AN34:AN65" si="32">IF(Q34&gt;=Q$91,AN$1,"0")</f>
        <v>0</v>
      </c>
      <c r="AO34" s="97" t="str">
        <f t="shared" ref="AO34:AO65" si="33">IF(R34&gt;=R$91,AO$1,"0")</f>
        <v>0</v>
      </c>
      <c r="AP34" s="97">
        <f t="shared" ref="AP34:AP65" si="34">IF(S34&gt;=S$91,AP$1,"0")</f>
        <v>1</v>
      </c>
      <c r="AQ34" s="97">
        <f t="shared" ref="AQ34:AQ65" si="35">IF(T34&gt;=T$91,AQ$1,"0")</f>
        <v>1</v>
      </c>
      <c r="AR34" s="97">
        <f t="shared" ref="AR34:AR65" si="36">IF(U34&gt;=U$91,AR$1,"0")</f>
        <v>1</v>
      </c>
      <c r="AS34" s="97">
        <f t="shared" ref="AS34:AS65" si="37">IF(V34&gt;=V$91,AS$1,"0")</f>
        <v>1</v>
      </c>
      <c r="AT34" s="97">
        <f t="shared" ref="AT34:AT65" si="38">IF(W34&gt;=W$91,AT$1,"0")</f>
        <v>1</v>
      </c>
    </row>
    <row r="35" spans="1:46" ht="14" x14ac:dyDescent="0.15">
      <c r="A35" s="23" t="s">
        <v>189</v>
      </c>
      <c r="B35" s="23" t="s">
        <v>38</v>
      </c>
      <c r="C35" s="23"/>
      <c r="D35" s="55"/>
      <c r="E35" s="23">
        <v>17</v>
      </c>
      <c r="F35" s="40">
        <v>6</v>
      </c>
      <c r="G35" s="40">
        <v>152</v>
      </c>
      <c r="H35" s="40">
        <v>0</v>
      </c>
      <c r="I35" s="40">
        <v>9.4700000000000006</v>
      </c>
      <c r="J35" s="40">
        <v>56.25</v>
      </c>
      <c r="K35" s="40">
        <v>2.37</v>
      </c>
      <c r="L35" s="40">
        <v>0</v>
      </c>
      <c r="M35" s="40">
        <v>0</v>
      </c>
      <c r="N35" s="40">
        <v>40</v>
      </c>
      <c r="O35" s="40">
        <v>40.909999999999997</v>
      </c>
      <c r="P35" s="40">
        <v>1.18</v>
      </c>
      <c r="Q35" s="40">
        <v>21.32</v>
      </c>
      <c r="R35" s="40">
        <v>36.71</v>
      </c>
      <c r="S35" s="40">
        <v>85.48</v>
      </c>
      <c r="T35" s="40">
        <v>85.71</v>
      </c>
      <c r="U35" s="40">
        <v>83.33</v>
      </c>
      <c r="V35" s="40">
        <v>66.67</v>
      </c>
      <c r="W35" s="40">
        <v>66.67</v>
      </c>
      <c r="X35" s="13">
        <f t="shared" si="19"/>
        <v>8</v>
      </c>
      <c r="Y35" s="13">
        <v>16</v>
      </c>
      <c r="Z35" s="113">
        <f t="shared" si="20"/>
        <v>0.5</v>
      </c>
      <c r="AA35" s="94"/>
      <c r="AB35" s="59"/>
      <c r="AC35" s="59">
        <f t="shared" si="21"/>
        <v>0.48749999999999999</v>
      </c>
      <c r="AD35" s="95">
        <f t="shared" si="22"/>
        <v>7.8</v>
      </c>
      <c r="AE35" s="96" t="str">
        <f t="shared" si="23"/>
        <v>0</v>
      </c>
      <c r="AF35" s="97">
        <f t="shared" si="24"/>
        <v>0.8</v>
      </c>
      <c r="AG35" s="97" t="str">
        <f t="shared" si="25"/>
        <v>0</v>
      </c>
      <c r="AH35" s="97" t="str">
        <f t="shared" si="26"/>
        <v>0</v>
      </c>
      <c r="AI35" s="97" t="str">
        <f t="shared" si="27"/>
        <v>0</v>
      </c>
      <c r="AJ35" s="97" t="str">
        <f t="shared" si="28"/>
        <v>0</v>
      </c>
      <c r="AK35" s="97" t="str">
        <f t="shared" si="29"/>
        <v>0</v>
      </c>
      <c r="AL35" s="97">
        <f t="shared" si="30"/>
        <v>1</v>
      </c>
      <c r="AM35" s="97" t="str">
        <f t="shared" si="31"/>
        <v>0</v>
      </c>
      <c r="AN35" s="97">
        <f t="shared" si="32"/>
        <v>1</v>
      </c>
      <c r="AO35" s="97">
        <f t="shared" si="33"/>
        <v>1</v>
      </c>
      <c r="AP35" s="97">
        <f t="shared" si="34"/>
        <v>1</v>
      </c>
      <c r="AQ35" s="97">
        <f t="shared" si="35"/>
        <v>1</v>
      </c>
      <c r="AR35" s="97">
        <f t="shared" si="36"/>
        <v>1</v>
      </c>
      <c r="AS35" s="97">
        <f t="shared" si="37"/>
        <v>1</v>
      </c>
      <c r="AT35" s="97" t="str">
        <f t="shared" si="38"/>
        <v>0</v>
      </c>
    </row>
    <row r="36" spans="1:46" ht="14" x14ac:dyDescent="0.15">
      <c r="A36" s="23" t="s">
        <v>190</v>
      </c>
      <c r="B36" s="23" t="s">
        <v>42</v>
      </c>
      <c r="C36" s="23"/>
      <c r="D36" s="55"/>
      <c r="E36" s="23">
        <v>25</v>
      </c>
      <c r="F36" s="40">
        <v>31</v>
      </c>
      <c r="G36" s="40">
        <v>2612</v>
      </c>
      <c r="H36" s="40">
        <v>1</v>
      </c>
      <c r="I36" s="40">
        <v>6.25</v>
      </c>
      <c r="J36" s="40">
        <v>62.94</v>
      </c>
      <c r="K36" s="40">
        <v>1.54</v>
      </c>
      <c r="L36" s="40">
        <v>0.88</v>
      </c>
      <c r="M36" s="40">
        <v>41.67</v>
      </c>
      <c r="N36" s="40">
        <v>42.11</v>
      </c>
      <c r="O36" s="40">
        <v>29.59</v>
      </c>
      <c r="P36" s="40">
        <v>1.1399999999999999</v>
      </c>
      <c r="Q36" s="40">
        <v>17.03</v>
      </c>
      <c r="R36" s="40">
        <v>30.6</v>
      </c>
      <c r="S36" s="40">
        <v>86.3</v>
      </c>
      <c r="T36" s="40">
        <v>65.819999999999993</v>
      </c>
      <c r="U36" s="40">
        <v>70.42</v>
      </c>
      <c r="V36" s="40">
        <v>66.67</v>
      </c>
      <c r="W36" s="40">
        <v>61.33</v>
      </c>
      <c r="X36" s="13">
        <f t="shared" si="19"/>
        <v>8</v>
      </c>
      <c r="Y36" s="13">
        <v>16</v>
      </c>
      <c r="Z36" s="113">
        <f t="shared" si="20"/>
        <v>0.5</v>
      </c>
      <c r="AA36" s="94"/>
      <c r="AB36" s="59"/>
      <c r="AC36" s="59">
        <f t="shared" si="21"/>
        <v>0.46875</v>
      </c>
      <c r="AD36" s="95">
        <f t="shared" si="22"/>
        <v>7.5</v>
      </c>
      <c r="AE36" s="96" t="str">
        <f t="shared" si="23"/>
        <v>0</v>
      </c>
      <c r="AF36" s="97">
        <f t="shared" si="24"/>
        <v>0.8</v>
      </c>
      <c r="AG36" s="97">
        <f t="shared" si="25"/>
        <v>0.8</v>
      </c>
      <c r="AH36" s="97" t="str">
        <f t="shared" si="26"/>
        <v>0</v>
      </c>
      <c r="AI36" s="97" t="str">
        <f t="shared" si="27"/>
        <v>0</v>
      </c>
      <c r="AJ36" s="97">
        <f t="shared" si="28"/>
        <v>0.9</v>
      </c>
      <c r="AK36" s="97" t="str">
        <f t="shared" si="29"/>
        <v>0</v>
      </c>
      <c r="AL36" s="97" t="str">
        <f t="shared" si="30"/>
        <v>0</v>
      </c>
      <c r="AM36" s="97" t="str">
        <f t="shared" si="31"/>
        <v>0</v>
      </c>
      <c r="AN36" s="97" t="str">
        <f t="shared" si="32"/>
        <v>0</v>
      </c>
      <c r="AO36" s="97">
        <f t="shared" si="33"/>
        <v>1</v>
      </c>
      <c r="AP36" s="97">
        <f t="shared" si="34"/>
        <v>1</v>
      </c>
      <c r="AQ36" s="97">
        <f t="shared" si="35"/>
        <v>1</v>
      </c>
      <c r="AR36" s="97">
        <f t="shared" si="36"/>
        <v>1</v>
      </c>
      <c r="AS36" s="97">
        <f t="shared" si="37"/>
        <v>1</v>
      </c>
      <c r="AT36" s="97" t="str">
        <f t="shared" si="38"/>
        <v>0</v>
      </c>
    </row>
    <row r="37" spans="1:46" ht="14" x14ac:dyDescent="0.15">
      <c r="A37" s="23" t="s">
        <v>221</v>
      </c>
      <c r="B37" s="23" t="s">
        <v>42</v>
      </c>
      <c r="C37" s="23"/>
      <c r="D37" s="55"/>
      <c r="E37" s="23">
        <v>19</v>
      </c>
      <c r="F37" s="40">
        <v>12</v>
      </c>
      <c r="G37" s="40">
        <v>448</v>
      </c>
      <c r="H37" s="40">
        <v>0</v>
      </c>
      <c r="I37" s="40">
        <v>5.32</v>
      </c>
      <c r="J37" s="40">
        <v>60.87</v>
      </c>
      <c r="K37" s="40">
        <v>3.47</v>
      </c>
      <c r="L37" s="40">
        <v>1.85</v>
      </c>
      <c r="M37" s="40">
        <v>12.5</v>
      </c>
      <c r="N37" s="40">
        <v>64.709999999999994</v>
      </c>
      <c r="O37" s="40">
        <v>43.9</v>
      </c>
      <c r="P37" s="40">
        <v>3.01</v>
      </c>
      <c r="Q37" s="40">
        <v>17.350000000000001</v>
      </c>
      <c r="R37" s="40">
        <v>25.22</v>
      </c>
      <c r="S37" s="40">
        <v>77.06</v>
      </c>
      <c r="T37" s="40">
        <v>43.48</v>
      </c>
      <c r="U37" s="40">
        <v>37.5</v>
      </c>
      <c r="V37" s="40">
        <v>50</v>
      </c>
      <c r="W37" s="40">
        <v>66.67</v>
      </c>
      <c r="X37" s="13">
        <f t="shared" si="19"/>
        <v>8</v>
      </c>
      <c r="Y37" s="13">
        <v>16</v>
      </c>
      <c r="Z37" s="113">
        <f t="shared" si="20"/>
        <v>0.5</v>
      </c>
      <c r="AA37" s="94"/>
      <c r="AB37" s="59"/>
      <c r="AC37" s="59">
        <f t="shared" si="21"/>
        <v>0.46875</v>
      </c>
      <c r="AD37" s="95">
        <f t="shared" si="22"/>
        <v>7.5</v>
      </c>
      <c r="AE37" s="96" t="str">
        <f t="shared" si="23"/>
        <v>0</v>
      </c>
      <c r="AF37" s="97" t="str">
        <f t="shared" si="24"/>
        <v>0</v>
      </c>
      <c r="AG37" s="97">
        <f t="shared" si="25"/>
        <v>0.8</v>
      </c>
      <c r="AH37" s="97">
        <f t="shared" si="26"/>
        <v>1</v>
      </c>
      <c r="AI37" s="97">
        <f t="shared" si="27"/>
        <v>0.9</v>
      </c>
      <c r="AJ37" s="97" t="str">
        <f t="shared" si="28"/>
        <v>0</v>
      </c>
      <c r="AK37" s="97">
        <f t="shared" si="29"/>
        <v>0.8</v>
      </c>
      <c r="AL37" s="97">
        <f t="shared" si="30"/>
        <v>1</v>
      </c>
      <c r="AM37" s="97">
        <f t="shared" si="31"/>
        <v>1</v>
      </c>
      <c r="AN37" s="97" t="str">
        <f t="shared" si="32"/>
        <v>0</v>
      </c>
      <c r="AO37" s="97" t="str">
        <f t="shared" si="33"/>
        <v>0</v>
      </c>
      <c r="AP37" s="97">
        <f t="shared" si="34"/>
        <v>1</v>
      </c>
      <c r="AQ37" s="97" t="str">
        <f t="shared" si="35"/>
        <v>0</v>
      </c>
      <c r="AR37" s="97" t="str">
        <f t="shared" si="36"/>
        <v>0</v>
      </c>
      <c r="AS37" s="97">
        <f t="shared" si="37"/>
        <v>1</v>
      </c>
      <c r="AT37" s="97" t="str">
        <f t="shared" si="38"/>
        <v>0</v>
      </c>
    </row>
    <row r="38" spans="1:46" ht="14" x14ac:dyDescent="0.15">
      <c r="A38" s="23" t="s">
        <v>177</v>
      </c>
      <c r="B38" s="23" t="s">
        <v>127</v>
      </c>
      <c r="C38" s="23"/>
      <c r="D38" s="55"/>
      <c r="E38" s="23">
        <v>23</v>
      </c>
      <c r="F38" s="40">
        <v>16</v>
      </c>
      <c r="G38" s="40">
        <v>591</v>
      </c>
      <c r="H38" s="40">
        <v>0</v>
      </c>
      <c r="I38" s="40">
        <v>5.29</v>
      </c>
      <c r="J38" s="40">
        <v>50</v>
      </c>
      <c r="K38" s="40">
        <v>1.65</v>
      </c>
      <c r="L38" s="40">
        <v>1.82</v>
      </c>
      <c r="M38" s="40">
        <v>36.36</v>
      </c>
      <c r="N38" s="40">
        <v>42.86</v>
      </c>
      <c r="O38" s="40">
        <v>23.81</v>
      </c>
      <c r="P38" s="40">
        <v>0.33</v>
      </c>
      <c r="Q38" s="40">
        <v>17.87</v>
      </c>
      <c r="R38" s="40">
        <v>30.61</v>
      </c>
      <c r="S38" s="40">
        <v>77.84</v>
      </c>
      <c r="T38" s="40">
        <v>68.349999999999994</v>
      </c>
      <c r="U38" s="40">
        <v>62.5</v>
      </c>
      <c r="V38" s="40">
        <v>30</v>
      </c>
      <c r="W38" s="40">
        <v>72.97</v>
      </c>
      <c r="X38" s="13">
        <f t="shared" si="19"/>
        <v>8</v>
      </c>
      <c r="Y38" s="13">
        <v>16</v>
      </c>
      <c r="Z38" s="113">
        <f t="shared" si="20"/>
        <v>0.5</v>
      </c>
      <c r="AA38" s="94"/>
      <c r="AB38" s="59"/>
      <c r="AC38" s="59">
        <f t="shared" si="21"/>
        <v>0.48749999999999999</v>
      </c>
      <c r="AD38" s="95">
        <f t="shared" si="22"/>
        <v>7.8</v>
      </c>
      <c r="AE38" s="96" t="str">
        <f t="shared" si="23"/>
        <v>0</v>
      </c>
      <c r="AF38" s="97" t="str">
        <f t="shared" si="24"/>
        <v>0</v>
      </c>
      <c r="AG38" s="97" t="str">
        <f t="shared" si="25"/>
        <v>0</v>
      </c>
      <c r="AH38" s="97" t="str">
        <f t="shared" si="26"/>
        <v>0</v>
      </c>
      <c r="AI38" s="97">
        <f t="shared" si="27"/>
        <v>0.9</v>
      </c>
      <c r="AJ38" s="97">
        <f t="shared" si="28"/>
        <v>0.9</v>
      </c>
      <c r="AK38" s="97" t="str">
        <f t="shared" si="29"/>
        <v>0</v>
      </c>
      <c r="AL38" s="97" t="str">
        <f t="shared" si="30"/>
        <v>0</v>
      </c>
      <c r="AM38" s="97" t="str">
        <f t="shared" si="31"/>
        <v>0</v>
      </c>
      <c r="AN38" s="97">
        <f t="shared" si="32"/>
        <v>1</v>
      </c>
      <c r="AO38" s="97">
        <f t="shared" si="33"/>
        <v>1</v>
      </c>
      <c r="AP38" s="97">
        <f t="shared" si="34"/>
        <v>1</v>
      </c>
      <c r="AQ38" s="97">
        <f t="shared" si="35"/>
        <v>1</v>
      </c>
      <c r="AR38" s="97">
        <f t="shared" si="36"/>
        <v>1</v>
      </c>
      <c r="AS38" s="97" t="str">
        <f t="shared" si="37"/>
        <v>0</v>
      </c>
      <c r="AT38" s="97">
        <f t="shared" si="38"/>
        <v>1</v>
      </c>
    </row>
    <row r="39" spans="1:46" ht="14" x14ac:dyDescent="0.15">
      <c r="A39" s="23" t="s">
        <v>176</v>
      </c>
      <c r="B39" s="23" t="s">
        <v>38</v>
      </c>
      <c r="C39" s="23"/>
      <c r="D39" s="55"/>
      <c r="E39" s="23">
        <v>24</v>
      </c>
      <c r="F39" s="40">
        <v>25</v>
      </c>
      <c r="G39" s="40">
        <v>1398</v>
      </c>
      <c r="H39" s="40">
        <v>2</v>
      </c>
      <c r="I39" s="40">
        <v>6.5</v>
      </c>
      <c r="J39" s="40">
        <v>52.48</v>
      </c>
      <c r="K39" s="40">
        <v>2.19</v>
      </c>
      <c r="L39" s="40">
        <v>1.03</v>
      </c>
      <c r="M39" s="40">
        <v>31.25</v>
      </c>
      <c r="N39" s="40">
        <v>54.17</v>
      </c>
      <c r="O39" s="40">
        <v>36.71</v>
      </c>
      <c r="P39" s="40">
        <v>1.29</v>
      </c>
      <c r="Q39" s="40">
        <v>18.86</v>
      </c>
      <c r="R39" s="40">
        <v>29.81</v>
      </c>
      <c r="S39" s="40">
        <v>72.569999999999993</v>
      </c>
      <c r="T39" s="40">
        <v>60.13</v>
      </c>
      <c r="U39" s="40">
        <v>52.46</v>
      </c>
      <c r="V39" s="40">
        <v>44.74</v>
      </c>
      <c r="W39" s="40">
        <v>60.81</v>
      </c>
      <c r="X39" s="13">
        <f t="shared" ref="X39:X70" si="39">COUNTIF(AE39:AT39,"&gt;0")</f>
        <v>8</v>
      </c>
      <c r="Y39" s="13">
        <v>16</v>
      </c>
      <c r="Z39" s="113">
        <f t="shared" ref="Z39:Z70" si="40">X39/Y39</f>
        <v>0.5</v>
      </c>
      <c r="AA39" s="94"/>
      <c r="AB39" s="59"/>
      <c r="AC39" s="59">
        <f t="shared" ref="AC39:AC70" si="41">AD39/Y39</f>
        <v>0.47499999999999998</v>
      </c>
      <c r="AD39" s="95">
        <f t="shared" ref="AD39:AD70" si="42">SUM(AE39:AT39)</f>
        <v>7.6</v>
      </c>
      <c r="AE39" s="96">
        <f t="shared" si="23"/>
        <v>1</v>
      </c>
      <c r="AF39" s="97">
        <f t="shared" si="24"/>
        <v>0.8</v>
      </c>
      <c r="AG39" s="97" t="str">
        <f t="shared" si="25"/>
        <v>0</v>
      </c>
      <c r="AH39" s="97" t="str">
        <f t="shared" si="26"/>
        <v>0</v>
      </c>
      <c r="AI39" s="97" t="str">
        <f t="shared" si="27"/>
        <v>0</v>
      </c>
      <c r="AJ39" s="97" t="str">
        <f t="shared" si="28"/>
        <v>0</v>
      </c>
      <c r="AK39" s="97">
        <f t="shared" si="29"/>
        <v>0.8</v>
      </c>
      <c r="AL39" s="97">
        <f t="shared" si="30"/>
        <v>1</v>
      </c>
      <c r="AM39" s="97" t="str">
        <f t="shared" si="31"/>
        <v>0</v>
      </c>
      <c r="AN39" s="97">
        <f t="shared" si="32"/>
        <v>1</v>
      </c>
      <c r="AO39" s="97">
        <f t="shared" si="33"/>
        <v>1</v>
      </c>
      <c r="AP39" s="97" t="str">
        <f t="shared" si="34"/>
        <v>0</v>
      </c>
      <c r="AQ39" s="97">
        <f t="shared" si="35"/>
        <v>1</v>
      </c>
      <c r="AR39" s="97" t="str">
        <f t="shared" si="36"/>
        <v>0</v>
      </c>
      <c r="AS39" s="97">
        <f t="shared" si="37"/>
        <v>1</v>
      </c>
      <c r="AT39" s="97" t="str">
        <f t="shared" si="38"/>
        <v>0</v>
      </c>
    </row>
    <row r="40" spans="1:46" ht="14" x14ac:dyDescent="0.15">
      <c r="A40" s="23" t="s">
        <v>184</v>
      </c>
      <c r="B40" s="23" t="s">
        <v>56</v>
      </c>
      <c r="C40" s="23"/>
      <c r="D40" s="55"/>
      <c r="E40" s="23">
        <v>38</v>
      </c>
      <c r="F40" s="40">
        <v>25</v>
      </c>
      <c r="G40" s="40">
        <v>883</v>
      </c>
      <c r="H40" s="40">
        <v>0</v>
      </c>
      <c r="I40" s="40">
        <v>4.29</v>
      </c>
      <c r="J40" s="40">
        <v>70.73</v>
      </c>
      <c r="K40" s="40">
        <v>2.09</v>
      </c>
      <c r="L40" s="40">
        <v>2.72</v>
      </c>
      <c r="M40" s="40">
        <v>38.46</v>
      </c>
      <c r="N40" s="40">
        <v>85.71</v>
      </c>
      <c r="O40" s="40">
        <v>36.11</v>
      </c>
      <c r="P40" s="40">
        <v>0.42</v>
      </c>
      <c r="Q40" s="40">
        <v>20.62</v>
      </c>
      <c r="R40" s="40">
        <v>32.76</v>
      </c>
      <c r="S40" s="40">
        <v>62.3</v>
      </c>
      <c r="T40" s="40">
        <v>41.54</v>
      </c>
      <c r="U40" s="40">
        <v>47.56</v>
      </c>
      <c r="V40" s="40">
        <v>33.33</v>
      </c>
      <c r="W40" s="40">
        <v>73.33</v>
      </c>
      <c r="X40" s="13">
        <f t="shared" si="39"/>
        <v>8</v>
      </c>
      <c r="Y40" s="13">
        <v>16</v>
      </c>
      <c r="Z40" s="113">
        <f t="shared" si="40"/>
        <v>0.5</v>
      </c>
      <c r="AA40" s="94"/>
      <c r="AB40" s="59"/>
      <c r="AC40" s="59">
        <f t="shared" si="41"/>
        <v>0.46250000000000002</v>
      </c>
      <c r="AD40" s="95">
        <f t="shared" si="42"/>
        <v>7.4</v>
      </c>
      <c r="AE40" s="96" t="str">
        <f t="shared" si="23"/>
        <v>0</v>
      </c>
      <c r="AF40" s="97" t="str">
        <f t="shared" si="24"/>
        <v>0</v>
      </c>
      <c r="AG40" s="97">
        <f t="shared" si="25"/>
        <v>0.8</v>
      </c>
      <c r="AH40" s="97" t="str">
        <f t="shared" si="26"/>
        <v>0</v>
      </c>
      <c r="AI40" s="97">
        <f t="shared" si="27"/>
        <v>0.9</v>
      </c>
      <c r="AJ40" s="97">
        <f t="shared" si="28"/>
        <v>0.9</v>
      </c>
      <c r="AK40" s="97">
        <f t="shared" si="29"/>
        <v>0.8</v>
      </c>
      <c r="AL40" s="97">
        <f t="shared" si="30"/>
        <v>1</v>
      </c>
      <c r="AM40" s="97" t="str">
        <f t="shared" si="31"/>
        <v>0</v>
      </c>
      <c r="AN40" s="97">
        <f t="shared" si="32"/>
        <v>1</v>
      </c>
      <c r="AO40" s="97">
        <f t="shared" si="33"/>
        <v>1</v>
      </c>
      <c r="AP40" s="97" t="str">
        <f t="shared" si="34"/>
        <v>0</v>
      </c>
      <c r="AQ40" s="97" t="str">
        <f t="shared" si="35"/>
        <v>0</v>
      </c>
      <c r="AR40" s="97" t="str">
        <f t="shared" si="36"/>
        <v>0</v>
      </c>
      <c r="AS40" s="97" t="str">
        <f t="shared" si="37"/>
        <v>0</v>
      </c>
      <c r="AT40" s="97">
        <f t="shared" si="38"/>
        <v>1</v>
      </c>
    </row>
    <row r="41" spans="1:46" ht="14" x14ac:dyDescent="0.15">
      <c r="A41" s="23" t="s">
        <v>232</v>
      </c>
      <c r="B41" s="23" t="s">
        <v>83</v>
      </c>
      <c r="C41" s="23"/>
      <c r="D41" s="55"/>
      <c r="E41" s="23">
        <v>28</v>
      </c>
      <c r="F41" s="40">
        <v>29</v>
      </c>
      <c r="G41" s="40">
        <v>854</v>
      </c>
      <c r="H41" s="40">
        <v>1</v>
      </c>
      <c r="I41" s="40">
        <v>3.3</v>
      </c>
      <c r="J41" s="40">
        <v>54.84</v>
      </c>
      <c r="K41" s="40">
        <v>2.77</v>
      </c>
      <c r="L41" s="40">
        <v>2.87</v>
      </c>
      <c r="M41" s="40">
        <v>55.56</v>
      </c>
      <c r="N41" s="40">
        <v>47.62</v>
      </c>
      <c r="O41" s="40">
        <v>35.94</v>
      </c>
      <c r="P41" s="40">
        <v>0.85</v>
      </c>
      <c r="Q41" s="40">
        <v>27.66</v>
      </c>
      <c r="R41" s="40">
        <v>40</v>
      </c>
      <c r="S41" s="40">
        <v>86.44</v>
      </c>
      <c r="T41" s="40">
        <v>68.67</v>
      </c>
      <c r="U41" s="40">
        <v>68.75</v>
      </c>
      <c r="V41" s="40">
        <v>36.36</v>
      </c>
      <c r="W41" s="40">
        <v>67.650000000000006</v>
      </c>
      <c r="X41" s="13">
        <f t="shared" si="39"/>
        <v>8</v>
      </c>
      <c r="Y41" s="13">
        <v>16</v>
      </c>
      <c r="Z41" s="113">
        <f t="shared" si="40"/>
        <v>0.5</v>
      </c>
      <c r="AA41" s="94"/>
      <c r="AB41" s="59"/>
      <c r="AC41" s="59">
        <f t="shared" si="41"/>
        <v>0.48749999999999999</v>
      </c>
      <c r="AD41" s="95">
        <f t="shared" si="42"/>
        <v>7.8</v>
      </c>
      <c r="AE41" s="96" t="str">
        <f t="shared" si="23"/>
        <v>0</v>
      </c>
      <c r="AF41" s="97" t="str">
        <f t="shared" si="24"/>
        <v>0</v>
      </c>
      <c r="AG41" s="97" t="str">
        <f t="shared" si="25"/>
        <v>0</v>
      </c>
      <c r="AH41" s="97" t="str">
        <f t="shared" si="26"/>
        <v>0</v>
      </c>
      <c r="AI41" s="97">
        <f t="shared" si="27"/>
        <v>0.9</v>
      </c>
      <c r="AJ41" s="97">
        <f t="shared" si="28"/>
        <v>0.9</v>
      </c>
      <c r="AK41" s="97" t="str">
        <f t="shared" si="29"/>
        <v>0</v>
      </c>
      <c r="AL41" s="97">
        <f t="shared" si="30"/>
        <v>1</v>
      </c>
      <c r="AM41" s="97" t="str">
        <f t="shared" si="31"/>
        <v>0</v>
      </c>
      <c r="AN41" s="97">
        <f t="shared" si="32"/>
        <v>1</v>
      </c>
      <c r="AO41" s="97">
        <f t="shared" si="33"/>
        <v>1</v>
      </c>
      <c r="AP41" s="97">
        <f t="shared" si="34"/>
        <v>1</v>
      </c>
      <c r="AQ41" s="97">
        <f t="shared" si="35"/>
        <v>1</v>
      </c>
      <c r="AR41" s="97">
        <f t="shared" si="36"/>
        <v>1</v>
      </c>
      <c r="AS41" s="97" t="str">
        <f t="shared" si="37"/>
        <v>0</v>
      </c>
      <c r="AT41" s="97" t="str">
        <f t="shared" si="38"/>
        <v>0</v>
      </c>
    </row>
    <row r="42" spans="1:46" ht="14" x14ac:dyDescent="0.15">
      <c r="A42" s="23" t="s">
        <v>234</v>
      </c>
      <c r="B42" s="23" t="s">
        <v>44</v>
      </c>
      <c r="C42" s="23"/>
      <c r="D42" s="55"/>
      <c r="E42" s="23">
        <v>25</v>
      </c>
      <c r="F42" s="40">
        <v>30</v>
      </c>
      <c r="G42" s="40">
        <v>2198</v>
      </c>
      <c r="H42" s="40">
        <v>3</v>
      </c>
      <c r="I42" s="40">
        <v>3.19</v>
      </c>
      <c r="J42" s="40">
        <v>53.85</v>
      </c>
      <c r="K42" s="40">
        <v>5.81</v>
      </c>
      <c r="L42" s="40">
        <v>2.09</v>
      </c>
      <c r="M42" s="40">
        <v>47.06</v>
      </c>
      <c r="N42" s="40">
        <v>53.59</v>
      </c>
      <c r="O42" s="40">
        <v>39.020000000000003</v>
      </c>
      <c r="P42" s="40">
        <v>2.83</v>
      </c>
      <c r="Q42" s="40">
        <v>12.45</v>
      </c>
      <c r="R42" s="40">
        <v>19.37</v>
      </c>
      <c r="S42" s="40">
        <v>65.540000000000006</v>
      </c>
      <c r="T42" s="40">
        <v>48.04</v>
      </c>
      <c r="U42" s="40">
        <v>48.78</v>
      </c>
      <c r="V42" s="40">
        <v>40.74</v>
      </c>
      <c r="W42" s="40">
        <v>69.7</v>
      </c>
      <c r="X42" s="13">
        <f t="shared" si="39"/>
        <v>8</v>
      </c>
      <c r="Y42" s="13">
        <v>16</v>
      </c>
      <c r="Z42" s="113">
        <f t="shared" si="40"/>
        <v>0.5</v>
      </c>
      <c r="AA42" s="94"/>
      <c r="AB42" s="59"/>
      <c r="AC42" s="59">
        <f t="shared" si="41"/>
        <v>0.47499999999999998</v>
      </c>
      <c r="AD42" s="95">
        <f t="shared" si="42"/>
        <v>7.6</v>
      </c>
      <c r="AE42" s="96">
        <f t="shared" si="23"/>
        <v>1</v>
      </c>
      <c r="AF42" s="97" t="str">
        <f t="shared" si="24"/>
        <v>0</v>
      </c>
      <c r="AG42" s="97" t="str">
        <f t="shared" si="25"/>
        <v>0</v>
      </c>
      <c r="AH42" s="97">
        <f t="shared" si="26"/>
        <v>1</v>
      </c>
      <c r="AI42" s="97">
        <f t="shared" si="27"/>
        <v>0.9</v>
      </c>
      <c r="AJ42" s="97">
        <f t="shared" si="28"/>
        <v>0.9</v>
      </c>
      <c r="AK42" s="97">
        <f t="shared" si="29"/>
        <v>0.8</v>
      </c>
      <c r="AL42" s="97">
        <f t="shared" si="30"/>
        <v>1</v>
      </c>
      <c r="AM42" s="97">
        <f t="shared" si="31"/>
        <v>1</v>
      </c>
      <c r="AN42" s="97" t="str">
        <f t="shared" si="32"/>
        <v>0</v>
      </c>
      <c r="AO42" s="97" t="str">
        <f t="shared" si="33"/>
        <v>0</v>
      </c>
      <c r="AP42" s="97" t="str">
        <f t="shared" si="34"/>
        <v>0</v>
      </c>
      <c r="AQ42" s="97" t="str">
        <f t="shared" si="35"/>
        <v>0</v>
      </c>
      <c r="AR42" s="97" t="str">
        <f t="shared" si="36"/>
        <v>0</v>
      </c>
      <c r="AS42" s="97" t="str">
        <f t="shared" si="37"/>
        <v>0</v>
      </c>
      <c r="AT42" s="97">
        <f t="shared" si="38"/>
        <v>1</v>
      </c>
    </row>
    <row r="43" spans="1:46" ht="14" x14ac:dyDescent="0.15">
      <c r="A43" s="23" t="s">
        <v>235</v>
      </c>
      <c r="B43" s="23" t="s">
        <v>77</v>
      </c>
      <c r="C43" s="23"/>
      <c r="D43" s="55"/>
      <c r="E43" s="23">
        <v>22</v>
      </c>
      <c r="F43" s="40">
        <v>14</v>
      </c>
      <c r="G43" s="40">
        <v>475</v>
      </c>
      <c r="H43" s="40">
        <v>0</v>
      </c>
      <c r="I43" s="40">
        <v>7.58</v>
      </c>
      <c r="J43" s="40">
        <v>70</v>
      </c>
      <c r="K43" s="40">
        <v>2.46</v>
      </c>
      <c r="L43" s="40">
        <v>2.08</v>
      </c>
      <c r="M43" s="40">
        <v>36.36</v>
      </c>
      <c r="N43" s="40">
        <v>54.55</v>
      </c>
      <c r="O43" s="40">
        <v>24</v>
      </c>
      <c r="P43" s="40">
        <v>0.56999999999999995</v>
      </c>
      <c r="Q43" s="40">
        <v>10.039999999999999</v>
      </c>
      <c r="R43" s="40">
        <v>19.52</v>
      </c>
      <c r="S43" s="40">
        <v>79.61</v>
      </c>
      <c r="T43" s="40">
        <v>61.76</v>
      </c>
      <c r="U43" s="40">
        <v>66.67</v>
      </c>
      <c r="V43" s="40">
        <v>42.86</v>
      </c>
      <c r="W43" s="40">
        <v>50</v>
      </c>
      <c r="X43" s="13">
        <f t="shared" si="39"/>
        <v>8</v>
      </c>
      <c r="Y43" s="13">
        <v>16</v>
      </c>
      <c r="Z43" s="113">
        <f t="shared" si="40"/>
        <v>0.5</v>
      </c>
      <c r="AA43" s="94"/>
      <c r="AB43" s="59"/>
      <c r="AC43" s="59">
        <f t="shared" si="41"/>
        <v>0.45</v>
      </c>
      <c r="AD43" s="95">
        <f t="shared" si="42"/>
        <v>7.2</v>
      </c>
      <c r="AE43" s="96" t="str">
        <f t="shared" si="23"/>
        <v>0</v>
      </c>
      <c r="AF43" s="97">
        <f t="shared" si="24"/>
        <v>0.8</v>
      </c>
      <c r="AG43" s="97">
        <f t="shared" si="25"/>
        <v>0.8</v>
      </c>
      <c r="AH43" s="97" t="str">
        <f t="shared" si="26"/>
        <v>0</v>
      </c>
      <c r="AI43" s="97">
        <f t="shared" si="27"/>
        <v>0.9</v>
      </c>
      <c r="AJ43" s="97">
        <f t="shared" si="28"/>
        <v>0.9</v>
      </c>
      <c r="AK43" s="97">
        <f t="shared" si="29"/>
        <v>0.8</v>
      </c>
      <c r="AL43" s="97" t="str">
        <f t="shared" si="30"/>
        <v>0</v>
      </c>
      <c r="AM43" s="97" t="str">
        <f t="shared" si="31"/>
        <v>0</v>
      </c>
      <c r="AN43" s="97" t="str">
        <f t="shared" si="32"/>
        <v>0</v>
      </c>
      <c r="AO43" s="97" t="str">
        <f t="shared" si="33"/>
        <v>0</v>
      </c>
      <c r="AP43" s="97">
        <f t="shared" si="34"/>
        <v>1</v>
      </c>
      <c r="AQ43" s="97">
        <f t="shared" si="35"/>
        <v>1</v>
      </c>
      <c r="AR43" s="97">
        <f t="shared" si="36"/>
        <v>1</v>
      </c>
      <c r="AS43" s="97" t="str">
        <f t="shared" si="37"/>
        <v>0</v>
      </c>
      <c r="AT43" s="97" t="str">
        <f t="shared" si="38"/>
        <v>0</v>
      </c>
    </row>
    <row r="44" spans="1:46" ht="14" x14ac:dyDescent="0.15">
      <c r="A44" s="23" t="s">
        <v>238</v>
      </c>
      <c r="B44" s="23" t="s">
        <v>75</v>
      </c>
      <c r="C44" s="23"/>
      <c r="D44" s="55"/>
      <c r="E44" s="23">
        <v>20</v>
      </c>
      <c r="F44" s="40">
        <v>33</v>
      </c>
      <c r="G44" s="40">
        <v>2232</v>
      </c>
      <c r="H44" s="40">
        <v>1</v>
      </c>
      <c r="I44" s="40">
        <v>6.11</v>
      </c>
      <c r="J44" s="40">
        <v>51.7</v>
      </c>
      <c r="K44" s="40">
        <v>3.49</v>
      </c>
      <c r="L44" s="40">
        <v>1.7</v>
      </c>
      <c r="M44" s="40">
        <v>36.590000000000003</v>
      </c>
      <c r="N44" s="40">
        <v>51.46</v>
      </c>
      <c r="O44" s="40">
        <v>33.450000000000003</v>
      </c>
      <c r="P44" s="40">
        <v>1.41</v>
      </c>
      <c r="Q44" s="40">
        <v>20.52</v>
      </c>
      <c r="R44" s="40">
        <v>38.33</v>
      </c>
      <c r="S44" s="40">
        <v>72.48</v>
      </c>
      <c r="T44" s="40">
        <v>54.55</v>
      </c>
      <c r="U44" s="40">
        <v>54.01</v>
      </c>
      <c r="V44" s="40">
        <v>44.44</v>
      </c>
      <c r="W44" s="40">
        <v>64.290000000000006</v>
      </c>
      <c r="X44" s="13">
        <f t="shared" si="39"/>
        <v>8</v>
      </c>
      <c r="Y44" s="13">
        <v>16</v>
      </c>
      <c r="Z44" s="113">
        <f t="shared" si="40"/>
        <v>0.5</v>
      </c>
      <c r="AA44" s="94"/>
      <c r="AB44" s="59"/>
      <c r="AC44" s="59">
        <f t="shared" si="41"/>
        <v>0.47499999999999998</v>
      </c>
      <c r="AD44" s="95">
        <f t="shared" si="42"/>
        <v>7.6</v>
      </c>
      <c r="AE44" s="96" t="str">
        <f t="shared" si="23"/>
        <v>0</v>
      </c>
      <c r="AF44" s="97" t="str">
        <f t="shared" si="24"/>
        <v>0</v>
      </c>
      <c r="AG44" s="97" t="str">
        <f t="shared" si="25"/>
        <v>0</v>
      </c>
      <c r="AH44" s="97">
        <f t="shared" si="26"/>
        <v>1</v>
      </c>
      <c r="AI44" s="97">
        <f t="shared" si="27"/>
        <v>0.9</v>
      </c>
      <c r="AJ44" s="97">
        <f t="shared" si="28"/>
        <v>0.9</v>
      </c>
      <c r="AK44" s="97">
        <f t="shared" si="29"/>
        <v>0.8</v>
      </c>
      <c r="AL44" s="97" t="str">
        <f t="shared" si="30"/>
        <v>0</v>
      </c>
      <c r="AM44" s="97">
        <f t="shared" si="31"/>
        <v>1</v>
      </c>
      <c r="AN44" s="97">
        <f t="shared" si="32"/>
        <v>1</v>
      </c>
      <c r="AO44" s="97">
        <f t="shared" si="33"/>
        <v>1</v>
      </c>
      <c r="AP44" s="97" t="str">
        <f t="shared" si="34"/>
        <v>0</v>
      </c>
      <c r="AQ44" s="97" t="str">
        <f t="shared" si="35"/>
        <v>0</v>
      </c>
      <c r="AR44" s="97" t="str">
        <f t="shared" si="36"/>
        <v>0</v>
      </c>
      <c r="AS44" s="97">
        <f t="shared" si="37"/>
        <v>1</v>
      </c>
      <c r="AT44" s="97" t="str">
        <f t="shared" si="38"/>
        <v>0</v>
      </c>
    </row>
    <row r="45" spans="1:46" ht="14" x14ac:dyDescent="0.15">
      <c r="A45" s="23" t="s">
        <v>208</v>
      </c>
      <c r="B45" s="23" t="s">
        <v>75</v>
      </c>
      <c r="C45" s="23"/>
      <c r="D45" s="55"/>
      <c r="E45" s="23">
        <v>38</v>
      </c>
      <c r="F45" s="40">
        <v>34</v>
      </c>
      <c r="G45" s="40">
        <v>3116</v>
      </c>
      <c r="H45" s="40">
        <v>2</v>
      </c>
      <c r="I45" s="40">
        <v>6.07</v>
      </c>
      <c r="J45" s="40">
        <v>61.76</v>
      </c>
      <c r="K45" s="40">
        <v>1.22</v>
      </c>
      <c r="L45" s="40">
        <v>0.83</v>
      </c>
      <c r="M45" s="40">
        <v>57.14</v>
      </c>
      <c r="N45" s="40">
        <v>44.12</v>
      </c>
      <c r="O45" s="40">
        <v>35.520000000000003</v>
      </c>
      <c r="P45" s="40">
        <v>0.8</v>
      </c>
      <c r="Q45" s="40">
        <v>18.260000000000002</v>
      </c>
      <c r="R45" s="40">
        <v>36.520000000000003</v>
      </c>
      <c r="S45" s="40">
        <v>77.849999999999994</v>
      </c>
      <c r="T45" s="40">
        <v>60.98</v>
      </c>
      <c r="U45" s="40">
        <v>56.64</v>
      </c>
      <c r="V45" s="40">
        <v>41.38</v>
      </c>
      <c r="W45" s="40">
        <v>64.040000000000006</v>
      </c>
      <c r="X45" s="13">
        <f t="shared" si="39"/>
        <v>8</v>
      </c>
      <c r="Y45" s="13">
        <v>16</v>
      </c>
      <c r="Z45" s="113">
        <f t="shared" si="40"/>
        <v>0.5</v>
      </c>
      <c r="AA45" s="94"/>
      <c r="AB45" s="59"/>
      <c r="AC45" s="59">
        <f t="shared" si="41"/>
        <v>0.48125000000000001</v>
      </c>
      <c r="AD45" s="95">
        <f t="shared" si="42"/>
        <v>7.7</v>
      </c>
      <c r="AE45" s="96">
        <f t="shared" si="23"/>
        <v>1</v>
      </c>
      <c r="AF45" s="97" t="str">
        <f t="shared" si="24"/>
        <v>0</v>
      </c>
      <c r="AG45" s="97">
        <f t="shared" si="25"/>
        <v>0.8</v>
      </c>
      <c r="AH45" s="97" t="str">
        <f t="shared" si="26"/>
        <v>0</v>
      </c>
      <c r="AI45" s="97" t="str">
        <f t="shared" si="27"/>
        <v>0</v>
      </c>
      <c r="AJ45" s="97">
        <f t="shared" si="28"/>
        <v>0.9</v>
      </c>
      <c r="AK45" s="97" t="str">
        <f t="shared" si="29"/>
        <v>0</v>
      </c>
      <c r="AL45" s="97" t="str">
        <f t="shared" si="30"/>
        <v>0</v>
      </c>
      <c r="AM45" s="97" t="str">
        <f t="shared" si="31"/>
        <v>0</v>
      </c>
      <c r="AN45" s="97">
        <f t="shared" si="32"/>
        <v>1</v>
      </c>
      <c r="AO45" s="97">
        <f t="shared" si="33"/>
        <v>1</v>
      </c>
      <c r="AP45" s="97">
        <f t="shared" si="34"/>
        <v>1</v>
      </c>
      <c r="AQ45" s="97">
        <f t="shared" si="35"/>
        <v>1</v>
      </c>
      <c r="AR45" s="97">
        <f t="shared" si="36"/>
        <v>1</v>
      </c>
      <c r="AS45" s="97" t="str">
        <f t="shared" si="37"/>
        <v>0</v>
      </c>
      <c r="AT45" s="97" t="str">
        <f t="shared" si="38"/>
        <v>0</v>
      </c>
    </row>
    <row r="46" spans="1:46" ht="14" x14ac:dyDescent="0.15">
      <c r="A46" s="23" t="s">
        <v>217</v>
      </c>
      <c r="B46" s="23" t="s">
        <v>72</v>
      </c>
      <c r="C46" s="23"/>
      <c r="D46" s="55"/>
      <c r="E46" s="23">
        <v>23</v>
      </c>
      <c r="F46" s="40">
        <v>19</v>
      </c>
      <c r="G46" s="40">
        <v>1142</v>
      </c>
      <c r="H46" s="40">
        <v>1</v>
      </c>
      <c r="I46" s="40">
        <v>8.27</v>
      </c>
      <c r="J46" s="40">
        <v>58.1</v>
      </c>
      <c r="K46" s="40">
        <v>2.44</v>
      </c>
      <c r="L46" s="40">
        <v>2.0499999999999998</v>
      </c>
      <c r="M46" s="40">
        <v>34.619999999999997</v>
      </c>
      <c r="N46" s="40">
        <v>59.26</v>
      </c>
      <c r="O46" s="40">
        <v>42.35</v>
      </c>
      <c r="P46" s="40">
        <v>1.02</v>
      </c>
      <c r="Q46" s="40">
        <v>20.96</v>
      </c>
      <c r="R46" s="40">
        <v>34.200000000000003</v>
      </c>
      <c r="S46" s="40">
        <v>75.81</v>
      </c>
      <c r="T46" s="40">
        <v>61.64</v>
      </c>
      <c r="U46" s="40">
        <v>50.79</v>
      </c>
      <c r="V46" s="40">
        <v>27.78</v>
      </c>
      <c r="W46" s="40">
        <v>67.349999999999994</v>
      </c>
      <c r="X46" s="13">
        <f t="shared" si="39"/>
        <v>8</v>
      </c>
      <c r="Y46" s="13">
        <v>16</v>
      </c>
      <c r="Z46" s="113">
        <f t="shared" si="40"/>
        <v>0.5</v>
      </c>
      <c r="AA46" s="94"/>
      <c r="AB46" s="59"/>
      <c r="AC46" s="59">
        <f t="shared" si="41"/>
        <v>0.46875</v>
      </c>
      <c r="AD46" s="95">
        <f t="shared" si="42"/>
        <v>7.5</v>
      </c>
      <c r="AE46" s="96" t="str">
        <f t="shared" si="23"/>
        <v>0</v>
      </c>
      <c r="AF46" s="97">
        <f t="shared" si="24"/>
        <v>0.8</v>
      </c>
      <c r="AG46" s="97" t="str">
        <f t="shared" si="25"/>
        <v>0</v>
      </c>
      <c r="AH46" s="97" t="str">
        <f t="shared" si="26"/>
        <v>0</v>
      </c>
      <c r="AI46" s="97">
        <f t="shared" si="27"/>
        <v>0.9</v>
      </c>
      <c r="AJ46" s="97" t="str">
        <f t="shared" si="28"/>
        <v>0</v>
      </c>
      <c r="AK46" s="97">
        <f t="shared" si="29"/>
        <v>0.8</v>
      </c>
      <c r="AL46" s="97">
        <f t="shared" si="30"/>
        <v>1</v>
      </c>
      <c r="AM46" s="97" t="str">
        <f t="shared" si="31"/>
        <v>0</v>
      </c>
      <c r="AN46" s="97">
        <f t="shared" si="32"/>
        <v>1</v>
      </c>
      <c r="AO46" s="97">
        <f t="shared" si="33"/>
        <v>1</v>
      </c>
      <c r="AP46" s="97">
        <f t="shared" si="34"/>
        <v>1</v>
      </c>
      <c r="AQ46" s="97">
        <f t="shared" si="35"/>
        <v>1</v>
      </c>
      <c r="AR46" s="97" t="str">
        <f t="shared" si="36"/>
        <v>0</v>
      </c>
      <c r="AS46" s="97" t="str">
        <f t="shared" si="37"/>
        <v>0</v>
      </c>
      <c r="AT46" s="97" t="str">
        <f t="shared" si="38"/>
        <v>0</v>
      </c>
    </row>
    <row r="47" spans="1:46" ht="14" x14ac:dyDescent="0.15">
      <c r="A47" s="23" t="s">
        <v>187</v>
      </c>
      <c r="B47" s="23" t="s">
        <v>188</v>
      </c>
      <c r="C47" s="23"/>
      <c r="D47" s="55"/>
      <c r="E47" s="23">
        <v>20</v>
      </c>
      <c r="F47" s="40">
        <v>33</v>
      </c>
      <c r="G47" s="40">
        <v>2508</v>
      </c>
      <c r="H47" s="40">
        <v>1</v>
      </c>
      <c r="I47" s="40">
        <v>5.58</v>
      </c>
      <c r="J47" s="40">
        <v>57.33</v>
      </c>
      <c r="K47" s="40">
        <v>1.75</v>
      </c>
      <c r="L47" s="40">
        <v>1.04</v>
      </c>
      <c r="M47" s="40">
        <v>42.86</v>
      </c>
      <c r="N47" s="40">
        <v>44.9</v>
      </c>
      <c r="O47" s="40">
        <v>44.14</v>
      </c>
      <c r="P47" s="40">
        <v>0.78</v>
      </c>
      <c r="Q47" s="40">
        <v>16.86</v>
      </c>
      <c r="R47" s="40">
        <v>29.81</v>
      </c>
      <c r="S47" s="40">
        <v>76.28</v>
      </c>
      <c r="T47" s="40">
        <v>55.89</v>
      </c>
      <c r="U47" s="40">
        <v>57.81</v>
      </c>
      <c r="V47" s="40">
        <v>57.69</v>
      </c>
      <c r="W47" s="40">
        <v>69.400000000000006</v>
      </c>
      <c r="X47" s="13">
        <f t="shared" si="39"/>
        <v>7</v>
      </c>
      <c r="Y47" s="13">
        <v>16</v>
      </c>
      <c r="Z47" s="113">
        <f t="shared" si="40"/>
        <v>0.4375</v>
      </c>
      <c r="AA47" s="94"/>
      <c r="AB47" s="59"/>
      <c r="AC47" s="59">
        <f t="shared" si="41"/>
        <v>0.43125000000000002</v>
      </c>
      <c r="AD47" s="95">
        <f t="shared" si="42"/>
        <v>6.9</v>
      </c>
      <c r="AE47" s="96" t="str">
        <f t="shared" si="23"/>
        <v>0</v>
      </c>
      <c r="AF47" s="97" t="str">
        <f t="shared" si="24"/>
        <v>0</v>
      </c>
      <c r="AG47" s="97" t="str">
        <f t="shared" si="25"/>
        <v>0</v>
      </c>
      <c r="AH47" s="97" t="str">
        <f t="shared" si="26"/>
        <v>0</v>
      </c>
      <c r="AI47" s="97" t="str">
        <f t="shared" si="27"/>
        <v>0</v>
      </c>
      <c r="AJ47" s="97">
        <f t="shared" si="28"/>
        <v>0.9</v>
      </c>
      <c r="AK47" s="97" t="str">
        <f t="shared" si="29"/>
        <v>0</v>
      </c>
      <c r="AL47" s="97">
        <f t="shared" si="30"/>
        <v>1</v>
      </c>
      <c r="AM47" s="97" t="str">
        <f t="shared" si="31"/>
        <v>0</v>
      </c>
      <c r="AN47" s="97" t="str">
        <f t="shared" si="32"/>
        <v>0</v>
      </c>
      <c r="AO47" s="97">
        <f t="shared" si="33"/>
        <v>1</v>
      </c>
      <c r="AP47" s="97">
        <f t="shared" si="34"/>
        <v>1</v>
      </c>
      <c r="AQ47" s="97" t="str">
        <f t="shared" si="35"/>
        <v>0</v>
      </c>
      <c r="AR47" s="97">
        <f t="shared" si="36"/>
        <v>1</v>
      </c>
      <c r="AS47" s="97">
        <f t="shared" si="37"/>
        <v>1</v>
      </c>
      <c r="AT47" s="97">
        <f t="shared" si="38"/>
        <v>1</v>
      </c>
    </row>
    <row r="48" spans="1:46" ht="14" x14ac:dyDescent="0.15">
      <c r="A48" s="23" t="s">
        <v>192</v>
      </c>
      <c r="B48" s="23" t="s">
        <v>91</v>
      </c>
      <c r="C48" s="23"/>
      <c r="D48" s="55"/>
      <c r="E48" s="23">
        <v>33</v>
      </c>
      <c r="F48" s="40">
        <v>16</v>
      </c>
      <c r="G48" s="40">
        <v>1330</v>
      </c>
      <c r="H48" s="40">
        <v>0</v>
      </c>
      <c r="I48" s="40">
        <v>5.68</v>
      </c>
      <c r="J48" s="40">
        <v>59.52</v>
      </c>
      <c r="K48" s="40">
        <v>0.88</v>
      </c>
      <c r="L48" s="40">
        <v>0.47</v>
      </c>
      <c r="M48" s="40">
        <v>42.86</v>
      </c>
      <c r="N48" s="40">
        <v>72.73</v>
      </c>
      <c r="O48" s="40">
        <v>25.44</v>
      </c>
      <c r="P48" s="40">
        <v>0.2</v>
      </c>
      <c r="Q48" s="40">
        <v>14.41</v>
      </c>
      <c r="R48" s="40">
        <v>30.05</v>
      </c>
      <c r="S48" s="40">
        <v>80.86</v>
      </c>
      <c r="T48" s="40">
        <v>68.819999999999993</v>
      </c>
      <c r="U48" s="40">
        <v>58</v>
      </c>
      <c r="V48" s="40">
        <v>85.71</v>
      </c>
      <c r="W48" s="40">
        <v>48.28</v>
      </c>
      <c r="X48" s="13">
        <f t="shared" si="39"/>
        <v>7</v>
      </c>
      <c r="Y48" s="13">
        <v>16</v>
      </c>
      <c r="Z48" s="113">
        <f t="shared" si="40"/>
        <v>0.4375</v>
      </c>
      <c r="AA48" s="94"/>
      <c r="AB48" s="59"/>
      <c r="AC48" s="59">
        <f t="shared" si="41"/>
        <v>0.41875000000000001</v>
      </c>
      <c r="AD48" s="95">
        <f t="shared" si="42"/>
        <v>6.7</v>
      </c>
      <c r="AE48" s="96" t="str">
        <f t="shared" si="23"/>
        <v>0</v>
      </c>
      <c r="AF48" s="97" t="str">
        <f t="shared" si="24"/>
        <v>0</v>
      </c>
      <c r="AG48" s="97" t="str">
        <f t="shared" si="25"/>
        <v>0</v>
      </c>
      <c r="AH48" s="97" t="str">
        <f t="shared" si="26"/>
        <v>0</v>
      </c>
      <c r="AI48" s="97" t="str">
        <f t="shared" si="27"/>
        <v>0</v>
      </c>
      <c r="AJ48" s="97">
        <f t="shared" si="28"/>
        <v>0.9</v>
      </c>
      <c r="AK48" s="97">
        <f t="shared" si="29"/>
        <v>0.8</v>
      </c>
      <c r="AL48" s="97" t="str">
        <f t="shared" si="30"/>
        <v>0</v>
      </c>
      <c r="AM48" s="97" t="str">
        <f t="shared" si="31"/>
        <v>0</v>
      </c>
      <c r="AN48" s="97" t="str">
        <f t="shared" si="32"/>
        <v>0</v>
      </c>
      <c r="AO48" s="97">
        <f t="shared" si="33"/>
        <v>1</v>
      </c>
      <c r="AP48" s="97">
        <f t="shared" si="34"/>
        <v>1</v>
      </c>
      <c r="AQ48" s="97">
        <f t="shared" si="35"/>
        <v>1</v>
      </c>
      <c r="AR48" s="97">
        <f t="shared" si="36"/>
        <v>1</v>
      </c>
      <c r="AS48" s="97">
        <f t="shared" si="37"/>
        <v>1</v>
      </c>
      <c r="AT48" s="97" t="str">
        <f t="shared" si="38"/>
        <v>0</v>
      </c>
    </row>
    <row r="49" spans="1:46" ht="14" x14ac:dyDescent="0.15">
      <c r="A49" s="23" t="s">
        <v>233</v>
      </c>
      <c r="B49" s="23" t="s">
        <v>129</v>
      </c>
      <c r="C49" s="23"/>
      <c r="D49" s="55"/>
      <c r="E49" s="23">
        <v>24</v>
      </c>
      <c r="F49" s="40">
        <v>31</v>
      </c>
      <c r="G49" s="40">
        <v>2216</v>
      </c>
      <c r="H49" s="40">
        <v>2</v>
      </c>
      <c r="I49" s="40">
        <v>5.14</v>
      </c>
      <c r="J49" s="40">
        <v>52.46</v>
      </c>
      <c r="K49" s="40">
        <v>3.79</v>
      </c>
      <c r="L49" s="40">
        <v>2.65</v>
      </c>
      <c r="M49" s="40">
        <v>34.92</v>
      </c>
      <c r="N49" s="40">
        <v>43.24</v>
      </c>
      <c r="O49" s="40">
        <v>33.33</v>
      </c>
      <c r="P49" s="40">
        <v>1.35</v>
      </c>
      <c r="Q49" s="40">
        <v>22.82</v>
      </c>
      <c r="R49" s="40">
        <v>32.58</v>
      </c>
      <c r="S49" s="40">
        <v>65.760000000000005</v>
      </c>
      <c r="T49" s="40">
        <v>53.13</v>
      </c>
      <c r="U49" s="40">
        <v>48.78</v>
      </c>
      <c r="V49" s="40">
        <v>42.11</v>
      </c>
      <c r="W49" s="40">
        <v>75.540000000000006</v>
      </c>
      <c r="X49" s="13">
        <f t="shared" si="39"/>
        <v>7</v>
      </c>
      <c r="Y49" s="13">
        <v>16</v>
      </c>
      <c r="Z49" s="113">
        <f t="shared" si="40"/>
        <v>0.4375</v>
      </c>
      <c r="AA49" s="94"/>
      <c r="AB49" s="59"/>
      <c r="AC49" s="59">
        <f t="shared" si="41"/>
        <v>0.43125000000000002</v>
      </c>
      <c r="AD49" s="95">
        <f t="shared" si="42"/>
        <v>6.9</v>
      </c>
      <c r="AE49" s="96">
        <f t="shared" si="23"/>
        <v>1</v>
      </c>
      <c r="AF49" s="97" t="str">
        <f t="shared" si="24"/>
        <v>0</v>
      </c>
      <c r="AG49" s="97" t="str">
        <f t="shared" si="25"/>
        <v>0</v>
      </c>
      <c r="AH49" s="97">
        <f t="shared" si="26"/>
        <v>1</v>
      </c>
      <c r="AI49" s="97">
        <f t="shared" si="27"/>
        <v>0.9</v>
      </c>
      <c r="AJ49" s="97" t="str">
        <f t="shared" si="28"/>
        <v>0</v>
      </c>
      <c r="AK49" s="97" t="str">
        <f t="shared" si="29"/>
        <v>0</v>
      </c>
      <c r="AL49" s="97" t="str">
        <f t="shared" si="30"/>
        <v>0</v>
      </c>
      <c r="AM49" s="97">
        <f t="shared" si="31"/>
        <v>1</v>
      </c>
      <c r="AN49" s="97">
        <f t="shared" si="32"/>
        <v>1</v>
      </c>
      <c r="AO49" s="97">
        <f t="shared" si="33"/>
        <v>1</v>
      </c>
      <c r="AP49" s="97" t="str">
        <f t="shared" si="34"/>
        <v>0</v>
      </c>
      <c r="AQ49" s="97" t="str">
        <f t="shared" si="35"/>
        <v>0</v>
      </c>
      <c r="AR49" s="97" t="str">
        <f t="shared" si="36"/>
        <v>0</v>
      </c>
      <c r="AS49" s="97" t="str">
        <f t="shared" si="37"/>
        <v>0</v>
      </c>
      <c r="AT49" s="97">
        <f t="shared" si="38"/>
        <v>1</v>
      </c>
    </row>
    <row r="50" spans="1:46" ht="14" x14ac:dyDescent="0.15">
      <c r="A50" s="23" t="s">
        <v>205</v>
      </c>
      <c r="B50" s="23" t="s">
        <v>46</v>
      </c>
      <c r="C50" s="23"/>
      <c r="D50" s="55"/>
      <c r="E50" s="23">
        <v>22</v>
      </c>
      <c r="F50" s="40">
        <v>32</v>
      </c>
      <c r="G50" s="40">
        <v>2410</v>
      </c>
      <c r="H50" s="40">
        <v>4</v>
      </c>
      <c r="I50" s="40">
        <v>6.57</v>
      </c>
      <c r="J50" s="40">
        <v>59.09</v>
      </c>
      <c r="K50" s="40">
        <v>4.26</v>
      </c>
      <c r="L50" s="40">
        <v>1.87</v>
      </c>
      <c r="M50" s="40">
        <v>32</v>
      </c>
      <c r="N50" s="40">
        <v>63.04</v>
      </c>
      <c r="O50" s="40">
        <v>46.13</v>
      </c>
      <c r="P50" s="40">
        <v>2.17</v>
      </c>
      <c r="Q50" s="40">
        <v>12.29</v>
      </c>
      <c r="R50" s="40">
        <v>24.68</v>
      </c>
      <c r="S50" s="40">
        <v>65.2</v>
      </c>
      <c r="T50" s="40">
        <v>48.55</v>
      </c>
      <c r="U50" s="40">
        <v>43.1</v>
      </c>
      <c r="V50" s="40">
        <v>33.33</v>
      </c>
      <c r="W50" s="40">
        <v>60.18</v>
      </c>
      <c r="X50" s="13">
        <f t="shared" si="39"/>
        <v>7</v>
      </c>
      <c r="Y50" s="13">
        <v>16</v>
      </c>
      <c r="Z50" s="113">
        <f t="shared" si="40"/>
        <v>0.4375</v>
      </c>
      <c r="AA50" s="94"/>
      <c r="AB50" s="59"/>
      <c r="AC50" s="59">
        <f t="shared" si="41"/>
        <v>0.40625</v>
      </c>
      <c r="AD50" s="95">
        <f t="shared" si="42"/>
        <v>6.5</v>
      </c>
      <c r="AE50" s="96">
        <f t="shared" si="23"/>
        <v>1</v>
      </c>
      <c r="AF50" s="97">
        <f t="shared" si="24"/>
        <v>0.8</v>
      </c>
      <c r="AG50" s="97" t="str">
        <f t="shared" si="25"/>
        <v>0</v>
      </c>
      <c r="AH50" s="97">
        <f t="shared" si="26"/>
        <v>1</v>
      </c>
      <c r="AI50" s="97">
        <f t="shared" si="27"/>
        <v>0.9</v>
      </c>
      <c r="AJ50" s="97" t="str">
        <f t="shared" si="28"/>
        <v>0</v>
      </c>
      <c r="AK50" s="97">
        <f t="shared" si="29"/>
        <v>0.8</v>
      </c>
      <c r="AL50" s="97">
        <f t="shared" si="30"/>
        <v>1</v>
      </c>
      <c r="AM50" s="97">
        <f t="shared" si="31"/>
        <v>1</v>
      </c>
      <c r="AN50" s="97" t="str">
        <f t="shared" si="32"/>
        <v>0</v>
      </c>
      <c r="AO50" s="97" t="str">
        <f t="shared" si="33"/>
        <v>0</v>
      </c>
      <c r="AP50" s="97" t="str">
        <f t="shared" si="34"/>
        <v>0</v>
      </c>
      <c r="AQ50" s="97" t="str">
        <f t="shared" si="35"/>
        <v>0</v>
      </c>
      <c r="AR50" s="97" t="str">
        <f t="shared" si="36"/>
        <v>0</v>
      </c>
      <c r="AS50" s="97" t="str">
        <f t="shared" si="37"/>
        <v>0</v>
      </c>
      <c r="AT50" s="97" t="str">
        <f t="shared" si="38"/>
        <v>0</v>
      </c>
    </row>
    <row r="51" spans="1:46" ht="14" x14ac:dyDescent="0.15">
      <c r="A51" s="23" t="s">
        <v>182</v>
      </c>
      <c r="B51" s="23" t="s">
        <v>75</v>
      </c>
      <c r="C51" s="23"/>
      <c r="D51" s="55"/>
      <c r="E51" s="23">
        <v>21</v>
      </c>
      <c r="F51" s="40">
        <v>19</v>
      </c>
      <c r="G51" s="40">
        <v>445</v>
      </c>
      <c r="H51" s="40">
        <v>0</v>
      </c>
      <c r="I51" s="40">
        <v>7.77</v>
      </c>
      <c r="J51" s="40">
        <v>69.44</v>
      </c>
      <c r="K51" s="40">
        <v>3.45</v>
      </c>
      <c r="L51" s="40">
        <v>0.86</v>
      </c>
      <c r="M51" s="40">
        <v>25</v>
      </c>
      <c r="N51" s="40">
        <v>52.38</v>
      </c>
      <c r="O51" s="40">
        <v>39.659999999999997</v>
      </c>
      <c r="P51" s="40">
        <v>1.94</v>
      </c>
      <c r="Q51" s="40">
        <v>16.399999999999999</v>
      </c>
      <c r="R51" s="40">
        <v>26.33</v>
      </c>
      <c r="S51" s="40">
        <v>70.489999999999995</v>
      </c>
      <c r="T51" s="40">
        <v>51.35</v>
      </c>
      <c r="U51" s="40">
        <v>64.709999999999994</v>
      </c>
      <c r="V51" s="40">
        <v>30.77</v>
      </c>
      <c r="W51" s="40">
        <v>54.17</v>
      </c>
      <c r="X51" s="13">
        <f t="shared" si="39"/>
        <v>7</v>
      </c>
      <c r="Y51" s="13">
        <v>16</v>
      </c>
      <c r="Z51" s="113">
        <f t="shared" si="40"/>
        <v>0.4375</v>
      </c>
      <c r="AA51" s="94"/>
      <c r="AB51" s="59"/>
      <c r="AC51" s="59">
        <f t="shared" si="41"/>
        <v>0.4</v>
      </c>
      <c r="AD51" s="95">
        <f t="shared" si="42"/>
        <v>6.4</v>
      </c>
      <c r="AE51" s="96" t="str">
        <f t="shared" si="23"/>
        <v>0</v>
      </c>
      <c r="AF51" s="97">
        <f t="shared" si="24"/>
        <v>0.8</v>
      </c>
      <c r="AG51" s="97">
        <f t="shared" si="25"/>
        <v>0.8</v>
      </c>
      <c r="AH51" s="97">
        <f t="shared" si="26"/>
        <v>1</v>
      </c>
      <c r="AI51" s="97" t="str">
        <f t="shared" si="27"/>
        <v>0</v>
      </c>
      <c r="AJ51" s="97" t="str">
        <f t="shared" si="28"/>
        <v>0</v>
      </c>
      <c r="AK51" s="97">
        <f t="shared" si="29"/>
        <v>0.8</v>
      </c>
      <c r="AL51" s="97">
        <f t="shared" si="30"/>
        <v>1</v>
      </c>
      <c r="AM51" s="97">
        <f t="shared" si="31"/>
        <v>1</v>
      </c>
      <c r="AN51" s="97" t="str">
        <f t="shared" si="32"/>
        <v>0</v>
      </c>
      <c r="AO51" s="97" t="str">
        <f t="shared" si="33"/>
        <v>0</v>
      </c>
      <c r="AP51" s="97" t="str">
        <f t="shared" si="34"/>
        <v>0</v>
      </c>
      <c r="AQ51" s="97" t="str">
        <f t="shared" si="35"/>
        <v>0</v>
      </c>
      <c r="AR51" s="97">
        <f t="shared" si="36"/>
        <v>1</v>
      </c>
      <c r="AS51" s="97" t="str">
        <f t="shared" si="37"/>
        <v>0</v>
      </c>
      <c r="AT51" s="97" t="str">
        <f t="shared" si="38"/>
        <v>0</v>
      </c>
    </row>
    <row r="52" spans="1:46" ht="14" x14ac:dyDescent="0.15">
      <c r="A52" s="23" t="s">
        <v>209</v>
      </c>
      <c r="B52" s="23" t="s">
        <v>128</v>
      </c>
      <c r="C52" s="23"/>
      <c r="D52" s="55"/>
      <c r="E52" s="23">
        <v>35</v>
      </c>
      <c r="F52" s="40">
        <v>13</v>
      </c>
      <c r="G52" s="40">
        <v>600</v>
      </c>
      <c r="H52" s="40">
        <v>1</v>
      </c>
      <c r="I52" s="40">
        <v>4.6500000000000004</v>
      </c>
      <c r="J52" s="40">
        <v>74.19</v>
      </c>
      <c r="K52" s="40">
        <v>1.8</v>
      </c>
      <c r="L52" s="40">
        <v>1.95</v>
      </c>
      <c r="M52" s="40">
        <v>30.77</v>
      </c>
      <c r="N52" s="40">
        <v>55.56</v>
      </c>
      <c r="O52" s="40">
        <v>39.53</v>
      </c>
      <c r="P52" s="40">
        <v>0.3</v>
      </c>
      <c r="Q52" s="40">
        <v>21.15</v>
      </c>
      <c r="R52" s="40">
        <v>36.15</v>
      </c>
      <c r="S52" s="40">
        <v>68.88</v>
      </c>
      <c r="T52" s="40">
        <v>54.46</v>
      </c>
      <c r="U52" s="40">
        <v>52.83</v>
      </c>
      <c r="V52" s="40">
        <v>25</v>
      </c>
      <c r="W52" s="40">
        <v>70.83</v>
      </c>
      <c r="X52" s="13">
        <f t="shared" si="39"/>
        <v>7</v>
      </c>
      <c r="Y52" s="13">
        <v>16</v>
      </c>
      <c r="Z52" s="113">
        <f t="shared" si="40"/>
        <v>0.4375</v>
      </c>
      <c r="AA52" s="94"/>
      <c r="AB52" s="59"/>
      <c r="AC52" s="59">
        <f t="shared" si="41"/>
        <v>0.40625</v>
      </c>
      <c r="AD52" s="95">
        <f t="shared" si="42"/>
        <v>6.5</v>
      </c>
      <c r="AE52" s="96" t="str">
        <f t="shared" si="23"/>
        <v>0</v>
      </c>
      <c r="AF52" s="97" t="str">
        <f t="shared" si="24"/>
        <v>0</v>
      </c>
      <c r="AG52" s="97">
        <f t="shared" si="25"/>
        <v>0.8</v>
      </c>
      <c r="AH52" s="97" t="str">
        <f t="shared" si="26"/>
        <v>0</v>
      </c>
      <c r="AI52" s="97">
        <f t="shared" si="27"/>
        <v>0.9</v>
      </c>
      <c r="AJ52" s="97" t="str">
        <f t="shared" si="28"/>
        <v>0</v>
      </c>
      <c r="AK52" s="97">
        <f t="shared" si="29"/>
        <v>0.8</v>
      </c>
      <c r="AL52" s="97">
        <f t="shared" si="30"/>
        <v>1</v>
      </c>
      <c r="AM52" s="97" t="str">
        <f t="shared" si="31"/>
        <v>0</v>
      </c>
      <c r="AN52" s="97">
        <f t="shared" si="32"/>
        <v>1</v>
      </c>
      <c r="AO52" s="97">
        <f t="shared" si="33"/>
        <v>1</v>
      </c>
      <c r="AP52" s="97" t="str">
        <f t="shared" si="34"/>
        <v>0</v>
      </c>
      <c r="AQ52" s="97" t="str">
        <f t="shared" si="35"/>
        <v>0</v>
      </c>
      <c r="AR52" s="97" t="str">
        <f t="shared" si="36"/>
        <v>0</v>
      </c>
      <c r="AS52" s="97" t="str">
        <f t="shared" si="37"/>
        <v>0</v>
      </c>
      <c r="AT52" s="97">
        <f t="shared" si="38"/>
        <v>1</v>
      </c>
    </row>
    <row r="53" spans="1:46" ht="14" x14ac:dyDescent="0.15">
      <c r="A53" s="23" t="s">
        <v>240</v>
      </c>
      <c r="B53" s="23" t="s">
        <v>46</v>
      </c>
      <c r="C53" s="23"/>
      <c r="D53" s="55"/>
      <c r="E53" s="23">
        <v>33</v>
      </c>
      <c r="F53" s="40">
        <v>18</v>
      </c>
      <c r="G53" s="40">
        <v>1076</v>
      </c>
      <c r="H53" s="40">
        <v>2</v>
      </c>
      <c r="I53" s="40">
        <v>3.6</v>
      </c>
      <c r="J53" s="40">
        <v>48.84</v>
      </c>
      <c r="K53" s="40">
        <v>2.84</v>
      </c>
      <c r="L53" s="40">
        <v>2.09</v>
      </c>
      <c r="M53" s="40">
        <v>44</v>
      </c>
      <c r="N53" s="40">
        <v>36.67</v>
      </c>
      <c r="O53" s="40">
        <v>35.71</v>
      </c>
      <c r="P53" s="40">
        <v>0.75</v>
      </c>
      <c r="Q53" s="40">
        <v>18.82</v>
      </c>
      <c r="R53" s="40">
        <v>35.21</v>
      </c>
      <c r="S53" s="40">
        <v>71.02</v>
      </c>
      <c r="T53" s="40">
        <v>57.58</v>
      </c>
      <c r="U53" s="40">
        <v>54.43</v>
      </c>
      <c r="V53" s="40">
        <v>38.46</v>
      </c>
      <c r="W53" s="40">
        <v>80.95</v>
      </c>
      <c r="X53" s="13">
        <f t="shared" si="39"/>
        <v>7</v>
      </c>
      <c r="Y53" s="13">
        <v>16</v>
      </c>
      <c r="Z53" s="113">
        <f t="shared" si="40"/>
        <v>0.4375</v>
      </c>
      <c r="AA53" s="94"/>
      <c r="AB53" s="59"/>
      <c r="AC53" s="59">
        <f t="shared" si="41"/>
        <v>0.42499999999999999</v>
      </c>
      <c r="AD53" s="95">
        <f t="shared" si="42"/>
        <v>6.8</v>
      </c>
      <c r="AE53" s="96">
        <f t="shared" si="23"/>
        <v>1</v>
      </c>
      <c r="AF53" s="97" t="str">
        <f t="shared" si="24"/>
        <v>0</v>
      </c>
      <c r="AG53" s="97" t="str">
        <f t="shared" si="25"/>
        <v>0</v>
      </c>
      <c r="AH53" s="97" t="str">
        <f t="shared" si="26"/>
        <v>0</v>
      </c>
      <c r="AI53" s="97">
        <f t="shared" si="27"/>
        <v>0.9</v>
      </c>
      <c r="AJ53" s="97">
        <f t="shared" si="28"/>
        <v>0.9</v>
      </c>
      <c r="AK53" s="97" t="str">
        <f t="shared" si="29"/>
        <v>0</v>
      </c>
      <c r="AL53" s="97">
        <f t="shared" si="30"/>
        <v>1</v>
      </c>
      <c r="AM53" s="97" t="str">
        <f t="shared" si="31"/>
        <v>0</v>
      </c>
      <c r="AN53" s="97">
        <f t="shared" si="32"/>
        <v>1</v>
      </c>
      <c r="AO53" s="97">
        <f t="shared" si="33"/>
        <v>1</v>
      </c>
      <c r="AP53" s="97" t="str">
        <f t="shared" si="34"/>
        <v>0</v>
      </c>
      <c r="AQ53" s="97" t="str">
        <f t="shared" si="35"/>
        <v>0</v>
      </c>
      <c r="AR53" s="97" t="str">
        <f t="shared" si="36"/>
        <v>0</v>
      </c>
      <c r="AS53" s="97" t="str">
        <f t="shared" si="37"/>
        <v>0</v>
      </c>
      <c r="AT53" s="97">
        <f t="shared" si="38"/>
        <v>1</v>
      </c>
    </row>
    <row r="54" spans="1:46" ht="14" x14ac:dyDescent="0.15">
      <c r="A54" s="23" t="s">
        <v>211</v>
      </c>
      <c r="B54" s="23" t="s">
        <v>44</v>
      </c>
      <c r="C54" s="23"/>
      <c r="D54" s="55"/>
      <c r="E54" s="23">
        <v>31</v>
      </c>
      <c r="F54" s="40">
        <v>25</v>
      </c>
      <c r="G54" s="40">
        <v>933</v>
      </c>
      <c r="H54" s="40">
        <v>0</v>
      </c>
      <c r="I54" s="40">
        <v>5.0199999999999996</v>
      </c>
      <c r="J54" s="40">
        <v>59.62</v>
      </c>
      <c r="K54" s="40">
        <v>1.35</v>
      </c>
      <c r="L54" s="40">
        <v>1.74</v>
      </c>
      <c r="M54" s="40">
        <v>33.33</v>
      </c>
      <c r="N54" s="40">
        <v>62.5</v>
      </c>
      <c r="O54" s="40">
        <v>36.36</v>
      </c>
      <c r="P54" s="40">
        <v>0</v>
      </c>
      <c r="Q54" s="40">
        <v>16.5</v>
      </c>
      <c r="R54" s="40">
        <v>29.81</v>
      </c>
      <c r="S54" s="40">
        <v>77.02</v>
      </c>
      <c r="T54" s="40">
        <v>54.37</v>
      </c>
      <c r="U54" s="40">
        <v>47.17</v>
      </c>
      <c r="V54" s="40">
        <v>75</v>
      </c>
      <c r="W54" s="40">
        <v>68.180000000000007</v>
      </c>
      <c r="X54" s="13">
        <f t="shared" si="39"/>
        <v>7</v>
      </c>
      <c r="Y54" s="13">
        <v>16</v>
      </c>
      <c r="Z54" s="113">
        <f t="shared" si="40"/>
        <v>0.4375</v>
      </c>
      <c r="AA54" s="94"/>
      <c r="AB54" s="59"/>
      <c r="AC54" s="59">
        <f t="shared" si="41"/>
        <v>0.41875000000000001</v>
      </c>
      <c r="AD54" s="95">
        <f t="shared" si="42"/>
        <v>6.7</v>
      </c>
      <c r="AE54" s="96" t="str">
        <f t="shared" si="23"/>
        <v>0</v>
      </c>
      <c r="AF54" s="97" t="str">
        <f t="shared" si="24"/>
        <v>0</v>
      </c>
      <c r="AG54" s="97" t="str">
        <f t="shared" si="25"/>
        <v>0</v>
      </c>
      <c r="AH54" s="97" t="str">
        <f t="shared" si="26"/>
        <v>0</v>
      </c>
      <c r="AI54" s="97">
        <f t="shared" si="27"/>
        <v>0.9</v>
      </c>
      <c r="AJ54" s="97" t="str">
        <f t="shared" si="28"/>
        <v>0</v>
      </c>
      <c r="AK54" s="97">
        <f t="shared" si="29"/>
        <v>0.8</v>
      </c>
      <c r="AL54" s="97">
        <f t="shared" si="30"/>
        <v>1</v>
      </c>
      <c r="AM54" s="97" t="str">
        <f t="shared" si="31"/>
        <v>0</v>
      </c>
      <c r="AN54" s="97" t="str">
        <f t="shared" si="32"/>
        <v>0</v>
      </c>
      <c r="AO54" s="97">
        <f t="shared" si="33"/>
        <v>1</v>
      </c>
      <c r="AP54" s="97">
        <f t="shared" si="34"/>
        <v>1</v>
      </c>
      <c r="AQ54" s="97" t="str">
        <f t="shared" si="35"/>
        <v>0</v>
      </c>
      <c r="AR54" s="97" t="str">
        <f t="shared" si="36"/>
        <v>0</v>
      </c>
      <c r="AS54" s="97">
        <f t="shared" si="37"/>
        <v>1</v>
      </c>
      <c r="AT54" s="97">
        <f t="shared" si="38"/>
        <v>1</v>
      </c>
    </row>
    <row r="55" spans="1:46" ht="14" x14ac:dyDescent="0.15">
      <c r="A55" s="23" t="s">
        <v>246</v>
      </c>
      <c r="B55" s="23" t="s">
        <v>72</v>
      </c>
      <c r="C55" s="23"/>
      <c r="D55" s="55"/>
      <c r="E55" s="23">
        <v>18</v>
      </c>
      <c r="F55" s="40">
        <v>14</v>
      </c>
      <c r="G55" s="40">
        <v>375</v>
      </c>
      <c r="H55" s="40">
        <v>0</v>
      </c>
      <c r="I55" s="40">
        <v>5.76</v>
      </c>
      <c r="J55" s="40">
        <v>54.17</v>
      </c>
      <c r="K55" s="40">
        <v>1.68</v>
      </c>
      <c r="L55" s="40">
        <v>1.44</v>
      </c>
      <c r="M55" s="40">
        <v>66.67</v>
      </c>
      <c r="N55" s="40">
        <v>25</v>
      </c>
      <c r="O55" s="40">
        <v>20.45</v>
      </c>
      <c r="P55" s="40">
        <v>1.44</v>
      </c>
      <c r="Q55" s="40">
        <v>8.16</v>
      </c>
      <c r="R55" s="40">
        <v>12.72</v>
      </c>
      <c r="S55" s="40">
        <v>81.13</v>
      </c>
      <c r="T55" s="40">
        <v>62.5</v>
      </c>
      <c r="U55" s="40">
        <v>57.14</v>
      </c>
      <c r="V55" s="40">
        <v>66.67</v>
      </c>
      <c r="W55" s="40">
        <v>80</v>
      </c>
      <c r="X55" s="13">
        <f t="shared" si="39"/>
        <v>7</v>
      </c>
      <c r="Y55" s="13">
        <v>16</v>
      </c>
      <c r="Z55" s="113">
        <f t="shared" si="40"/>
        <v>0.4375</v>
      </c>
      <c r="AA55" s="94"/>
      <c r="AB55" s="59"/>
      <c r="AC55" s="59">
        <f t="shared" si="41"/>
        <v>0.43125000000000002</v>
      </c>
      <c r="AD55" s="95">
        <f t="shared" si="42"/>
        <v>6.9</v>
      </c>
      <c r="AE55" s="96" t="str">
        <f t="shared" si="23"/>
        <v>0</v>
      </c>
      <c r="AF55" s="97" t="str">
        <f t="shared" si="24"/>
        <v>0</v>
      </c>
      <c r="AG55" s="97" t="str">
        <f t="shared" si="25"/>
        <v>0</v>
      </c>
      <c r="AH55" s="97" t="str">
        <f t="shared" si="26"/>
        <v>0</v>
      </c>
      <c r="AI55" s="97" t="str">
        <f t="shared" si="27"/>
        <v>0</v>
      </c>
      <c r="AJ55" s="97">
        <f t="shared" si="28"/>
        <v>0.9</v>
      </c>
      <c r="AK55" s="97" t="str">
        <f t="shared" si="29"/>
        <v>0</v>
      </c>
      <c r="AL55" s="97" t="str">
        <f t="shared" si="30"/>
        <v>0</v>
      </c>
      <c r="AM55" s="97">
        <f t="shared" si="31"/>
        <v>1</v>
      </c>
      <c r="AN55" s="97" t="str">
        <f t="shared" si="32"/>
        <v>0</v>
      </c>
      <c r="AO55" s="97" t="str">
        <f t="shared" si="33"/>
        <v>0</v>
      </c>
      <c r="AP55" s="97">
        <f t="shared" si="34"/>
        <v>1</v>
      </c>
      <c r="AQ55" s="97">
        <f t="shared" si="35"/>
        <v>1</v>
      </c>
      <c r="AR55" s="97">
        <f t="shared" si="36"/>
        <v>1</v>
      </c>
      <c r="AS55" s="97">
        <f t="shared" si="37"/>
        <v>1</v>
      </c>
      <c r="AT55" s="97">
        <f t="shared" si="38"/>
        <v>1</v>
      </c>
    </row>
    <row r="56" spans="1:46" ht="14" x14ac:dyDescent="0.15">
      <c r="A56" s="23" t="s">
        <v>213</v>
      </c>
      <c r="B56" s="23" t="s">
        <v>72</v>
      </c>
      <c r="C56" s="23"/>
      <c r="D56" s="55"/>
      <c r="E56" s="23">
        <v>18</v>
      </c>
      <c r="F56" s="40">
        <v>8</v>
      </c>
      <c r="G56" s="40">
        <v>336</v>
      </c>
      <c r="H56" s="40">
        <v>0</v>
      </c>
      <c r="I56" s="40">
        <v>8.3000000000000007</v>
      </c>
      <c r="J56" s="40">
        <v>64.52</v>
      </c>
      <c r="K56" s="40">
        <v>1.34</v>
      </c>
      <c r="L56" s="40">
        <v>0.27</v>
      </c>
      <c r="M56" s="40">
        <v>0</v>
      </c>
      <c r="N56" s="40">
        <v>75</v>
      </c>
      <c r="O56" s="40">
        <v>30</v>
      </c>
      <c r="P56" s="40">
        <v>0.27</v>
      </c>
      <c r="Q56" s="40">
        <v>9.3800000000000008</v>
      </c>
      <c r="R56" s="40">
        <v>22.23</v>
      </c>
      <c r="S56" s="40">
        <v>77.11</v>
      </c>
      <c r="T56" s="40">
        <v>59.46</v>
      </c>
      <c r="U56" s="40">
        <v>66.67</v>
      </c>
      <c r="V56" s="40">
        <v>25</v>
      </c>
      <c r="W56" s="40">
        <v>86.67</v>
      </c>
      <c r="X56" s="13">
        <f t="shared" si="39"/>
        <v>7</v>
      </c>
      <c r="Y56" s="13">
        <v>16</v>
      </c>
      <c r="Z56" s="113">
        <f t="shared" si="40"/>
        <v>0.4375</v>
      </c>
      <c r="AA56" s="94"/>
      <c r="AB56" s="59"/>
      <c r="AC56" s="59">
        <f t="shared" si="41"/>
        <v>0.4</v>
      </c>
      <c r="AD56" s="95">
        <f t="shared" si="42"/>
        <v>6.4</v>
      </c>
      <c r="AE56" s="96" t="str">
        <f t="shared" si="23"/>
        <v>0</v>
      </c>
      <c r="AF56" s="97">
        <f t="shared" si="24"/>
        <v>0.8</v>
      </c>
      <c r="AG56" s="97">
        <f t="shared" si="25"/>
        <v>0.8</v>
      </c>
      <c r="AH56" s="97" t="str">
        <f t="shared" si="26"/>
        <v>0</v>
      </c>
      <c r="AI56" s="97" t="str">
        <f t="shared" si="27"/>
        <v>0</v>
      </c>
      <c r="AJ56" s="97" t="str">
        <f t="shared" si="28"/>
        <v>0</v>
      </c>
      <c r="AK56" s="97">
        <f t="shared" si="29"/>
        <v>0.8</v>
      </c>
      <c r="AL56" s="97" t="str">
        <f t="shared" si="30"/>
        <v>0</v>
      </c>
      <c r="AM56" s="97" t="str">
        <f t="shared" si="31"/>
        <v>0</v>
      </c>
      <c r="AN56" s="97" t="str">
        <f t="shared" si="32"/>
        <v>0</v>
      </c>
      <c r="AO56" s="97" t="str">
        <f t="shared" si="33"/>
        <v>0</v>
      </c>
      <c r="AP56" s="97">
        <f t="shared" si="34"/>
        <v>1</v>
      </c>
      <c r="AQ56" s="97">
        <f t="shared" si="35"/>
        <v>1</v>
      </c>
      <c r="AR56" s="97">
        <f t="shared" si="36"/>
        <v>1</v>
      </c>
      <c r="AS56" s="97" t="str">
        <f t="shared" si="37"/>
        <v>0</v>
      </c>
      <c r="AT56" s="97">
        <f t="shared" si="38"/>
        <v>1</v>
      </c>
    </row>
    <row r="57" spans="1:46" ht="14" x14ac:dyDescent="0.15">
      <c r="A57" s="23" t="s">
        <v>248</v>
      </c>
      <c r="B57" s="23" t="s">
        <v>77</v>
      </c>
      <c r="C57" s="23"/>
      <c r="D57" s="55"/>
      <c r="E57" s="23">
        <v>27</v>
      </c>
      <c r="F57" s="40">
        <v>17</v>
      </c>
      <c r="G57" s="40">
        <v>1057</v>
      </c>
      <c r="H57" s="40">
        <v>0</v>
      </c>
      <c r="I57" s="40">
        <v>5.28</v>
      </c>
      <c r="J57" s="40">
        <v>62.9</v>
      </c>
      <c r="K57" s="40">
        <v>1.62</v>
      </c>
      <c r="L57" s="40">
        <v>0.85</v>
      </c>
      <c r="M57" s="40">
        <v>20</v>
      </c>
      <c r="N57" s="40">
        <v>60</v>
      </c>
      <c r="O57" s="40">
        <v>43.75</v>
      </c>
      <c r="P57" s="40">
        <v>0.26</v>
      </c>
      <c r="Q57" s="40">
        <v>16.940000000000001</v>
      </c>
      <c r="R57" s="40">
        <v>32.61</v>
      </c>
      <c r="S57" s="40">
        <v>74.930000000000007</v>
      </c>
      <c r="T57" s="40">
        <v>55.46</v>
      </c>
      <c r="U57" s="40">
        <v>62.07</v>
      </c>
      <c r="V57" s="40">
        <v>36.67</v>
      </c>
      <c r="W57" s="40">
        <v>70</v>
      </c>
      <c r="X57" s="13">
        <f t="shared" si="39"/>
        <v>7</v>
      </c>
      <c r="Y57" s="13">
        <v>16</v>
      </c>
      <c r="Z57" s="113">
        <f t="shared" si="40"/>
        <v>0.4375</v>
      </c>
      <c r="AA57" s="94"/>
      <c r="AB57" s="59"/>
      <c r="AC57" s="59">
        <f t="shared" si="41"/>
        <v>0.41249999999999998</v>
      </c>
      <c r="AD57" s="95">
        <f t="shared" si="42"/>
        <v>6.6</v>
      </c>
      <c r="AE57" s="96" t="str">
        <f t="shared" si="23"/>
        <v>0</v>
      </c>
      <c r="AF57" s="97" t="str">
        <f t="shared" si="24"/>
        <v>0</v>
      </c>
      <c r="AG57" s="97">
        <f t="shared" si="25"/>
        <v>0.8</v>
      </c>
      <c r="AH57" s="97" t="str">
        <f t="shared" si="26"/>
        <v>0</v>
      </c>
      <c r="AI57" s="97" t="str">
        <f t="shared" si="27"/>
        <v>0</v>
      </c>
      <c r="AJ57" s="97" t="str">
        <f t="shared" si="28"/>
        <v>0</v>
      </c>
      <c r="AK57" s="97">
        <f t="shared" si="29"/>
        <v>0.8</v>
      </c>
      <c r="AL57" s="97">
        <f t="shared" si="30"/>
        <v>1</v>
      </c>
      <c r="AM57" s="97" t="str">
        <f t="shared" si="31"/>
        <v>0</v>
      </c>
      <c r="AN57" s="97" t="str">
        <f t="shared" si="32"/>
        <v>0</v>
      </c>
      <c r="AO57" s="97">
        <f t="shared" si="33"/>
        <v>1</v>
      </c>
      <c r="AP57" s="97">
        <f t="shared" si="34"/>
        <v>1</v>
      </c>
      <c r="AQ57" s="97" t="str">
        <f t="shared" si="35"/>
        <v>0</v>
      </c>
      <c r="AR57" s="97">
        <f t="shared" si="36"/>
        <v>1</v>
      </c>
      <c r="AS57" s="97" t="str">
        <f t="shared" si="37"/>
        <v>0</v>
      </c>
      <c r="AT57" s="97">
        <f t="shared" si="38"/>
        <v>1</v>
      </c>
    </row>
    <row r="58" spans="1:46" ht="14" x14ac:dyDescent="0.15">
      <c r="A58" s="23" t="s">
        <v>216</v>
      </c>
      <c r="B58" s="23" t="s">
        <v>46</v>
      </c>
      <c r="C58" s="23"/>
      <c r="D58" s="55"/>
      <c r="E58" s="23">
        <v>26</v>
      </c>
      <c r="F58" s="40">
        <v>31</v>
      </c>
      <c r="G58" s="40">
        <v>1744</v>
      </c>
      <c r="H58" s="40">
        <v>6</v>
      </c>
      <c r="I58" s="40">
        <v>5.01</v>
      </c>
      <c r="J58" s="40">
        <v>60.82</v>
      </c>
      <c r="K58" s="40">
        <v>3.72</v>
      </c>
      <c r="L58" s="40">
        <v>2.79</v>
      </c>
      <c r="M58" s="40">
        <v>44.44</v>
      </c>
      <c r="N58" s="40">
        <v>53.13</v>
      </c>
      <c r="O58" s="40">
        <v>34.42</v>
      </c>
      <c r="P58" s="40">
        <v>0.83</v>
      </c>
      <c r="Q58" s="40">
        <v>15.02</v>
      </c>
      <c r="R58" s="40">
        <v>27.97</v>
      </c>
      <c r="S58" s="40">
        <v>66.97</v>
      </c>
      <c r="T58" s="40">
        <v>48.78</v>
      </c>
      <c r="U58" s="40">
        <v>47.19</v>
      </c>
      <c r="V58" s="40">
        <v>36.76</v>
      </c>
      <c r="W58" s="40">
        <v>71.260000000000005</v>
      </c>
      <c r="X58" s="13">
        <f t="shared" si="39"/>
        <v>7</v>
      </c>
      <c r="Y58" s="13">
        <v>16</v>
      </c>
      <c r="Z58" s="113">
        <f t="shared" si="40"/>
        <v>0.4375</v>
      </c>
      <c r="AA58" s="94"/>
      <c r="AB58" s="59"/>
      <c r="AC58" s="59">
        <f t="shared" si="41"/>
        <v>0.39999999999999997</v>
      </c>
      <c r="AD58" s="95">
        <f t="shared" si="42"/>
        <v>6.3999999999999995</v>
      </c>
      <c r="AE58" s="96">
        <f t="shared" si="23"/>
        <v>1</v>
      </c>
      <c r="AF58" s="97" t="str">
        <f t="shared" si="24"/>
        <v>0</v>
      </c>
      <c r="AG58" s="97">
        <f t="shared" si="25"/>
        <v>0.8</v>
      </c>
      <c r="AH58" s="97">
        <f t="shared" si="26"/>
        <v>1</v>
      </c>
      <c r="AI58" s="97">
        <f t="shared" si="27"/>
        <v>0.9</v>
      </c>
      <c r="AJ58" s="97">
        <f t="shared" si="28"/>
        <v>0.9</v>
      </c>
      <c r="AK58" s="97">
        <f t="shared" si="29"/>
        <v>0.8</v>
      </c>
      <c r="AL58" s="97" t="str">
        <f t="shared" si="30"/>
        <v>0</v>
      </c>
      <c r="AM58" s="97" t="str">
        <f t="shared" si="31"/>
        <v>0</v>
      </c>
      <c r="AN58" s="97" t="str">
        <f t="shared" si="32"/>
        <v>0</v>
      </c>
      <c r="AO58" s="97" t="str">
        <f t="shared" si="33"/>
        <v>0</v>
      </c>
      <c r="AP58" s="97" t="str">
        <f t="shared" si="34"/>
        <v>0</v>
      </c>
      <c r="AQ58" s="97" t="str">
        <f t="shared" si="35"/>
        <v>0</v>
      </c>
      <c r="AR58" s="97" t="str">
        <f t="shared" si="36"/>
        <v>0</v>
      </c>
      <c r="AS58" s="97" t="str">
        <f t="shared" si="37"/>
        <v>0</v>
      </c>
      <c r="AT58" s="97">
        <f t="shared" si="38"/>
        <v>1</v>
      </c>
    </row>
    <row r="59" spans="1:46" ht="14" x14ac:dyDescent="0.15">
      <c r="A59" s="23" t="s">
        <v>201</v>
      </c>
      <c r="B59" s="23" t="s">
        <v>128</v>
      </c>
      <c r="C59" s="23"/>
      <c r="D59" s="24"/>
      <c r="E59" s="23">
        <v>26</v>
      </c>
      <c r="F59" s="115">
        <v>15</v>
      </c>
      <c r="G59" s="115">
        <v>751</v>
      </c>
      <c r="H59" s="115">
        <v>1</v>
      </c>
      <c r="I59" s="115">
        <v>4.43</v>
      </c>
      <c r="J59" s="115">
        <v>56.76</v>
      </c>
      <c r="K59" s="115">
        <v>2.2799999999999998</v>
      </c>
      <c r="L59" s="115">
        <v>2.2799999999999998</v>
      </c>
      <c r="M59" s="115">
        <v>47.37</v>
      </c>
      <c r="N59" s="115">
        <v>42.11</v>
      </c>
      <c r="O59" s="115">
        <v>30.3</v>
      </c>
      <c r="P59" s="115">
        <v>0.72</v>
      </c>
      <c r="Q59" s="115">
        <v>13.9</v>
      </c>
      <c r="R59" s="115">
        <v>20.97</v>
      </c>
      <c r="S59" s="115">
        <v>80</v>
      </c>
      <c r="T59" s="115">
        <v>69.12</v>
      </c>
      <c r="U59" s="115">
        <v>65.709999999999994</v>
      </c>
      <c r="V59" s="115">
        <v>45.45</v>
      </c>
      <c r="W59" s="115">
        <v>80</v>
      </c>
      <c r="X59" s="13">
        <f t="shared" si="39"/>
        <v>7</v>
      </c>
      <c r="Y59" s="13">
        <v>16</v>
      </c>
      <c r="Z59" s="113">
        <f t="shared" si="40"/>
        <v>0.4375</v>
      </c>
      <c r="AA59" s="94"/>
      <c r="AB59" s="59"/>
      <c r="AC59" s="59">
        <f t="shared" si="41"/>
        <v>0.42499999999999999</v>
      </c>
      <c r="AD59" s="95">
        <f t="shared" si="42"/>
        <v>6.8</v>
      </c>
      <c r="AE59" s="96" t="str">
        <f t="shared" si="23"/>
        <v>0</v>
      </c>
      <c r="AF59" s="97" t="str">
        <f t="shared" si="24"/>
        <v>0</v>
      </c>
      <c r="AG59" s="97" t="str">
        <f t="shared" si="25"/>
        <v>0</v>
      </c>
      <c r="AH59" s="97" t="str">
        <f t="shared" si="26"/>
        <v>0</v>
      </c>
      <c r="AI59" s="97">
        <f t="shared" si="27"/>
        <v>0.9</v>
      </c>
      <c r="AJ59" s="97">
        <f t="shared" si="28"/>
        <v>0.9</v>
      </c>
      <c r="AK59" s="97" t="str">
        <f t="shared" si="29"/>
        <v>0</v>
      </c>
      <c r="AL59" s="97" t="str">
        <f t="shared" si="30"/>
        <v>0</v>
      </c>
      <c r="AM59" s="97" t="str">
        <f t="shared" si="31"/>
        <v>0</v>
      </c>
      <c r="AN59" s="97" t="str">
        <f t="shared" si="32"/>
        <v>0</v>
      </c>
      <c r="AO59" s="97" t="str">
        <f t="shared" si="33"/>
        <v>0</v>
      </c>
      <c r="AP59" s="97">
        <f t="shared" si="34"/>
        <v>1</v>
      </c>
      <c r="AQ59" s="97">
        <f t="shared" si="35"/>
        <v>1</v>
      </c>
      <c r="AR59" s="97">
        <f t="shared" si="36"/>
        <v>1</v>
      </c>
      <c r="AS59" s="97">
        <f t="shared" si="37"/>
        <v>1</v>
      </c>
      <c r="AT59" s="97">
        <f t="shared" si="38"/>
        <v>1</v>
      </c>
    </row>
    <row r="60" spans="1:46" ht="14" x14ac:dyDescent="0.15">
      <c r="A60" s="23" t="s">
        <v>191</v>
      </c>
      <c r="B60" s="23" t="s">
        <v>91</v>
      </c>
      <c r="C60" s="23"/>
      <c r="D60" s="55"/>
      <c r="E60" s="23">
        <v>18</v>
      </c>
      <c r="F60" s="40">
        <v>14</v>
      </c>
      <c r="G60" s="40">
        <v>1237</v>
      </c>
      <c r="H60" s="40">
        <v>1</v>
      </c>
      <c r="I60" s="40">
        <v>8.66</v>
      </c>
      <c r="J60" s="40">
        <v>63.03</v>
      </c>
      <c r="K60" s="40">
        <v>2.11</v>
      </c>
      <c r="L60" s="40">
        <v>1.6</v>
      </c>
      <c r="M60" s="40">
        <v>31.82</v>
      </c>
      <c r="N60" s="40">
        <v>35.71</v>
      </c>
      <c r="O60" s="40">
        <v>30.77</v>
      </c>
      <c r="P60" s="40">
        <v>0.87</v>
      </c>
      <c r="Q60" s="40">
        <v>24.23</v>
      </c>
      <c r="R60" s="40">
        <v>39.51</v>
      </c>
      <c r="S60" s="40">
        <v>74.400000000000006</v>
      </c>
      <c r="T60" s="40">
        <v>53.4</v>
      </c>
      <c r="U60" s="40">
        <v>43.81</v>
      </c>
      <c r="V60" s="40">
        <v>25.71</v>
      </c>
      <c r="W60" s="40">
        <v>63.27</v>
      </c>
      <c r="X60" s="13">
        <f t="shared" si="39"/>
        <v>6</v>
      </c>
      <c r="Y60" s="13">
        <v>16</v>
      </c>
      <c r="Z60" s="113">
        <f t="shared" si="40"/>
        <v>0.375</v>
      </c>
      <c r="AA60" s="94"/>
      <c r="AB60" s="59"/>
      <c r="AC60" s="59">
        <f t="shared" si="41"/>
        <v>0.34375</v>
      </c>
      <c r="AD60" s="95">
        <f t="shared" si="42"/>
        <v>5.5</v>
      </c>
      <c r="AE60" s="96" t="str">
        <f t="shared" si="23"/>
        <v>0</v>
      </c>
      <c r="AF60" s="97">
        <f t="shared" si="24"/>
        <v>0.8</v>
      </c>
      <c r="AG60" s="97">
        <f t="shared" si="25"/>
        <v>0.8</v>
      </c>
      <c r="AH60" s="97" t="str">
        <f t="shared" si="26"/>
        <v>0</v>
      </c>
      <c r="AI60" s="97">
        <f t="shared" si="27"/>
        <v>0.9</v>
      </c>
      <c r="AJ60" s="97" t="str">
        <f t="shared" si="28"/>
        <v>0</v>
      </c>
      <c r="AK60" s="97" t="str">
        <f t="shared" si="29"/>
        <v>0</v>
      </c>
      <c r="AL60" s="97" t="str">
        <f t="shared" si="30"/>
        <v>0</v>
      </c>
      <c r="AM60" s="97" t="str">
        <f t="shared" si="31"/>
        <v>0</v>
      </c>
      <c r="AN60" s="97">
        <f t="shared" si="32"/>
        <v>1</v>
      </c>
      <c r="AO60" s="97">
        <f t="shared" si="33"/>
        <v>1</v>
      </c>
      <c r="AP60" s="97">
        <f t="shared" si="34"/>
        <v>1</v>
      </c>
      <c r="AQ60" s="97" t="str">
        <f t="shared" si="35"/>
        <v>0</v>
      </c>
      <c r="AR60" s="97" t="str">
        <f t="shared" si="36"/>
        <v>0</v>
      </c>
      <c r="AS60" s="97" t="str">
        <f t="shared" si="37"/>
        <v>0</v>
      </c>
      <c r="AT60" s="97" t="str">
        <f t="shared" si="38"/>
        <v>0</v>
      </c>
    </row>
    <row r="61" spans="1:46" ht="14" x14ac:dyDescent="0.15">
      <c r="A61" s="23" t="s">
        <v>179</v>
      </c>
      <c r="B61" s="23" t="s">
        <v>66</v>
      </c>
      <c r="C61" s="23"/>
      <c r="D61" s="55"/>
      <c r="E61" s="23">
        <v>35</v>
      </c>
      <c r="F61" s="40">
        <v>23</v>
      </c>
      <c r="G61" s="40">
        <v>1243</v>
      </c>
      <c r="H61" s="40">
        <v>0</v>
      </c>
      <c r="I61" s="40">
        <v>4.99</v>
      </c>
      <c r="J61" s="40">
        <v>57.38</v>
      </c>
      <c r="K61" s="40">
        <v>1.1499999999999999</v>
      </c>
      <c r="L61" s="40">
        <v>1.1499999999999999</v>
      </c>
      <c r="M61" s="40">
        <v>21.43</v>
      </c>
      <c r="N61" s="40">
        <v>50</v>
      </c>
      <c r="O61" s="40">
        <v>33.33</v>
      </c>
      <c r="P61" s="40">
        <v>0.9</v>
      </c>
      <c r="Q61" s="40">
        <v>19.96</v>
      </c>
      <c r="R61" s="40">
        <v>30.6</v>
      </c>
      <c r="S61" s="40">
        <v>78.069999999999993</v>
      </c>
      <c r="T61" s="40">
        <v>62.38</v>
      </c>
      <c r="U61" s="40">
        <v>62.22</v>
      </c>
      <c r="V61" s="40">
        <v>35</v>
      </c>
      <c r="W61" s="40">
        <v>63.64</v>
      </c>
      <c r="X61" s="13">
        <f t="shared" si="39"/>
        <v>6</v>
      </c>
      <c r="Y61" s="13">
        <v>16</v>
      </c>
      <c r="Z61" s="113">
        <f t="shared" si="40"/>
        <v>0.375</v>
      </c>
      <c r="AA61" s="94"/>
      <c r="AB61" s="59"/>
      <c r="AC61" s="59">
        <f t="shared" si="41"/>
        <v>0.36249999999999999</v>
      </c>
      <c r="AD61" s="95">
        <f t="shared" si="42"/>
        <v>5.8</v>
      </c>
      <c r="AE61" s="96" t="str">
        <f t="shared" si="23"/>
        <v>0</v>
      </c>
      <c r="AF61" s="97" t="str">
        <f t="shared" si="24"/>
        <v>0</v>
      </c>
      <c r="AG61" s="97" t="str">
        <f t="shared" si="25"/>
        <v>0</v>
      </c>
      <c r="AH61" s="97" t="str">
        <f t="shared" si="26"/>
        <v>0</v>
      </c>
      <c r="AI61" s="97" t="str">
        <f t="shared" si="27"/>
        <v>0</v>
      </c>
      <c r="AJ61" s="97" t="str">
        <f t="shared" si="28"/>
        <v>0</v>
      </c>
      <c r="AK61" s="97">
        <f t="shared" si="29"/>
        <v>0.8</v>
      </c>
      <c r="AL61" s="97" t="str">
        <f t="shared" si="30"/>
        <v>0</v>
      </c>
      <c r="AM61" s="97" t="str">
        <f t="shared" si="31"/>
        <v>0</v>
      </c>
      <c r="AN61" s="97">
        <f t="shared" si="32"/>
        <v>1</v>
      </c>
      <c r="AO61" s="97">
        <f t="shared" si="33"/>
        <v>1</v>
      </c>
      <c r="AP61" s="97">
        <f t="shared" si="34"/>
        <v>1</v>
      </c>
      <c r="AQ61" s="97">
        <f t="shared" si="35"/>
        <v>1</v>
      </c>
      <c r="AR61" s="97">
        <f t="shared" si="36"/>
        <v>1</v>
      </c>
      <c r="AS61" s="97" t="str">
        <f t="shared" si="37"/>
        <v>0</v>
      </c>
      <c r="AT61" s="97" t="str">
        <f t="shared" si="38"/>
        <v>0</v>
      </c>
    </row>
    <row r="62" spans="1:46" ht="14" x14ac:dyDescent="0.15">
      <c r="A62" s="23" t="s">
        <v>225</v>
      </c>
      <c r="B62" s="23" t="s">
        <v>66</v>
      </c>
      <c r="C62" s="23"/>
      <c r="D62" s="55"/>
      <c r="E62" s="23">
        <v>20</v>
      </c>
      <c r="F62" s="40">
        <v>28</v>
      </c>
      <c r="G62" s="40">
        <v>1444</v>
      </c>
      <c r="H62" s="40">
        <v>1</v>
      </c>
      <c r="I62" s="40">
        <v>8.27</v>
      </c>
      <c r="J62" s="40">
        <v>65.87</v>
      </c>
      <c r="K62" s="40">
        <v>3.87</v>
      </c>
      <c r="L62" s="40">
        <v>0.85</v>
      </c>
      <c r="M62" s="40">
        <v>23.08</v>
      </c>
      <c r="N62" s="40">
        <v>47.92</v>
      </c>
      <c r="O62" s="40">
        <v>33.619999999999997</v>
      </c>
      <c r="P62" s="40">
        <v>2.2999999999999998</v>
      </c>
      <c r="Q62" s="40">
        <v>15.3</v>
      </c>
      <c r="R62" s="40">
        <v>27.64</v>
      </c>
      <c r="S62" s="40">
        <v>74.11</v>
      </c>
      <c r="T62" s="40">
        <v>56.57</v>
      </c>
      <c r="U62" s="40">
        <v>52.94</v>
      </c>
      <c r="V62" s="40">
        <v>48</v>
      </c>
      <c r="W62" s="40">
        <v>51.52</v>
      </c>
      <c r="X62" s="13">
        <f t="shared" si="39"/>
        <v>6</v>
      </c>
      <c r="Y62" s="13">
        <v>16</v>
      </c>
      <c r="Z62" s="113">
        <f t="shared" si="40"/>
        <v>0.375</v>
      </c>
      <c r="AA62" s="94"/>
      <c r="AB62" s="59"/>
      <c r="AC62" s="59">
        <f t="shared" si="41"/>
        <v>0.35</v>
      </c>
      <c r="AD62" s="95">
        <f t="shared" si="42"/>
        <v>5.6</v>
      </c>
      <c r="AE62" s="96" t="str">
        <f t="shared" si="23"/>
        <v>0</v>
      </c>
      <c r="AF62" s="97">
        <f t="shared" si="24"/>
        <v>0.8</v>
      </c>
      <c r="AG62" s="97">
        <f t="shared" si="25"/>
        <v>0.8</v>
      </c>
      <c r="AH62" s="97">
        <f t="shared" si="26"/>
        <v>1</v>
      </c>
      <c r="AI62" s="97" t="str">
        <f t="shared" si="27"/>
        <v>0</v>
      </c>
      <c r="AJ62" s="97" t="str">
        <f t="shared" si="28"/>
        <v>0</v>
      </c>
      <c r="AK62" s="97" t="str">
        <f t="shared" si="29"/>
        <v>0</v>
      </c>
      <c r="AL62" s="97" t="str">
        <f t="shared" si="30"/>
        <v>0</v>
      </c>
      <c r="AM62" s="97">
        <f t="shared" si="31"/>
        <v>1</v>
      </c>
      <c r="AN62" s="97" t="str">
        <f t="shared" si="32"/>
        <v>0</v>
      </c>
      <c r="AO62" s="97" t="str">
        <f t="shared" si="33"/>
        <v>0</v>
      </c>
      <c r="AP62" s="97">
        <f t="shared" si="34"/>
        <v>1</v>
      </c>
      <c r="AQ62" s="97" t="str">
        <f t="shared" si="35"/>
        <v>0</v>
      </c>
      <c r="AR62" s="97" t="str">
        <f t="shared" si="36"/>
        <v>0</v>
      </c>
      <c r="AS62" s="97">
        <f t="shared" si="37"/>
        <v>1</v>
      </c>
      <c r="AT62" s="97" t="str">
        <f t="shared" si="38"/>
        <v>0</v>
      </c>
    </row>
    <row r="63" spans="1:46" ht="14" x14ac:dyDescent="0.15">
      <c r="A63" s="23" t="s">
        <v>194</v>
      </c>
      <c r="B63" s="23" t="s">
        <v>68</v>
      </c>
      <c r="C63" s="23"/>
      <c r="D63" s="55"/>
      <c r="E63" s="23">
        <v>26</v>
      </c>
      <c r="F63" s="40">
        <v>27</v>
      </c>
      <c r="G63" s="40">
        <v>1262</v>
      </c>
      <c r="H63" s="40">
        <v>1</v>
      </c>
      <c r="I63" s="40">
        <v>2.67</v>
      </c>
      <c r="J63" s="40">
        <v>59.46</v>
      </c>
      <c r="K63" s="40">
        <v>1.95</v>
      </c>
      <c r="L63" s="40">
        <v>2.23</v>
      </c>
      <c r="M63" s="40">
        <v>29.03</v>
      </c>
      <c r="N63" s="40">
        <v>40</v>
      </c>
      <c r="O63" s="40">
        <v>27.27</v>
      </c>
      <c r="P63" s="40">
        <v>0.86</v>
      </c>
      <c r="Q63" s="40">
        <v>17.8</v>
      </c>
      <c r="R63" s="40">
        <v>24.36</v>
      </c>
      <c r="S63" s="40">
        <v>82.25</v>
      </c>
      <c r="T63" s="40">
        <v>71.790000000000006</v>
      </c>
      <c r="U63" s="40">
        <v>80</v>
      </c>
      <c r="V63" s="40">
        <v>50</v>
      </c>
      <c r="W63" s="40">
        <v>63.83</v>
      </c>
      <c r="X63" s="13">
        <f t="shared" si="39"/>
        <v>6</v>
      </c>
      <c r="Y63" s="13">
        <v>16</v>
      </c>
      <c r="Z63" s="113">
        <f t="shared" si="40"/>
        <v>0.375</v>
      </c>
      <c r="AA63" s="94"/>
      <c r="AB63" s="59"/>
      <c r="AC63" s="59">
        <f t="shared" si="41"/>
        <v>0.36875000000000002</v>
      </c>
      <c r="AD63" s="95">
        <f t="shared" si="42"/>
        <v>5.9</v>
      </c>
      <c r="AE63" s="96" t="str">
        <f t="shared" si="23"/>
        <v>0</v>
      </c>
      <c r="AF63" s="97" t="str">
        <f t="shared" si="24"/>
        <v>0</v>
      </c>
      <c r="AG63" s="97" t="str">
        <f t="shared" si="25"/>
        <v>0</v>
      </c>
      <c r="AH63" s="97" t="str">
        <f t="shared" si="26"/>
        <v>0</v>
      </c>
      <c r="AI63" s="97">
        <f t="shared" si="27"/>
        <v>0.9</v>
      </c>
      <c r="AJ63" s="97" t="str">
        <f t="shared" si="28"/>
        <v>0</v>
      </c>
      <c r="AK63" s="97" t="str">
        <f t="shared" si="29"/>
        <v>0</v>
      </c>
      <c r="AL63" s="97" t="str">
        <f t="shared" si="30"/>
        <v>0</v>
      </c>
      <c r="AM63" s="97" t="str">
        <f t="shared" si="31"/>
        <v>0</v>
      </c>
      <c r="AN63" s="97">
        <f t="shared" si="32"/>
        <v>1</v>
      </c>
      <c r="AO63" s="97" t="str">
        <f t="shared" si="33"/>
        <v>0</v>
      </c>
      <c r="AP63" s="97">
        <f t="shared" si="34"/>
        <v>1</v>
      </c>
      <c r="AQ63" s="97">
        <f t="shared" si="35"/>
        <v>1</v>
      </c>
      <c r="AR63" s="97">
        <f t="shared" si="36"/>
        <v>1</v>
      </c>
      <c r="AS63" s="97">
        <f t="shared" si="37"/>
        <v>1</v>
      </c>
      <c r="AT63" s="97" t="str">
        <f t="shared" si="38"/>
        <v>0</v>
      </c>
    </row>
    <row r="64" spans="1:46" ht="14" x14ac:dyDescent="0.15">
      <c r="A64" s="23" t="s">
        <v>170</v>
      </c>
      <c r="B64" s="23" t="s">
        <v>40</v>
      </c>
      <c r="C64" s="23"/>
      <c r="D64" s="55"/>
      <c r="E64" s="23">
        <v>21</v>
      </c>
      <c r="F64" s="40">
        <v>35</v>
      </c>
      <c r="G64" s="40">
        <v>2559</v>
      </c>
      <c r="H64" s="40">
        <v>4</v>
      </c>
      <c r="I64" s="40">
        <v>5.66</v>
      </c>
      <c r="J64" s="40">
        <v>60.13</v>
      </c>
      <c r="K64" s="40">
        <v>3.95</v>
      </c>
      <c r="L64" s="40">
        <v>2.81</v>
      </c>
      <c r="M64" s="40">
        <v>40.79</v>
      </c>
      <c r="N64" s="40">
        <v>51.02</v>
      </c>
      <c r="O64" s="40">
        <v>35.119999999999997</v>
      </c>
      <c r="P64" s="40">
        <v>0.78</v>
      </c>
      <c r="Q64" s="40">
        <v>12.97</v>
      </c>
      <c r="R64" s="40">
        <v>25.32</v>
      </c>
      <c r="S64" s="40">
        <v>64.38</v>
      </c>
      <c r="T64" s="40">
        <v>49.27</v>
      </c>
      <c r="U64" s="40">
        <v>55.88</v>
      </c>
      <c r="V64" s="40">
        <v>43.3</v>
      </c>
      <c r="W64" s="40">
        <v>69.7</v>
      </c>
      <c r="X64" s="13">
        <f t="shared" si="39"/>
        <v>6</v>
      </c>
      <c r="Y64" s="13">
        <v>16</v>
      </c>
      <c r="Z64" s="113">
        <f t="shared" si="40"/>
        <v>0.375</v>
      </c>
      <c r="AA64" s="94"/>
      <c r="AB64" s="59"/>
      <c r="AC64" s="59">
        <f t="shared" si="41"/>
        <v>0.35</v>
      </c>
      <c r="AD64" s="95">
        <f t="shared" si="42"/>
        <v>5.6</v>
      </c>
      <c r="AE64" s="96">
        <f t="shared" si="23"/>
        <v>1</v>
      </c>
      <c r="AF64" s="97" t="str">
        <f t="shared" si="24"/>
        <v>0</v>
      </c>
      <c r="AG64" s="97" t="str">
        <f t="shared" si="25"/>
        <v>0</v>
      </c>
      <c r="AH64" s="97">
        <f t="shared" si="26"/>
        <v>1</v>
      </c>
      <c r="AI64" s="97">
        <f t="shared" si="27"/>
        <v>0.9</v>
      </c>
      <c r="AJ64" s="97">
        <f t="shared" si="28"/>
        <v>0.9</v>
      </c>
      <c r="AK64" s="97">
        <f t="shared" si="29"/>
        <v>0.8</v>
      </c>
      <c r="AL64" s="97" t="str">
        <f t="shared" si="30"/>
        <v>0</v>
      </c>
      <c r="AM64" s="97" t="str">
        <f t="shared" si="31"/>
        <v>0</v>
      </c>
      <c r="AN64" s="97" t="str">
        <f t="shared" si="32"/>
        <v>0</v>
      </c>
      <c r="AO64" s="97" t="str">
        <f t="shared" si="33"/>
        <v>0</v>
      </c>
      <c r="AP64" s="97" t="str">
        <f t="shared" si="34"/>
        <v>0</v>
      </c>
      <c r="AQ64" s="97" t="str">
        <f t="shared" si="35"/>
        <v>0</v>
      </c>
      <c r="AR64" s="97" t="str">
        <f t="shared" si="36"/>
        <v>0</v>
      </c>
      <c r="AS64" s="97" t="str">
        <f t="shared" si="37"/>
        <v>0</v>
      </c>
      <c r="AT64" s="97">
        <f t="shared" si="38"/>
        <v>1</v>
      </c>
    </row>
    <row r="65" spans="1:46" ht="14" x14ac:dyDescent="0.15">
      <c r="A65" s="23" t="s">
        <v>237</v>
      </c>
      <c r="B65" s="23" t="s">
        <v>128</v>
      </c>
      <c r="C65" s="23"/>
      <c r="D65" s="55"/>
      <c r="E65" s="23">
        <v>21</v>
      </c>
      <c r="F65" s="40">
        <v>17</v>
      </c>
      <c r="G65" s="40">
        <v>621</v>
      </c>
      <c r="H65" s="40">
        <v>0</v>
      </c>
      <c r="I65" s="40">
        <v>7.02</v>
      </c>
      <c r="J65" s="40">
        <v>57.78</v>
      </c>
      <c r="K65" s="40">
        <v>2.5</v>
      </c>
      <c r="L65" s="40">
        <v>1.0900000000000001</v>
      </c>
      <c r="M65" s="40">
        <v>42.86</v>
      </c>
      <c r="N65" s="40">
        <v>64.709999999999994</v>
      </c>
      <c r="O65" s="40">
        <v>31.71</v>
      </c>
      <c r="P65" s="40">
        <v>1.72</v>
      </c>
      <c r="Q65" s="40">
        <v>14.19</v>
      </c>
      <c r="R65" s="40">
        <v>22.15</v>
      </c>
      <c r="S65" s="40">
        <v>69.72</v>
      </c>
      <c r="T65" s="40">
        <v>56.41</v>
      </c>
      <c r="U65" s="40">
        <v>72.22</v>
      </c>
      <c r="V65" s="40">
        <v>50</v>
      </c>
      <c r="W65" s="40">
        <v>64.709999999999994</v>
      </c>
      <c r="X65" s="13">
        <f t="shared" si="39"/>
        <v>6</v>
      </c>
      <c r="Y65" s="13">
        <v>16</v>
      </c>
      <c r="Z65" s="113">
        <f t="shared" si="40"/>
        <v>0.375</v>
      </c>
      <c r="AA65" s="94"/>
      <c r="AB65" s="59"/>
      <c r="AC65" s="59">
        <f t="shared" si="41"/>
        <v>0.34375</v>
      </c>
      <c r="AD65" s="95">
        <f t="shared" si="42"/>
        <v>5.5</v>
      </c>
      <c r="AE65" s="96" t="str">
        <f t="shared" si="23"/>
        <v>0</v>
      </c>
      <c r="AF65" s="97">
        <f t="shared" si="24"/>
        <v>0.8</v>
      </c>
      <c r="AG65" s="97" t="str">
        <f t="shared" si="25"/>
        <v>0</v>
      </c>
      <c r="AH65" s="97" t="str">
        <f t="shared" si="26"/>
        <v>0</v>
      </c>
      <c r="AI65" s="97" t="str">
        <f t="shared" si="27"/>
        <v>0</v>
      </c>
      <c r="AJ65" s="97">
        <f t="shared" si="28"/>
        <v>0.9</v>
      </c>
      <c r="AK65" s="97">
        <f t="shared" si="29"/>
        <v>0.8</v>
      </c>
      <c r="AL65" s="97" t="str">
        <f t="shared" si="30"/>
        <v>0</v>
      </c>
      <c r="AM65" s="97">
        <f t="shared" si="31"/>
        <v>1</v>
      </c>
      <c r="AN65" s="97" t="str">
        <f t="shared" si="32"/>
        <v>0</v>
      </c>
      <c r="AO65" s="97" t="str">
        <f t="shared" si="33"/>
        <v>0</v>
      </c>
      <c r="AP65" s="97" t="str">
        <f t="shared" si="34"/>
        <v>0</v>
      </c>
      <c r="AQ65" s="97" t="str">
        <f t="shared" si="35"/>
        <v>0</v>
      </c>
      <c r="AR65" s="97">
        <f t="shared" si="36"/>
        <v>1</v>
      </c>
      <c r="AS65" s="97">
        <f t="shared" si="37"/>
        <v>1</v>
      </c>
      <c r="AT65" s="97" t="str">
        <f t="shared" si="38"/>
        <v>0</v>
      </c>
    </row>
    <row r="66" spans="1:46" ht="14" x14ac:dyDescent="0.15">
      <c r="A66" s="23" t="s">
        <v>181</v>
      </c>
      <c r="B66" s="23" t="s">
        <v>51</v>
      </c>
      <c r="C66" s="23"/>
      <c r="D66" s="55"/>
      <c r="E66" s="23">
        <v>24</v>
      </c>
      <c r="F66" s="40">
        <v>32</v>
      </c>
      <c r="G66" s="40">
        <v>2826</v>
      </c>
      <c r="H66" s="40">
        <v>4</v>
      </c>
      <c r="I66" s="40">
        <v>7.87</v>
      </c>
      <c r="J66" s="40">
        <v>58.7</v>
      </c>
      <c r="K66" s="40">
        <v>1.46</v>
      </c>
      <c r="L66" s="40">
        <v>0.99</v>
      </c>
      <c r="M66" s="40">
        <v>35.479999999999997</v>
      </c>
      <c r="N66" s="40">
        <v>42.55</v>
      </c>
      <c r="O66" s="40">
        <v>25.51</v>
      </c>
      <c r="P66" s="40">
        <v>0.99</v>
      </c>
      <c r="Q66" s="40">
        <v>16.91</v>
      </c>
      <c r="R66" s="40">
        <v>28.15</v>
      </c>
      <c r="S66" s="40">
        <v>78.05</v>
      </c>
      <c r="T66" s="40">
        <v>60.74</v>
      </c>
      <c r="U66" s="40">
        <v>63.11</v>
      </c>
      <c r="V66" s="40">
        <v>66.67</v>
      </c>
      <c r="W66" s="40">
        <v>56.85</v>
      </c>
      <c r="X66" s="13">
        <f t="shared" si="39"/>
        <v>6</v>
      </c>
      <c r="Y66" s="13">
        <v>16</v>
      </c>
      <c r="Z66" s="113">
        <f t="shared" si="40"/>
        <v>0.375</v>
      </c>
      <c r="AA66" s="94"/>
      <c r="AB66" s="59"/>
      <c r="AC66" s="59">
        <f t="shared" si="41"/>
        <v>0.36249999999999999</v>
      </c>
      <c r="AD66" s="95">
        <f t="shared" si="42"/>
        <v>5.8</v>
      </c>
      <c r="AE66" s="96">
        <f t="shared" ref="AE66:AE88" si="43">IF(H66&gt;=H$91,AE$1,"0")</f>
        <v>1</v>
      </c>
      <c r="AF66" s="97">
        <f t="shared" ref="AF66:AF88" si="44">IF(I66&gt;=I$91,AF$1,"0")</f>
        <v>0.8</v>
      </c>
      <c r="AG66" s="97" t="str">
        <f t="shared" ref="AG66:AG88" si="45">IF(J66&gt;=J$91,AG$1,"0")</f>
        <v>0</v>
      </c>
      <c r="AH66" s="97" t="str">
        <f t="shared" ref="AH66:AH88" si="46">IF(K66&gt;=K$91,AH$1,"0")</f>
        <v>0</v>
      </c>
      <c r="AI66" s="97" t="str">
        <f t="shared" ref="AI66:AI88" si="47">IF(L66&gt;=L$91,AI$1,"0")</f>
        <v>0</v>
      </c>
      <c r="AJ66" s="97" t="str">
        <f t="shared" ref="AJ66:AJ88" si="48">IF(M66&gt;=M$91,AJ$1,"0")</f>
        <v>0</v>
      </c>
      <c r="AK66" s="97" t="str">
        <f t="shared" ref="AK66:AK88" si="49">IF(N66&gt;=N$91,AK$1,"0")</f>
        <v>0</v>
      </c>
      <c r="AL66" s="97" t="str">
        <f t="shared" ref="AL66:AL88" si="50">IF(O66&gt;=O$91,AL$1,"0")</f>
        <v>0</v>
      </c>
      <c r="AM66" s="97" t="str">
        <f t="shared" ref="AM66:AM88" si="51">IF(P66&gt;=P$91,AM$1,"0")</f>
        <v>0</v>
      </c>
      <c r="AN66" s="97" t="str">
        <f t="shared" ref="AN66:AN88" si="52">IF(Q66&gt;=Q$91,AN$1,"0")</f>
        <v>0</v>
      </c>
      <c r="AO66" s="97" t="str">
        <f t="shared" ref="AO66:AO88" si="53">IF(R66&gt;=R$91,AO$1,"0")</f>
        <v>0</v>
      </c>
      <c r="AP66" s="97">
        <f t="shared" ref="AP66:AP88" si="54">IF(S66&gt;=S$91,AP$1,"0")</f>
        <v>1</v>
      </c>
      <c r="AQ66" s="97">
        <f t="shared" ref="AQ66:AQ88" si="55">IF(T66&gt;=T$91,AQ$1,"0")</f>
        <v>1</v>
      </c>
      <c r="AR66" s="97">
        <f t="shared" ref="AR66:AR88" si="56">IF(U66&gt;=U$91,AR$1,"0")</f>
        <v>1</v>
      </c>
      <c r="AS66" s="97">
        <f t="shared" ref="AS66:AS88" si="57">IF(V66&gt;=V$91,AS$1,"0")</f>
        <v>1</v>
      </c>
      <c r="AT66" s="97" t="str">
        <f t="shared" ref="AT66:AT88" si="58">IF(W66&gt;=W$91,AT$1,"0")</f>
        <v>0</v>
      </c>
    </row>
    <row r="67" spans="1:46" ht="14" x14ac:dyDescent="0.15">
      <c r="A67" s="23" t="s">
        <v>183</v>
      </c>
      <c r="B67" s="23" t="s">
        <v>77</v>
      </c>
      <c r="C67" s="23"/>
      <c r="D67" s="55"/>
      <c r="E67" s="23">
        <v>27</v>
      </c>
      <c r="F67" s="40">
        <v>7</v>
      </c>
      <c r="G67" s="40">
        <v>568</v>
      </c>
      <c r="H67" s="40">
        <v>1</v>
      </c>
      <c r="I67" s="40">
        <v>6.81</v>
      </c>
      <c r="J67" s="40">
        <v>60.47</v>
      </c>
      <c r="K67" s="40">
        <v>3.33</v>
      </c>
      <c r="L67" s="40">
        <v>1.27</v>
      </c>
      <c r="M67" s="40">
        <v>25</v>
      </c>
      <c r="N67" s="40">
        <v>43.59</v>
      </c>
      <c r="O67" s="40">
        <v>36.11</v>
      </c>
      <c r="P67" s="40">
        <v>2.54</v>
      </c>
      <c r="Q67" s="40">
        <v>19.489999999999998</v>
      </c>
      <c r="R67" s="40">
        <v>28.68</v>
      </c>
      <c r="S67" s="40">
        <v>67.400000000000006</v>
      </c>
      <c r="T67" s="40">
        <v>52.46</v>
      </c>
      <c r="U67" s="40">
        <v>54.17</v>
      </c>
      <c r="V67" s="40">
        <v>26.32</v>
      </c>
      <c r="W67" s="40">
        <v>75.760000000000005</v>
      </c>
      <c r="X67" s="13">
        <f t="shared" si="39"/>
        <v>6</v>
      </c>
      <c r="Y67" s="13">
        <v>16</v>
      </c>
      <c r="Z67" s="113">
        <f t="shared" si="40"/>
        <v>0.375</v>
      </c>
      <c r="AA67" s="94"/>
      <c r="AB67" s="59"/>
      <c r="AC67" s="59">
        <f t="shared" si="41"/>
        <v>0.36249999999999999</v>
      </c>
      <c r="AD67" s="95">
        <f t="shared" si="42"/>
        <v>5.8</v>
      </c>
      <c r="AE67" s="96" t="str">
        <f t="shared" si="43"/>
        <v>0</v>
      </c>
      <c r="AF67" s="97">
        <f t="shared" si="44"/>
        <v>0.8</v>
      </c>
      <c r="AG67" s="97" t="str">
        <f t="shared" si="45"/>
        <v>0</v>
      </c>
      <c r="AH67" s="97">
        <f t="shared" si="46"/>
        <v>1</v>
      </c>
      <c r="AI67" s="97" t="str">
        <f t="shared" si="47"/>
        <v>0</v>
      </c>
      <c r="AJ67" s="97" t="str">
        <f t="shared" si="48"/>
        <v>0</v>
      </c>
      <c r="AK67" s="97" t="str">
        <f t="shared" si="49"/>
        <v>0</v>
      </c>
      <c r="AL67" s="97">
        <f t="shared" si="50"/>
        <v>1</v>
      </c>
      <c r="AM67" s="97">
        <f t="shared" si="51"/>
        <v>1</v>
      </c>
      <c r="AN67" s="97">
        <f t="shared" si="52"/>
        <v>1</v>
      </c>
      <c r="AO67" s="97" t="str">
        <f t="shared" si="53"/>
        <v>0</v>
      </c>
      <c r="AP67" s="97" t="str">
        <f t="shared" si="54"/>
        <v>0</v>
      </c>
      <c r="AQ67" s="97" t="str">
        <f t="shared" si="55"/>
        <v>0</v>
      </c>
      <c r="AR67" s="97" t="str">
        <f t="shared" si="56"/>
        <v>0</v>
      </c>
      <c r="AS67" s="97" t="str">
        <f t="shared" si="57"/>
        <v>0</v>
      </c>
      <c r="AT67" s="97">
        <f t="shared" si="58"/>
        <v>1</v>
      </c>
    </row>
    <row r="68" spans="1:46" ht="14" x14ac:dyDescent="0.15">
      <c r="A68" s="23" t="s">
        <v>185</v>
      </c>
      <c r="B68" s="23" t="s">
        <v>77</v>
      </c>
      <c r="C68" s="23"/>
      <c r="D68" s="24"/>
      <c r="E68" s="23">
        <v>22</v>
      </c>
      <c r="F68" s="40">
        <v>29</v>
      </c>
      <c r="G68" s="40">
        <v>2219</v>
      </c>
      <c r="H68" s="40">
        <v>1</v>
      </c>
      <c r="I68" s="40">
        <v>5.64</v>
      </c>
      <c r="J68" s="40">
        <v>74.819999999999993</v>
      </c>
      <c r="K68" s="40">
        <v>2.23</v>
      </c>
      <c r="L68" s="40">
        <v>0.49</v>
      </c>
      <c r="M68" s="40">
        <v>16.670000000000002</v>
      </c>
      <c r="N68" s="40">
        <v>48.44</v>
      </c>
      <c r="O68" s="40">
        <v>37.67</v>
      </c>
      <c r="P68" s="40">
        <v>0.81</v>
      </c>
      <c r="Q68" s="40">
        <v>14.8</v>
      </c>
      <c r="R68" s="40">
        <v>30.95</v>
      </c>
      <c r="S68" s="40">
        <v>66.709999999999994</v>
      </c>
      <c r="T68" s="40">
        <v>59.47</v>
      </c>
      <c r="U68" s="40">
        <v>60.56</v>
      </c>
      <c r="V68" s="40">
        <v>37.5</v>
      </c>
      <c r="W68" s="40">
        <v>74.44</v>
      </c>
      <c r="X68" s="13">
        <f t="shared" si="39"/>
        <v>6</v>
      </c>
      <c r="Y68" s="13">
        <v>16</v>
      </c>
      <c r="Z68" s="113">
        <f t="shared" si="40"/>
        <v>0.375</v>
      </c>
      <c r="AA68" s="94"/>
      <c r="AB68" s="59"/>
      <c r="AC68" s="59">
        <f t="shared" si="41"/>
        <v>0.36249999999999999</v>
      </c>
      <c r="AD68" s="95">
        <f t="shared" si="42"/>
        <v>5.8</v>
      </c>
      <c r="AE68" s="96" t="str">
        <f t="shared" si="43"/>
        <v>0</v>
      </c>
      <c r="AF68" s="97" t="str">
        <f t="shared" si="44"/>
        <v>0</v>
      </c>
      <c r="AG68" s="97">
        <f t="shared" si="45"/>
        <v>0.8</v>
      </c>
      <c r="AH68" s="97" t="str">
        <f t="shared" si="46"/>
        <v>0</v>
      </c>
      <c r="AI68" s="97" t="str">
        <f t="shared" si="47"/>
        <v>0</v>
      </c>
      <c r="AJ68" s="97" t="str">
        <f t="shared" si="48"/>
        <v>0</v>
      </c>
      <c r="AK68" s="97" t="str">
        <f t="shared" si="49"/>
        <v>0</v>
      </c>
      <c r="AL68" s="97">
        <f t="shared" si="50"/>
        <v>1</v>
      </c>
      <c r="AM68" s="97" t="str">
        <f t="shared" si="51"/>
        <v>0</v>
      </c>
      <c r="AN68" s="97" t="str">
        <f t="shared" si="52"/>
        <v>0</v>
      </c>
      <c r="AO68" s="97">
        <f t="shared" si="53"/>
        <v>1</v>
      </c>
      <c r="AP68" s="97" t="str">
        <f t="shared" si="54"/>
        <v>0</v>
      </c>
      <c r="AQ68" s="97">
        <f t="shared" si="55"/>
        <v>1</v>
      </c>
      <c r="AR68" s="97">
        <f t="shared" si="56"/>
        <v>1</v>
      </c>
      <c r="AS68" s="97" t="str">
        <f t="shared" si="57"/>
        <v>0</v>
      </c>
      <c r="AT68" s="97">
        <f t="shared" si="58"/>
        <v>1</v>
      </c>
    </row>
    <row r="69" spans="1:46" ht="14" x14ac:dyDescent="0.15">
      <c r="A69" s="23" t="s">
        <v>174</v>
      </c>
      <c r="B69" s="23" t="s">
        <v>42</v>
      </c>
      <c r="C69" s="23"/>
      <c r="D69" s="55"/>
      <c r="E69" s="23" t="s">
        <v>172</v>
      </c>
      <c r="F69" s="40">
        <v>8</v>
      </c>
      <c r="G69" s="40">
        <v>86</v>
      </c>
      <c r="H69" s="40">
        <v>0</v>
      </c>
      <c r="I69" s="40">
        <v>8.3699999999999992</v>
      </c>
      <c r="J69" s="40">
        <v>62.5</v>
      </c>
      <c r="K69" s="40">
        <v>1.05</v>
      </c>
      <c r="L69" s="40">
        <v>0</v>
      </c>
      <c r="M69" s="40">
        <v>0</v>
      </c>
      <c r="N69" s="40">
        <v>0</v>
      </c>
      <c r="O69" s="40">
        <v>0</v>
      </c>
      <c r="P69" s="40">
        <v>0</v>
      </c>
      <c r="Q69" s="40">
        <v>4.1900000000000004</v>
      </c>
      <c r="R69" s="40">
        <v>13.6</v>
      </c>
      <c r="S69" s="40">
        <v>61.54</v>
      </c>
      <c r="T69" s="40">
        <v>66.67</v>
      </c>
      <c r="U69" s="40">
        <v>50</v>
      </c>
      <c r="V69" s="40">
        <v>100</v>
      </c>
      <c r="W69" s="40">
        <v>75</v>
      </c>
      <c r="X69" s="13">
        <f t="shared" si="39"/>
        <v>5</v>
      </c>
      <c r="Y69" s="13">
        <v>16</v>
      </c>
      <c r="Z69" s="113">
        <f t="shared" si="40"/>
        <v>0.3125</v>
      </c>
      <c r="AA69" s="94"/>
      <c r="AB69" s="59"/>
      <c r="AC69" s="59">
        <f t="shared" si="41"/>
        <v>0.28749999999999998</v>
      </c>
      <c r="AD69" s="95">
        <f t="shared" si="42"/>
        <v>4.5999999999999996</v>
      </c>
      <c r="AE69" s="96" t="str">
        <f t="shared" si="43"/>
        <v>0</v>
      </c>
      <c r="AF69" s="97">
        <f t="shared" si="44"/>
        <v>0.8</v>
      </c>
      <c r="AG69" s="97">
        <f t="shared" si="45"/>
        <v>0.8</v>
      </c>
      <c r="AH69" s="97" t="str">
        <f t="shared" si="46"/>
        <v>0</v>
      </c>
      <c r="AI69" s="97" t="str">
        <f t="shared" si="47"/>
        <v>0</v>
      </c>
      <c r="AJ69" s="97" t="str">
        <f t="shared" si="48"/>
        <v>0</v>
      </c>
      <c r="AK69" s="97" t="str">
        <f t="shared" si="49"/>
        <v>0</v>
      </c>
      <c r="AL69" s="97" t="str">
        <f t="shared" si="50"/>
        <v>0</v>
      </c>
      <c r="AM69" s="97" t="str">
        <f t="shared" si="51"/>
        <v>0</v>
      </c>
      <c r="AN69" s="97" t="str">
        <f t="shared" si="52"/>
        <v>0</v>
      </c>
      <c r="AO69" s="97" t="str">
        <f t="shared" si="53"/>
        <v>0</v>
      </c>
      <c r="AP69" s="97" t="str">
        <f t="shared" si="54"/>
        <v>0</v>
      </c>
      <c r="AQ69" s="97">
        <f t="shared" si="55"/>
        <v>1</v>
      </c>
      <c r="AR69" s="97" t="str">
        <f t="shared" si="56"/>
        <v>0</v>
      </c>
      <c r="AS69" s="97">
        <f t="shared" si="57"/>
        <v>1</v>
      </c>
      <c r="AT69" s="97">
        <f t="shared" si="58"/>
        <v>1</v>
      </c>
    </row>
    <row r="70" spans="1:46" ht="14" x14ac:dyDescent="0.15">
      <c r="A70" s="23" t="s">
        <v>227</v>
      </c>
      <c r="B70" s="23" t="s">
        <v>66</v>
      </c>
      <c r="C70" s="23"/>
      <c r="D70" s="55"/>
      <c r="E70" s="23">
        <v>28</v>
      </c>
      <c r="F70" s="40">
        <v>14</v>
      </c>
      <c r="G70" s="40">
        <v>648</v>
      </c>
      <c r="H70" s="40">
        <v>0</v>
      </c>
      <c r="I70" s="40">
        <v>3.91</v>
      </c>
      <c r="J70" s="40">
        <v>62.96</v>
      </c>
      <c r="K70" s="40">
        <v>1.59</v>
      </c>
      <c r="L70" s="40">
        <v>1.01</v>
      </c>
      <c r="M70" s="40">
        <v>71.430000000000007</v>
      </c>
      <c r="N70" s="40">
        <v>38.46</v>
      </c>
      <c r="O70" s="40">
        <v>32.200000000000003</v>
      </c>
      <c r="P70" s="40">
        <v>0</v>
      </c>
      <c r="Q70" s="40">
        <v>15.63</v>
      </c>
      <c r="R70" s="40">
        <v>26.62</v>
      </c>
      <c r="S70" s="40">
        <v>75.540000000000006</v>
      </c>
      <c r="T70" s="40">
        <v>62.71</v>
      </c>
      <c r="U70" s="40">
        <v>44.44</v>
      </c>
      <c r="V70" s="40">
        <v>50</v>
      </c>
      <c r="W70" s="40">
        <v>47.06</v>
      </c>
      <c r="X70" s="13">
        <f t="shared" si="39"/>
        <v>5</v>
      </c>
      <c r="Y70" s="13">
        <v>16</v>
      </c>
      <c r="Z70" s="113">
        <f t="shared" si="40"/>
        <v>0.3125</v>
      </c>
      <c r="AA70" s="94"/>
      <c r="AB70" s="59"/>
      <c r="AC70" s="59">
        <f t="shared" si="41"/>
        <v>0.29375000000000001</v>
      </c>
      <c r="AD70" s="95">
        <f t="shared" si="42"/>
        <v>4.7</v>
      </c>
      <c r="AE70" s="96" t="str">
        <f t="shared" si="43"/>
        <v>0</v>
      </c>
      <c r="AF70" s="97" t="str">
        <f t="shared" si="44"/>
        <v>0</v>
      </c>
      <c r="AG70" s="97">
        <f t="shared" si="45"/>
        <v>0.8</v>
      </c>
      <c r="AH70" s="97" t="str">
        <f t="shared" si="46"/>
        <v>0</v>
      </c>
      <c r="AI70" s="97" t="str">
        <f t="shared" si="47"/>
        <v>0</v>
      </c>
      <c r="AJ70" s="97">
        <f t="shared" si="48"/>
        <v>0.9</v>
      </c>
      <c r="AK70" s="97" t="str">
        <f t="shared" si="49"/>
        <v>0</v>
      </c>
      <c r="AL70" s="97" t="str">
        <f t="shared" si="50"/>
        <v>0</v>
      </c>
      <c r="AM70" s="97" t="str">
        <f t="shared" si="51"/>
        <v>0</v>
      </c>
      <c r="AN70" s="97" t="str">
        <f t="shared" si="52"/>
        <v>0</v>
      </c>
      <c r="AO70" s="97" t="str">
        <f t="shared" si="53"/>
        <v>0</v>
      </c>
      <c r="AP70" s="97">
        <f t="shared" si="54"/>
        <v>1</v>
      </c>
      <c r="AQ70" s="97">
        <f t="shared" si="55"/>
        <v>1</v>
      </c>
      <c r="AR70" s="97" t="str">
        <f t="shared" si="56"/>
        <v>0</v>
      </c>
      <c r="AS70" s="97">
        <f t="shared" si="57"/>
        <v>1</v>
      </c>
      <c r="AT70" s="97" t="str">
        <f t="shared" si="58"/>
        <v>0</v>
      </c>
    </row>
    <row r="71" spans="1:46" ht="14" x14ac:dyDescent="0.15">
      <c r="A71" s="23" t="s">
        <v>239</v>
      </c>
      <c r="B71" s="23" t="s">
        <v>51</v>
      </c>
      <c r="C71" s="23"/>
      <c r="D71" s="55"/>
      <c r="E71" s="23">
        <v>26</v>
      </c>
      <c r="F71" s="40">
        <v>20</v>
      </c>
      <c r="G71" s="40">
        <v>407</v>
      </c>
      <c r="H71" s="40">
        <v>1</v>
      </c>
      <c r="I71" s="40">
        <v>6.19</v>
      </c>
      <c r="J71" s="40">
        <v>50</v>
      </c>
      <c r="K71" s="40">
        <v>3.76</v>
      </c>
      <c r="L71" s="40">
        <v>3.32</v>
      </c>
      <c r="M71" s="40">
        <v>40</v>
      </c>
      <c r="N71" s="40">
        <v>47.37</v>
      </c>
      <c r="O71" s="40">
        <v>30.77</v>
      </c>
      <c r="P71" s="40">
        <v>0.88</v>
      </c>
      <c r="Q71" s="40">
        <v>9.2899999999999991</v>
      </c>
      <c r="R71" s="40">
        <v>19.02</v>
      </c>
      <c r="S71" s="40">
        <v>72.09</v>
      </c>
      <c r="T71" s="40">
        <v>56.52</v>
      </c>
      <c r="U71" s="40">
        <v>25</v>
      </c>
      <c r="V71" s="40">
        <v>60</v>
      </c>
      <c r="W71" s="40">
        <v>72.73</v>
      </c>
      <c r="X71" s="13">
        <f t="shared" ref="X71:X86" si="59">COUNTIF(AE71:AT71,"&gt;0")</f>
        <v>5</v>
      </c>
      <c r="Y71" s="13">
        <v>16</v>
      </c>
      <c r="Z71" s="113">
        <f t="shared" ref="Z71:Z86" si="60">X71/Y71</f>
        <v>0.3125</v>
      </c>
      <c r="AA71" s="94"/>
      <c r="AB71" s="59"/>
      <c r="AC71" s="59">
        <f t="shared" ref="AC71:AC86" si="61">AD71/Y71</f>
        <v>0.3</v>
      </c>
      <c r="AD71" s="95">
        <f t="shared" ref="AD71:AD86" si="62">SUM(AE71:AT71)</f>
        <v>4.8</v>
      </c>
      <c r="AE71" s="96" t="str">
        <f t="shared" si="43"/>
        <v>0</v>
      </c>
      <c r="AF71" s="97" t="str">
        <f t="shared" si="44"/>
        <v>0</v>
      </c>
      <c r="AG71" s="97" t="str">
        <f t="shared" si="45"/>
        <v>0</v>
      </c>
      <c r="AH71" s="97">
        <f t="shared" si="46"/>
        <v>1</v>
      </c>
      <c r="AI71" s="97">
        <f t="shared" si="47"/>
        <v>0.9</v>
      </c>
      <c r="AJ71" s="97">
        <f t="shared" si="48"/>
        <v>0.9</v>
      </c>
      <c r="AK71" s="97" t="str">
        <f t="shared" si="49"/>
        <v>0</v>
      </c>
      <c r="AL71" s="97" t="str">
        <f t="shared" si="50"/>
        <v>0</v>
      </c>
      <c r="AM71" s="97" t="str">
        <f t="shared" si="51"/>
        <v>0</v>
      </c>
      <c r="AN71" s="97" t="str">
        <f t="shared" si="52"/>
        <v>0</v>
      </c>
      <c r="AO71" s="97" t="str">
        <f t="shared" si="53"/>
        <v>0</v>
      </c>
      <c r="AP71" s="97" t="str">
        <f t="shared" si="54"/>
        <v>0</v>
      </c>
      <c r="AQ71" s="97" t="str">
        <f t="shared" si="55"/>
        <v>0</v>
      </c>
      <c r="AR71" s="97" t="str">
        <f t="shared" si="56"/>
        <v>0</v>
      </c>
      <c r="AS71" s="97">
        <f t="shared" si="57"/>
        <v>1</v>
      </c>
      <c r="AT71" s="97">
        <f t="shared" si="58"/>
        <v>1</v>
      </c>
    </row>
    <row r="72" spans="1:46" ht="14" x14ac:dyDescent="0.15">
      <c r="A72" s="23" t="s">
        <v>243</v>
      </c>
      <c r="B72" s="23" t="s">
        <v>72</v>
      </c>
      <c r="C72" s="23"/>
      <c r="D72" s="55"/>
      <c r="E72" s="23">
        <v>22</v>
      </c>
      <c r="F72" s="40">
        <v>19</v>
      </c>
      <c r="G72" s="40">
        <v>657</v>
      </c>
      <c r="H72" s="40">
        <v>2</v>
      </c>
      <c r="I72" s="40">
        <v>5.89</v>
      </c>
      <c r="J72" s="40">
        <v>58.14</v>
      </c>
      <c r="K72" s="40">
        <v>3.84</v>
      </c>
      <c r="L72" s="40">
        <v>2.6</v>
      </c>
      <c r="M72" s="40">
        <v>47.37</v>
      </c>
      <c r="N72" s="40">
        <v>40</v>
      </c>
      <c r="O72" s="40">
        <v>24.42</v>
      </c>
      <c r="P72" s="40">
        <v>1.1000000000000001</v>
      </c>
      <c r="Q72" s="40">
        <v>18.36</v>
      </c>
      <c r="R72" s="40">
        <v>27.95</v>
      </c>
      <c r="S72" s="40">
        <v>66.67</v>
      </c>
      <c r="T72" s="40">
        <v>53.7</v>
      </c>
      <c r="U72" s="40">
        <v>45.83</v>
      </c>
      <c r="V72" s="40">
        <v>33.33</v>
      </c>
      <c r="W72" s="40">
        <v>65.22</v>
      </c>
      <c r="X72" s="13">
        <f t="shared" si="59"/>
        <v>5</v>
      </c>
      <c r="Y72" s="13">
        <v>16</v>
      </c>
      <c r="Z72" s="113">
        <f t="shared" si="60"/>
        <v>0.3125</v>
      </c>
      <c r="AA72" s="94"/>
      <c r="AB72" s="59"/>
      <c r="AC72" s="59">
        <f t="shared" si="61"/>
        <v>0.3</v>
      </c>
      <c r="AD72" s="95">
        <f t="shared" si="62"/>
        <v>4.8</v>
      </c>
      <c r="AE72" s="96">
        <f t="shared" si="43"/>
        <v>1</v>
      </c>
      <c r="AF72" s="97" t="str">
        <f t="shared" si="44"/>
        <v>0</v>
      </c>
      <c r="AG72" s="97" t="str">
        <f t="shared" si="45"/>
        <v>0</v>
      </c>
      <c r="AH72" s="97">
        <f t="shared" si="46"/>
        <v>1</v>
      </c>
      <c r="AI72" s="97">
        <f t="shared" si="47"/>
        <v>0.9</v>
      </c>
      <c r="AJ72" s="97">
        <f t="shared" si="48"/>
        <v>0.9</v>
      </c>
      <c r="AK72" s="97" t="str">
        <f t="shared" si="49"/>
        <v>0</v>
      </c>
      <c r="AL72" s="97" t="str">
        <f t="shared" si="50"/>
        <v>0</v>
      </c>
      <c r="AM72" s="97" t="str">
        <f t="shared" si="51"/>
        <v>0</v>
      </c>
      <c r="AN72" s="97">
        <f t="shared" si="52"/>
        <v>1</v>
      </c>
      <c r="AO72" s="97" t="str">
        <f t="shared" si="53"/>
        <v>0</v>
      </c>
      <c r="AP72" s="97" t="str">
        <f t="shared" si="54"/>
        <v>0</v>
      </c>
      <c r="AQ72" s="97" t="str">
        <f t="shared" si="55"/>
        <v>0</v>
      </c>
      <c r="AR72" s="97" t="str">
        <f t="shared" si="56"/>
        <v>0</v>
      </c>
      <c r="AS72" s="97" t="str">
        <f t="shared" si="57"/>
        <v>0</v>
      </c>
      <c r="AT72" s="97" t="str">
        <f t="shared" si="58"/>
        <v>0</v>
      </c>
    </row>
    <row r="73" spans="1:46" ht="14" x14ac:dyDescent="0.15">
      <c r="A73" s="23" t="s">
        <v>212</v>
      </c>
      <c r="B73" s="23" t="s">
        <v>63</v>
      </c>
      <c r="C73" s="23"/>
      <c r="D73" s="55"/>
      <c r="E73" s="23">
        <v>23</v>
      </c>
      <c r="F73" s="40">
        <v>8</v>
      </c>
      <c r="G73" s="40">
        <v>279</v>
      </c>
      <c r="H73" s="40">
        <v>0</v>
      </c>
      <c r="I73" s="40">
        <v>7.42</v>
      </c>
      <c r="J73" s="40">
        <v>73.91</v>
      </c>
      <c r="K73" s="40">
        <v>2.58</v>
      </c>
      <c r="L73" s="40">
        <v>1.94</v>
      </c>
      <c r="M73" s="40">
        <v>33.33</v>
      </c>
      <c r="N73" s="40">
        <v>60</v>
      </c>
      <c r="O73" s="40">
        <v>47.37</v>
      </c>
      <c r="P73" s="40">
        <v>0.65</v>
      </c>
      <c r="Q73" s="40">
        <v>13.23</v>
      </c>
      <c r="R73" s="40">
        <v>24.84</v>
      </c>
      <c r="S73" s="40">
        <v>62.34</v>
      </c>
      <c r="T73" s="40">
        <v>50</v>
      </c>
      <c r="U73" s="40">
        <v>45.45</v>
      </c>
      <c r="V73" s="40">
        <v>33.33</v>
      </c>
      <c r="W73" s="40">
        <v>58.82</v>
      </c>
      <c r="X73" s="13">
        <f t="shared" si="59"/>
        <v>5</v>
      </c>
      <c r="Y73" s="13">
        <v>16</v>
      </c>
      <c r="Z73" s="113">
        <f t="shared" si="60"/>
        <v>0.3125</v>
      </c>
      <c r="AA73" s="94"/>
      <c r="AB73" s="59"/>
      <c r="AC73" s="59">
        <f t="shared" si="61"/>
        <v>0.26874999999999999</v>
      </c>
      <c r="AD73" s="95">
        <f t="shared" si="62"/>
        <v>4.3</v>
      </c>
      <c r="AE73" s="96" t="str">
        <f t="shared" si="43"/>
        <v>0</v>
      </c>
      <c r="AF73" s="97">
        <f t="shared" si="44"/>
        <v>0.8</v>
      </c>
      <c r="AG73" s="97">
        <f t="shared" si="45"/>
        <v>0.8</v>
      </c>
      <c r="AH73" s="97" t="str">
        <f t="shared" si="46"/>
        <v>0</v>
      </c>
      <c r="AI73" s="97">
        <f t="shared" si="47"/>
        <v>0.9</v>
      </c>
      <c r="AJ73" s="97" t="str">
        <f t="shared" si="48"/>
        <v>0</v>
      </c>
      <c r="AK73" s="97">
        <f t="shared" si="49"/>
        <v>0.8</v>
      </c>
      <c r="AL73" s="97">
        <f t="shared" si="50"/>
        <v>1</v>
      </c>
      <c r="AM73" s="97" t="str">
        <f t="shared" si="51"/>
        <v>0</v>
      </c>
      <c r="AN73" s="97" t="str">
        <f t="shared" si="52"/>
        <v>0</v>
      </c>
      <c r="AO73" s="97" t="str">
        <f t="shared" si="53"/>
        <v>0</v>
      </c>
      <c r="AP73" s="97" t="str">
        <f t="shared" si="54"/>
        <v>0</v>
      </c>
      <c r="AQ73" s="97" t="str">
        <f t="shared" si="55"/>
        <v>0</v>
      </c>
      <c r="AR73" s="97" t="str">
        <f t="shared" si="56"/>
        <v>0</v>
      </c>
      <c r="AS73" s="97" t="str">
        <f t="shared" si="57"/>
        <v>0</v>
      </c>
      <c r="AT73" s="97" t="str">
        <f t="shared" si="58"/>
        <v>0</v>
      </c>
    </row>
    <row r="74" spans="1:46" ht="14" x14ac:dyDescent="0.15">
      <c r="A74" s="23" t="s">
        <v>249</v>
      </c>
      <c r="B74" s="23" t="s">
        <v>40</v>
      </c>
      <c r="C74" s="23"/>
      <c r="D74" s="55"/>
      <c r="E74" s="23">
        <v>29</v>
      </c>
      <c r="F74" s="40">
        <v>35</v>
      </c>
      <c r="G74" s="40">
        <v>2269</v>
      </c>
      <c r="H74" s="40">
        <v>8</v>
      </c>
      <c r="I74" s="40">
        <v>3.57</v>
      </c>
      <c r="J74" s="40">
        <v>64.290000000000006</v>
      </c>
      <c r="K74" s="40">
        <v>2.2999999999999998</v>
      </c>
      <c r="L74" s="40">
        <v>2.38</v>
      </c>
      <c r="M74" s="40">
        <v>32.14</v>
      </c>
      <c r="N74" s="40">
        <v>43.9</v>
      </c>
      <c r="O74" s="40">
        <v>39.020000000000003</v>
      </c>
      <c r="P74" s="40">
        <v>1.02</v>
      </c>
      <c r="Q74" s="40">
        <v>17.059999999999999</v>
      </c>
      <c r="R74" s="40">
        <v>25.78</v>
      </c>
      <c r="S74" s="40">
        <v>67.489999999999995</v>
      </c>
      <c r="T74" s="40">
        <v>51.16</v>
      </c>
      <c r="U74" s="40">
        <v>53.33</v>
      </c>
      <c r="V74" s="40">
        <v>48.89</v>
      </c>
      <c r="W74" s="40">
        <v>63.04</v>
      </c>
      <c r="X74" s="13">
        <f t="shared" si="59"/>
        <v>5</v>
      </c>
      <c r="Y74" s="13">
        <v>16</v>
      </c>
      <c r="Z74" s="113">
        <f t="shared" si="60"/>
        <v>0.3125</v>
      </c>
      <c r="AA74" s="94"/>
      <c r="AB74" s="59"/>
      <c r="AC74" s="59">
        <f t="shared" si="61"/>
        <v>0.29375000000000001</v>
      </c>
      <c r="AD74" s="95">
        <f t="shared" si="62"/>
        <v>4.7</v>
      </c>
      <c r="AE74" s="96">
        <f t="shared" si="43"/>
        <v>1</v>
      </c>
      <c r="AF74" s="97" t="str">
        <f t="shared" si="44"/>
        <v>0</v>
      </c>
      <c r="AG74" s="97">
        <f t="shared" si="45"/>
        <v>0.8</v>
      </c>
      <c r="AH74" s="97" t="str">
        <f t="shared" si="46"/>
        <v>0</v>
      </c>
      <c r="AI74" s="97">
        <f t="shared" si="47"/>
        <v>0.9</v>
      </c>
      <c r="AJ74" s="97" t="str">
        <f t="shared" si="48"/>
        <v>0</v>
      </c>
      <c r="AK74" s="97" t="str">
        <f t="shared" si="49"/>
        <v>0</v>
      </c>
      <c r="AL74" s="97">
        <f t="shared" si="50"/>
        <v>1</v>
      </c>
      <c r="AM74" s="97" t="str">
        <f t="shared" si="51"/>
        <v>0</v>
      </c>
      <c r="AN74" s="97" t="str">
        <f t="shared" si="52"/>
        <v>0</v>
      </c>
      <c r="AO74" s="97" t="str">
        <f t="shared" si="53"/>
        <v>0</v>
      </c>
      <c r="AP74" s="97" t="str">
        <f t="shared" si="54"/>
        <v>0</v>
      </c>
      <c r="AQ74" s="97" t="str">
        <f t="shared" si="55"/>
        <v>0</v>
      </c>
      <c r="AR74" s="97" t="str">
        <f t="shared" si="56"/>
        <v>0</v>
      </c>
      <c r="AS74" s="97">
        <f t="shared" si="57"/>
        <v>1</v>
      </c>
      <c r="AT74" s="97" t="str">
        <f t="shared" si="58"/>
        <v>0</v>
      </c>
    </row>
    <row r="75" spans="1:46" ht="14" x14ac:dyDescent="0.15">
      <c r="A75" s="23" t="s">
        <v>193</v>
      </c>
      <c r="B75" s="23" t="s">
        <v>56</v>
      </c>
      <c r="C75" s="23"/>
      <c r="D75" s="55"/>
      <c r="E75" s="23">
        <v>25</v>
      </c>
      <c r="F75" s="40">
        <v>35</v>
      </c>
      <c r="G75" s="40">
        <v>2011</v>
      </c>
      <c r="H75" s="40">
        <v>5</v>
      </c>
      <c r="I75" s="40">
        <v>6.73</v>
      </c>
      <c r="J75" s="40">
        <v>51.82</v>
      </c>
      <c r="K75" s="40">
        <v>1.67</v>
      </c>
      <c r="L75" s="40">
        <v>1.47</v>
      </c>
      <c r="M75" s="40">
        <v>26.67</v>
      </c>
      <c r="N75" s="40">
        <v>44.19</v>
      </c>
      <c r="O75" s="40">
        <v>36.54</v>
      </c>
      <c r="P75" s="40">
        <v>0.93</v>
      </c>
      <c r="Q75" s="40">
        <v>13.76</v>
      </c>
      <c r="R75" s="40">
        <v>24.68</v>
      </c>
      <c r="S75" s="40">
        <v>71.709999999999994</v>
      </c>
      <c r="T75" s="40">
        <v>55.37</v>
      </c>
      <c r="U75" s="40">
        <v>55.06</v>
      </c>
      <c r="V75" s="40">
        <v>51.72</v>
      </c>
      <c r="W75" s="40">
        <v>67.06</v>
      </c>
      <c r="X75" s="13">
        <f t="shared" si="59"/>
        <v>4</v>
      </c>
      <c r="Y75" s="13">
        <v>16</v>
      </c>
      <c r="Z75" s="113">
        <f t="shared" si="60"/>
        <v>0.25</v>
      </c>
      <c r="AA75" s="94"/>
      <c r="AB75" s="59"/>
      <c r="AC75" s="59">
        <f t="shared" si="61"/>
        <v>0.23749999999999999</v>
      </c>
      <c r="AD75" s="95">
        <f t="shared" si="62"/>
        <v>3.8</v>
      </c>
      <c r="AE75" s="96">
        <f t="shared" si="43"/>
        <v>1</v>
      </c>
      <c r="AF75" s="97">
        <f t="shared" si="44"/>
        <v>0.8</v>
      </c>
      <c r="AG75" s="97" t="str">
        <f t="shared" si="45"/>
        <v>0</v>
      </c>
      <c r="AH75" s="97" t="str">
        <f t="shared" si="46"/>
        <v>0</v>
      </c>
      <c r="AI75" s="97" t="str">
        <f t="shared" si="47"/>
        <v>0</v>
      </c>
      <c r="AJ75" s="97" t="str">
        <f t="shared" si="48"/>
        <v>0</v>
      </c>
      <c r="AK75" s="97" t="str">
        <f t="shared" si="49"/>
        <v>0</v>
      </c>
      <c r="AL75" s="97">
        <f t="shared" si="50"/>
        <v>1</v>
      </c>
      <c r="AM75" s="97" t="str">
        <f t="shared" si="51"/>
        <v>0</v>
      </c>
      <c r="AN75" s="97" t="str">
        <f t="shared" si="52"/>
        <v>0</v>
      </c>
      <c r="AO75" s="97" t="str">
        <f t="shared" si="53"/>
        <v>0</v>
      </c>
      <c r="AP75" s="97" t="str">
        <f t="shared" si="54"/>
        <v>0</v>
      </c>
      <c r="AQ75" s="97" t="str">
        <f t="shared" si="55"/>
        <v>0</v>
      </c>
      <c r="AR75" s="97" t="str">
        <f t="shared" si="56"/>
        <v>0</v>
      </c>
      <c r="AS75" s="97">
        <f t="shared" si="57"/>
        <v>1</v>
      </c>
      <c r="AT75" s="97" t="str">
        <f t="shared" si="58"/>
        <v>0</v>
      </c>
    </row>
    <row r="76" spans="1:46" ht="14" x14ac:dyDescent="0.15">
      <c r="A76" s="23" t="s">
        <v>178</v>
      </c>
      <c r="B76" s="23" t="s">
        <v>38</v>
      </c>
      <c r="C76" s="23"/>
      <c r="D76" s="55"/>
      <c r="E76" s="23">
        <v>19</v>
      </c>
      <c r="F76" s="40">
        <v>13</v>
      </c>
      <c r="G76" s="40">
        <v>624</v>
      </c>
      <c r="H76" s="40">
        <v>1</v>
      </c>
      <c r="I76" s="40">
        <v>8.2200000000000006</v>
      </c>
      <c r="J76" s="40">
        <v>59.65</v>
      </c>
      <c r="K76" s="40">
        <v>2.16</v>
      </c>
      <c r="L76" s="40">
        <v>1.3</v>
      </c>
      <c r="M76" s="40">
        <v>33.33</v>
      </c>
      <c r="N76" s="40">
        <v>36.840000000000003</v>
      </c>
      <c r="O76" s="40">
        <v>31.58</v>
      </c>
      <c r="P76" s="40">
        <v>1.88</v>
      </c>
      <c r="Q76" s="40">
        <v>15.29</v>
      </c>
      <c r="R76" s="40">
        <v>25.1</v>
      </c>
      <c r="S76" s="40">
        <v>69.540000000000006</v>
      </c>
      <c r="T76" s="40">
        <v>50.82</v>
      </c>
      <c r="U76" s="40">
        <v>40.74</v>
      </c>
      <c r="V76" s="40">
        <v>45.45</v>
      </c>
      <c r="W76" s="40">
        <v>75</v>
      </c>
      <c r="X76" s="13">
        <f t="shared" si="59"/>
        <v>4</v>
      </c>
      <c r="Y76" s="13">
        <v>16</v>
      </c>
      <c r="Z76" s="113">
        <f t="shared" si="60"/>
        <v>0.25</v>
      </c>
      <c r="AA76" s="94"/>
      <c r="AB76" s="59"/>
      <c r="AC76" s="59">
        <f t="shared" si="61"/>
        <v>0.23749999999999999</v>
      </c>
      <c r="AD76" s="95">
        <f t="shared" si="62"/>
        <v>3.8</v>
      </c>
      <c r="AE76" s="96" t="str">
        <f t="shared" si="43"/>
        <v>0</v>
      </c>
      <c r="AF76" s="97">
        <f t="shared" si="44"/>
        <v>0.8</v>
      </c>
      <c r="AG76" s="97" t="str">
        <f t="shared" si="45"/>
        <v>0</v>
      </c>
      <c r="AH76" s="97" t="str">
        <f t="shared" si="46"/>
        <v>0</v>
      </c>
      <c r="AI76" s="97" t="str">
        <f t="shared" si="47"/>
        <v>0</v>
      </c>
      <c r="AJ76" s="97" t="str">
        <f t="shared" si="48"/>
        <v>0</v>
      </c>
      <c r="AK76" s="97" t="str">
        <f t="shared" si="49"/>
        <v>0</v>
      </c>
      <c r="AL76" s="97" t="str">
        <f t="shared" si="50"/>
        <v>0</v>
      </c>
      <c r="AM76" s="97">
        <f t="shared" si="51"/>
        <v>1</v>
      </c>
      <c r="AN76" s="97" t="str">
        <f t="shared" si="52"/>
        <v>0</v>
      </c>
      <c r="AO76" s="97" t="str">
        <f t="shared" si="53"/>
        <v>0</v>
      </c>
      <c r="AP76" s="97" t="str">
        <f t="shared" si="54"/>
        <v>0</v>
      </c>
      <c r="AQ76" s="97" t="str">
        <f t="shared" si="55"/>
        <v>0</v>
      </c>
      <c r="AR76" s="97" t="str">
        <f t="shared" si="56"/>
        <v>0</v>
      </c>
      <c r="AS76" s="97">
        <f t="shared" si="57"/>
        <v>1</v>
      </c>
      <c r="AT76" s="97">
        <f t="shared" si="58"/>
        <v>1</v>
      </c>
    </row>
    <row r="77" spans="1:46" ht="14" x14ac:dyDescent="0.15">
      <c r="A77" s="23" t="s">
        <v>210</v>
      </c>
      <c r="B77" s="23" t="s">
        <v>40</v>
      </c>
      <c r="C77" s="23"/>
      <c r="D77" s="55"/>
      <c r="E77" s="23">
        <v>32</v>
      </c>
      <c r="F77" s="40">
        <v>18</v>
      </c>
      <c r="G77" s="40">
        <v>668</v>
      </c>
      <c r="H77" s="40">
        <v>1</v>
      </c>
      <c r="I77" s="40">
        <v>6.33</v>
      </c>
      <c r="J77" s="40">
        <v>55.32</v>
      </c>
      <c r="K77" s="40">
        <v>2.69</v>
      </c>
      <c r="L77" s="40">
        <v>3.37</v>
      </c>
      <c r="M77" s="40">
        <v>24</v>
      </c>
      <c r="N77" s="40">
        <v>57.14</v>
      </c>
      <c r="O77" s="40">
        <v>33.9</v>
      </c>
      <c r="P77" s="40">
        <v>0.81</v>
      </c>
      <c r="Q77" s="40">
        <v>15.63</v>
      </c>
      <c r="R77" s="40">
        <v>22.5</v>
      </c>
      <c r="S77" s="40">
        <v>59.88</v>
      </c>
      <c r="T77" s="40">
        <v>33.9</v>
      </c>
      <c r="U77" s="40">
        <v>31.03</v>
      </c>
      <c r="V77" s="40">
        <v>55.56</v>
      </c>
      <c r="W77" s="40">
        <v>50</v>
      </c>
      <c r="X77" s="13">
        <f t="shared" si="59"/>
        <v>4</v>
      </c>
      <c r="Y77" s="13">
        <v>16</v>
      </c>
      <c r="Z77" s="113">
        <f t="shared" si="60"/>
        <v>0.25</v>
      </c>
      <c r="AA77" s="94"/>
      <c r="AB77" s="59"/>
      <c r="AC77" s="59">
        <f t="shared" si="61"/>
        <v>0.21875</v>
      </c>
      <c r="AD77" s="95">
        <f t="shared" si="62"/>
        <v>3.5</v>
      </c>
      <c r="AE77" s="96" t="str">
        <f t="shared" si="43"/>
        <v>0</v>
      </c>
      <c r="AF77" s="97">
        <f t="shared" si="44"/>
        <v>0.8</v>
      </c>
      <c r="AG77" s="97" t="str">
        <f t="shared" si="45"/>
        <v>0</v>
      </c>
      <c r="AH77" s="97" t="str">
        <f t="shared" si="46"/>
        <v>0</v>
      </c>
      <c r="AI77" s="97">
        <f t="shared" si="47"/>
        <v>0.9</v>
      </c>
      <c r="AJ77" s="97" t="str">
        <f t="shared" si="48"/>
        <v>0</v>
      </c>
      <c r="AK77" s="97">
        <f t="shared" si="49"/>
        <v>0.8</v>
      </c>
      <c r="AL77" s="97" t="str">
        <f t="shared" si="50"/>
        <v>0</v>
      </c>
      <c r="AM77" s="97" t="str">
        <f t="shared" si="51"/>
        <v>0</v>
      </c>
      <c r="AN77" s="97" t="str">
        <f t="shared" si="52"/>
        <v>0</v>
      </c>
      <c r="AO77" s="97" t="str">
        <f t="shared" si="53"/>
        <v>0</v>
      </c>
      <c r="AP77" s="97" t="str">
        <f t="shared" si="54"/>
        <v>0</v>
      </c>
      <c r="AQ77" s="97" t="str">
        <f t="shared" si="55"/>
        <v>0</v>
      </c>
      <c r="AR77" s="97" t="str">
        <f t="shared" si="56"/>
        <v>0</v>
      </c>
      <c r="AS77" s="97">
        <f t="shared" si="57"/>
        <v>1</v>
      </c>
      <c r="AT77" s="97" t="str">
        <f t="shared" si="58"/>
        <v>0</v>
      </c>
    </row>
    <row r="78" spans="1:46" ht="14" x14ac:dyDescent="0.15">
      <c r="A78" s="23" t="s">
        <v>242</v>
      </c>
      <c r="B78" s="23" t="s">
        <v>241</v>
      </c>
      <c r="C78" s="23"/>
      <c r="D78" s="55"/>
      <c r="E78" s="23">
        <v>18</v>
      </c>
      <c r="F78" s="40">
        <v>8</v>
      </c>
      <c r="G78" s="40">
        <v>380</v>
      </c>
      <c r="H78" s="40">
        <v>0</v>
      </c>
      <c r="I78" s="40">
        <v>8.5299999999999994</v>
      </c>
      <c r="J78" s="40">
        <v>55.56</v>
      </c>
      <c r="K78" s="40">
        <v>1.42</v>
      </c>
      <c r="L78" s="40">
        <v>0.71</v>
      </c>
      <c r="M78" s="40">
        <v>33.33</v>
      </c>
      <c r="N78" s="40">
        <v>26.67</v>
      </c>
      <c r="O78" s="40">
        <v>23.26</v>
      </c>
      <c r="P78" s="40">
        <v>0.95</v>
      </c>
      <c r="Q78" s="40">
        <v>6.39</v>
      </c>
      <c r="R78" s="40">
        <v>13.26</v>
      </c>
      <c r="S78" s="40">
        <v>78.569999999999993</v>
      </c>
      <c r="T78" s="40">
        <v>61.54</v>
      </c>
      <c r="U78" s="40">
        <v>33.33</v>
      </c>
      <c r="V78" s="40">
        <v>33.33</v>
      </c>
      <c r="W78" s="40">
        <v>71.430000000000007</v>
      </c>
      <c r="X78" s="13">
        <f t="shared" si="59"/>
        <v>4</v>
      </c>
      <c r="Y78" s="13">
        <v>16</v>
      </c>
      <c r="Z78" s="113">
        <f t="shared" si="60"/>
        <v>0.25</v>
      </c>
      <c r="AA78" s="94"/>
      <c r="AB78" s="59"/>
      <c r="AC78" s="59">
        <f t="shared" si="61"/>
        <v>0.23749999999999999</v>
      </c>
      <c r="AD78" s="95">
        <f t="shared" si="62"/>
        <v>3.8</v>
      </c>
      <c r="AE78" s="96" t="str">
        <f t="shared" si="43"/>
        <v>0</v>
      </c>
      <c r="AF78" s="97">
        <f t="shared" si="44"/>
        <v>0.8</v>
      </c>
      <c r="AG78" s="97" t="str">
        <f t="shared" si="45"/>
        <v>0</v>
      </c>
      <c r="AH78" s="97" t="str">
        <f t="shared" si="46"/>
        <v>0</v>
      </c>
      <c r="AI78" s="97" t="str">
        <f t="shared" si="47"/>
        <v>0</v>
      </c>
      <c r="AJ78" s="97" t="str">
        <f t="shared" si="48"/>
        <v>0</v>
      </c>
      <c r="AK78" s="97" t="str">
        <f t="shared" si="49"/>
        <v>0</v>
      </c>
      <c r="AL78" s="97" t="str">
        <f t="shared" si="50"/>
        <v>0</v>
      </c>
      <c r="AM78" s="97" t="str">
        <f t="shared" si="51"/>
        <v>0</v>
      </c>
      <c r="AN78" s="97" t="str">
        <f t="shared" si="52"/>
        <v>0</v>
      </c>
      <c r="AO78" s="97" t="str">
        <f t="shared" si="53"/>
        <v>0</v>
      </c>
      <c r="AP78" s="97">
        <f t="shared" si="54"/>
        <v>1</v>
      </c>
      <c r="AQ78" s="97">
        <f t="shared" si="55"/>
        <v>1</v>
      </c>
      <c r="AR78" s="97" t="str">
        <f t="shared" si="56"/>
        <v>0</v>
      </c>
      <c r="AS78" s="97" t="str">
        <f t="shared" si="57"/>
        <v>0</v>
      </c>
      <c r="AT78" s="97">
        <f t="shared" si="58"/>
        <v>1</v>
      </c>
    </row>
    <row r="79" spans="1:46" ht="14" x14ac:dyDescent="0.15">
      <c r="A79" s="23" t="s">
        <v>247</v>
      </c>
      <c r="B79" s="23" t="s">
        <v>72</v>
      </c>
      <c r="C79" s="23"/>
      <c r="D79" s="55"/>
      <c r="E79" s="23">
        <v>27</v>
      </c>
      <c r="F79" s="40">
        <v>27</v>
      </c>
      <c r="G79" s="40">
        <v>1985</v>
      </c>
      <c r="H79" s="40">
        <v>3</v>
      </c>
      <c r="I79" s="40">
        <v>2.68</v>
      </c>
      <c r="J79" s="40">
        <v>72.88</v>
      </c>
      <c r="K79" s="40">
        <v>3.31</v>
      </c>
      <c r="L79" s="40">
        <v>2.68</v>
      </c>
      <c r="M79" s="40">
        <v>35.590000000000003</v>
      </c>
      <c r="N79" s="40">
        <v>43.37</v>
      </c>
      <c r="O79" s="40">
        <v>26.69</v>
      </c>
      <c r="P79" s="40">
        <v>0.91</v>
      </c>
      <c r="Q79" s="40">
        <v>12.51</v>
      </c>
      <c r="R79" s="40">
        <v>22.22</v>
      </c>
      <c r="S79" s="40">
        <v>60.82</v>
      </c>
      <c r="T79" s="40">
        <v>33.9</v>
      </c>
      <c r="U79" s="40">
        <v>37.93</v>
      </c>
      <c r="V79" s="40">
        <v>39.659999999999997</v>
      </c>
      <c r="W79" s="40">
        <v>54.39</v>
      </c>
      <c r="X79" s="13">
        <f t="shared" si="59"/>
        <v>4</v>
      </c>
      <c r="Y79" s="13">
        <v>16</v>
      </c>
      <c r="Z79" s="113">
        <f t="shared" si="60"/>
        <v>0.25</v>
      </c>
      <c r="AA79" s="94"/>
      <c r="AB79" s="59"/>
      <c r="AC79" s="59">
        <f t="shared" si="61"/>
        <v>0.23124999999999998</v>
      </c>
      <c r="AD79" s="95">
        <f t="shared" si="62"/>
        <v>3.6999999999999997</v>
      </c>
      <c r="AE79" s="96">
        <f t="shared" si="43"/>
        <v>1</v>
      </c>
      <c r="AF79" s="97" t="str">
        <f t="shared" si="44"/>
        <v>0</v>
      </c>
      <c r="AG79" s="97">
        <f t="shared" si="45"/>
        <v>0.8</v>
      </c>
      <c r="AH79" s="97">
        <f t="shared" si="46"/>
        <v>1</v>
      </c>
      <c r="AI79" s="97">
        <f t="shared" si="47"/>
        <v>0.9</v>
      </c>
      <c r="AJ79" s="97" t="str">
        <f t="shared" si="48"/>
        <v>0</v>
      </c>
      <c r="AK79" s="97" t="str">
        <f t="shared" si="49"/>
        <v>0</v>
      </c>
      <c r="AL79" s="97" t="str">
        <f t="shared" si="50"/>
        <v>0</v>
      </c>
      <c r="AM79" s="97" t="str">
        <f t="shared" si="51"/>
        <v>0</v>
      </c>
      <c r="AN79" s="97" t="str">
        <f t="shared" si="52"/>
        <v>0</v>
      </c>
      <c r="AO79" s="97" t="str">
        <f t="shared" si="53"/>
        <v>0</v>
      </c>
      <c r="AP79" s="97" t="str">
        <f t="shared" si="54"/>
        <v>0</v>
      </c>
      <c r="AQ79" s="97" t="str">
        <f t="shared" si="55"/>
        <v>0</v>
      </c>
      <c r="AR79" s="97" t="str">
        <f t="shared" si="56"/>
        <v>0</v>
      </c>
      <c r="AS79" s="97" t="str">
        <f t="shared" si="57"/>
        <v>0</v>
      </c>
      <c r="AT79" s="97" t="str">
        <f t="shared" si="58"/>
        <v>0</v>
      </c>
    </row>
    <row r="80" spans="1:46" ht="14" x14ac:dyDescent="0.15">
      <c r="A80" s="23" t="s">
        <v>244</v>
      </c>
      <c r="B80" s="23" t="s">
        <v>172</v>
      </c>
      <c r="C80" s="23"/>
      <c r="D80" s="55"/>
      <c r="E80" s="23">
        <v>20</v>
      </c>
      <c r="F80" s="40">
        <v>11</v>
      </c>
      <c r="G80" s="40">
        <v>303</v>
      </c>
      <c r="H80" s="40">
        <v>0</v>
      </c>
      <c r="I80" s="40">
        <v>2.08</v>
      </c>
      <c r="J80" s="40">
        <v>85.71</v>
      </c>
      <c r="K80" s="40">
        <v>0.89</v>
      </c>
      <c r="L80" s="40">
        <v>1.19</v>
      </c>
      <c r="M80" s="40">
        <v>0</v>
      </c>
      <c r="N80" s="40">
        <v>33.33</v>
      </c>
      <c r="O80" s="40">
        <v>28.57</v>
      </c>
      <c r="P80" s="40">
        <v>0.59</v>
      </c>
      <c r="Q80" s="40">
        <v>12.18</v>
      </c>
      <c r="R80" s="40">
        <v>21.09</v>
      </c>
      <c r="S80" s="40">
        <v>64.790000000000006</v>
      </c>
      <c r="T80" s="40">
        <v>46.15</v>
      </c>
      <c r="U80" s="40">
        <v>83.33</v>
      </c>
      <c r="V80" s="40">
        <v>50</v>
      </c>
      <c r="W80" s="40">
        <v>66.67</v>
      </c>
      <c r="X80" s="13">
        <f t="shared" si="59"/>
        <v>3</v>
      </c>
      <c r="Y80" s="13">
        <v>16</v>
      </c>
      <c r="Z80" s="113">
        <f t="shared" si="60"/>
        <v>0.1875</v>
      </c>
      <c r="AA80" s="94"/>
      <c r="AB80" s="59"/>
      <c r="AC80" s="59">
        <f t="shared" si="61"/>
        <v>0.17499999999999999</v>
      </c>
      <c r="AD80" s="95">
        <f t="shared" si="62"/>
        <v>2.8</v>
      </c>
      <c r="AE80" s="96" t="str">
        <f t="shared" si="43"/>
        <v>0</v>
      </c>
      <c r="AF80" s="97" t="str">
        <f t="shared" si="44"/>
        <v>0</v>
      </c>
      <c r="AG80" s="97">
        <f t="shared" si="45"/>
        <v>0.8</v>
      </c>
      <c r="AH80" s="97" t="str">
        <f t="shared" si="46"/>
        <v>0</v>
      </c>
      <c r="AI80" s="97" t="str">
        <f t="shared" si="47"/>
        <v>0</v>
      </c>
      <c r="AJ80" s="97" t="str">
        <f t="shared" si="48"/>
        <v>0</v>
      </c>
      <c r="AK80" s="97" t="str">
        <f t="shared" si="49"/>
        <v>0</v>
      </c>
      <c r="AL80" s="97" t="str">
        <f t="shared" si="50"/>
        <v>0</v>
      </c>
      <c r="AM80" s="97" t="str">
        <f t="shared" si="51"/>
        <v>0</v>
      </c>
      <c r="AN80" s="97" t="str">
        <f t="shared" si="52"/>
        <v>0</v>
      </c>
      <c r="AO80" s="97" t="str">
        <f t="shared" si="53"/>
        <v>0</v>
      </c>
      <c r="AP80" s="97" t="str">
        <f t="shared" si="54"/>
        <v>0</v>
      </c>
      <c r="AQ80" s="97" t="str">
        <f t="shared" si="55"/>
        <v>0</v>
      </c>
      <c r="AR80" s="97">
        <f t="shared" si="56"/>
        <v>1</v>
      </c>
      <c r="AS80" s="97">
        <f t="shared" si="57"/>
        <v>1</v>
      </c>
      <c r="AT80" s="97" t="str">
        <f t="shared" si="58"/>
        <v>0</v>
      </c>
    </row>
    <row r="81" spans="1:46" ht="14" x14ac:dyDescent="0.15">
      <c r="A81" s="23" t="s">
        <v>214</v>
      </c>
      <c r="B81" s="23" t="s">
        <v>63</v>
      </c>
      <c r="C81" s="23"/>
      <c r="D81" s="55"/>
      <c r="E81" s="23">
        <v>31</v>
      </c>
      <c r="F81" s="40">
        <v>25</v>
      </c>
      <c r="G81" s="40">
        <v>1576</v>
      </c>
      <c r="H81" s="40">
        <v>1</v>
      </c>
      <c r="I81" s="40">
        <v>6.8</v>
      </c>
      <c r="J81" s="40">
        <v>67.23</v>
      </c>
      <c r="K81" s="40">
        <v>2.57</v>
      </c>
      <c r="L81" s="40">
        <v>1.1399999999999999</v>
      </c>
      <c r="M81" s="40">
        <v>35</v>
      </c>
      <c r="N81" s="40">
        <v>54.9</v>
      </c>
      <c r="O81" s="40">
        <v>32.46</v>
      </c>
      <c r="P81" s="40">
        <v>0.51</v>
      </c>
      <c r="Q81" s="40">
        <v>9.48</v>
      </c>
      <c r="R81" s="40">
        <v>19.07</v>
      </c>
      <c r="S81" s="40">
        <v>64.069999999999993</v>
      </c>
      <c r="T81" s="40">
        <v>49.58</v>
      </c>
      <c r="U81" s="40">
        <v>46.15</v>
      </c>
      <c r="V81" s="40">
        <v>34.78</v>
      </c>
      <c r="W81" s="40">
        <v>55.1</v>
      </c>
      <c r="X81" s="13">
        <f t="shared" si="59"/>
        <v>3</v>
      </c>
      <c r="Y81" s="13">
        <v>16</v>
      </c>
      <c r="Z81" s="113">
        <f t="shared" si="60"/>
        <v>0.1875</v>
      </c>
      <c r="AA81" s="94"/>
      <c r="AB81" s="59"/>
      <c r="AC81" s="59">
        <f t="shared" si="61"/>
        <v>0.15000000000000002</v>
      </c>
      <c r="AD81" s="95">
        <f t="shared" si="62"/>
        <v>2.4000000000000004</v>
      </c>
      <c r="AE81" s="96" t="str">
        <f t="shared" si="43"/>
        <v>0</v>
      </c>
      <c r="AF81" s="97">
        <f t="shared" si="44"/>
        <v>0.8</v>
      </c>
      <c r="AG81" s="97">
        <f t="shared" si="45"/>
        <v>0.8</v>
      </c>
      <c r="AH81" s="97" t="str">
        <f t="shared" si="46"/>
        <v>0</v>
      </c>
      <c r="AI81" s="97" t="str">
        <f t="shared" si="47"/>
        <v>0</v>
      </c>
      <c r="AJ81" s="97" t="str">
        <f t="shared" si="48"/>
        <v>0</v>
      </c>
      <c r="AK81" s="97">
        <f t="shared" si="49"/>
        <v>0.8</v>
      </c>
      <c r="AL81" s="97" t="str">
        <f t="shared" si="50"/>
        <v>0</v>
      </c>
      <c r="AM81" s="97" t="str">
        <f t="shared" si="51"/>
        <v>0</v>
      </c>
      <c r="AN81" s="97" t="str">
        <f t="shared" si="52"/>
        <v>0</v>
      </c>
      <c r="AO81" s="97" t="str">
        <f t="shared" si="53"/>
        <v>0</v>
      </c>
      <c r="AP81" s="97" t="str">
        <f t="shared" si="54"/>
        <v>0</v>
      </c>
      <c r="AQ81" s="97" t="str">
        <f t="shared" si="55"/>
        <v>0</v>
      </c>
      <c r="AR81" s="97" t="str">
        <f t="shared" si="56"/>
        <v>0</v>
      </c>
      <c r="AS81" s="97" t="str">
        <f t="shared" si="57"/>
        <v>0</v>
      </c>
      <c r="AT81" s="97" t="str">
        <f t="shared" si="58"/>
        <v>0</v>
      </c>
    </row>
    <row r="82" spans="1:46" ht="18" customHeight="1" x14ac:dyDescent="0.15">
      <c r="A82" s="23" t="s">
        <v>222</v>
      </c>
      <c r="B82" s="23" t="s">
        <v>91</v>
      </c>
      <c r="C82" s="23"/>
      <c r="D82" s="55"/>
      <c r="E82" s="23">
        <v>18</v>
      </c>
      <c r="F82" s="40">
        <v>22</v>
      </c>
      <c r="G82" s="40">
        <v>708</v>
      </c>
      <c r="H82" s="40">
        <v>1</v>
      </c>
      <c r="I82" s="40">
        <v>8.14</v>
      </c>
      <c r="J82" s="40">
        <v>51.56</v>
      </c>
      <c r="K82" s="40">
        <v>2.8</v>
      </c>
      <c r="L82" s="40">
        <v>0.51</v>
      </c>
      <c r="M82" s="40">
        <v>50</v>
      </c>
      <c r="N82" s="40">
        <v>38.64</v>
      </c>
      <c r="O82" s="40">
        <v>31.07</v>
      </c>
      <c r="P82" s="40">
        <v>0.76</v>
      </c>
      <c r="Q82" s="40">
        <v>10.68</v>
      </c>
      <c r="R82" s="40">
        <v>20.34</v>
      </c>
      <c r="S82" s="40">
        <v>68.13</v>
      </c>
      <c r="T82" s="40">
        <v>45</v>
      </c>
      <c r="U82" s="40">
        <v>50</v>
      </c>
      <c r="V82" s="40">
        <v>40</v>
      </c>
      <c r="W82" s="40">
        <v>58.06</v>
      </c>
      <c r="X82" s="13">
        <f t="shared" si="59"/>
        <v>2</v>
      </c>
      <c r="Y82" s="13">
        <v>16</v>
      </c>
      <c r="Z82" s="113">
        <f t="shared" si="60"/>
        <v>0.125</v>
      </c>
      <c r="AA82" s="94"/>
      <c r="AB82" s="59"/>
      <c r="AC82" s="59">
        <f t="shared" si="61"/>
        <v>0.10625000000000001</v>
      </c>
      <c r="AD82" s="95">
        <f t="shared" si="62"/>
        <v>1.7000000000000002</v>
      </c>
      <c r="AE82" s="96" t="str">
        <f t="shared" si="43"/>
        <v>0</v>
      </c>
      <c r="AF82" s="97">
        <f t="shared" si="44"/>
        <v>0.8</v>
      </c>
      <c r="AG82" s="97" t="str">
        <f t="shared" si="45"/>
        <v>0</v>
      </c>
      <c r="AH82" s="97" t="str">
        <f t="shared" si="46"/>
        <v>0</v>
      </c>
      <c r="AI82" s="97" t="str">
        <f t="shared" si="47"/>
        <v>0</v>
      </c>
      <c r="AJ82" s="97">
        <f t="shared" si="48"/>
        <v>0.9</v>
      </c>
      <c r="AK82" s="97" t="str">
        <f t="shared" si="49"/>
        <v>0</v>
      </c>
      <c r="AL82" s="97" t="str">
        <f t="shared" si="50"/>
        <v>0</v>
      </c>
      <c r="AM82" s="97" t="str">
        <f t="shared" si="51"/>
        <v>0</v>
      </c>
      <c r="AN82" s="97" t="str">
        <f t="shared" si="52"/>
        <v>0</v>
      </c>
      <c r="AO82" s="97" t="str">
        <f t="shared" si="53"/>
        <v>0</v>
      </c>
      <c r="AP82" s="97" t="str">
        <f t="shared" si="54"/>
        <v>0</v>
      </c>
      <c r="AQ82" s="97" t="str">
        <f t="shared" si="55"/>
        <v>0</v>
      </c>
      <c r="AR82" s="97" t="str">
        <f t="shared" si="56"/>
        <v>0</v>
      </c>
      <c r="AS82" s="97" t="str">
        <f t="shared" si="57"/>
        <v>0</v>
      </c>
      <c r="AT82" s="97" t="str">
        <f t="shared" si="58"/>
        <v>0</v>
      </c>
    </row>
    <row r="83" spans="1:46" ht="15.75" customHeight="1" x14ac:dyDescent="0.15">
      <c r="A83" s="23" t="s">
        <v>171</v>
      </c>
      <c r="B83" s="23" t="s">
        <v>77</v>
      </c>
      <c r="C83" s="23"/>
      <c r="D83" s="24"/>
      <c r="E83" s="23">
        <v>26</v>
      </c>
      <c r="F83" s="115">
        <v>24</v>
      </c>
      <c r="G83" s="115">
        <v>1588</v>
      </c>
      <c r="H83" s="115">
        <v>0</v>
      </c>
      <c r="I83" s="115">
        <v>4.0199999999999996</v>
      </c>
      <c r="J83" s="115">
        <v>61.97</v>
      </c>
      <c r="K83" s="115">
        <v>2.04</v>
      </c>
      <c r="L83" s="115">
        <v>1.19</v>
      </c>
      <c r="M83" s="115">
        <v>52.38</v>
      </c>
      <c r="N83" s="115">
        <v>38.299999999999997</v>
      </c>
      <c r="O83" s="115">
        <v>22.71</v>
      </c>
      <c r="P83" s="115">
        <v>0.79</v>
      </c>
      <c r="Q83" s="115">
        <v>10.26</v>
      </c>
      <c r="R83" s="115">
        <v>19.55</v>
      </c>
      <c r="S83" s="115">
        <v>60</v>
      </c>
      <c r="T83" s="115">
        <v>42.61</v>
      </c>
      <c r="U83" s="115">
        <v>40.43</v>
      </c>
      <c r="V83" s="115">
        <v>31.58</v>
      </c>
      <c r="W83" s="115">
        <v>56.6</v>
      </c>
      <c r="X83" s="13">
        <f t="shared" si="59"/>
        <v>2</v>
      </c>
      <c r="Y83" s="13">
        <v>16</v>
      </c>
      <c r="Z83" s="113">
        <f t="shared" si="60"/>
        <v>0.125</v>
      </c>
      <c r="AA83" s="94"/>
      <c r="AB83" s="59"/>
      <c r="AC83" s="59">
        <f t="shared" si="61"/>
        <v>0.10625000000000001</v>
      </c>
      <c r="AD83" s="95">
        <f t="shared" si="62"/>
        <v>1.7000000000000002</v>
      </c>
      <c r="AE83" s="96" t="str">
        <f t="shared" si="43"/>
        <v>0</v>
      </c>
      <c r="AF83" s="97" t="str">
        <f t="shared" si="44"/>
        <v>0</v>
      </c>
      <c r="AG83" s="97">
        <f t="shared" si="45"/>
        <v>0.8</v>
      </c>
      <c r="AH83" s="97" t="str">
        <f t="shared" si="46"/>
        <v>0</v>
      </c>
      <c r="AI83" s="97" t="str">
        <f t="shared" si="47"/>
        <v>0</v>
      </c>
      <c r="AJ83" s="97">
        <f t="shared" si="48"/>
        <v>0.9</v>
      </c>
      <c r="AK83" s="97" t="str">
        <f t="shared" si="49"/>
        <v>0</v>
      </c>
      <c r="AL83" s="97" t="str">
        <f t="shared" si="50"/>
        <v>0</v>
      </c>
      <c r="AM83" s="97" t="str">
        <f t="shared" si="51"/>
        <v>0</v>
      </c>
      <c r="AN83" s="97" t="str">
        <f t="shared" si="52"/>
        <v>0</v>
      </c>
      <c r="AO83" s="97" t="str">
        <f t="shared" si="53"/>
        <v>0</v>
      </c>
      <c r="AP83" s="97" t="str">
        <f t="shared" si="54"/>
        <v>0</v>
      </c>
      <c r="AQ83" s="97" t="str">
        <f t="shared" si="55"/>
        <v>0</v>
      </c>
      <c r="AR83" s="97" t="str">
        <f t="shared" si="56"/>
        <v>0</v>
      </c>
      <c r="AS83" s="97" t="str">
        <f t="shared" si="57"/>
        <v>0</v>
      </c>
      <c r="AT83" s="97" t="str">
        <f t="shared" si="58"/>
        <v>0</v>
      </c>
    </row>
    <row r="84" spans="1:46" ht="15.75" customHeight="1" x14ac:dyDescent="0.15">
      <c r="A84" s="23" t="s">
        <v>180</v>
      </c>
      <c r="B84" s="23" t="s">
        <v>63</v>
      </c>
      <c r="C84" s="23"/>
      <c r="D84" s="24"/>
      <c r="E84" s="23">
        <v>27</v>
      </c>
      <c r="F84" s="115">
        <v>7</v>
      </c>
      <c r="G84" s="115">
        <v>466</v>
      </c>
      <c r="H84" s="115">
        <v>0</v>
      </c>
      <c r="I84" s="115">
        <v>7.92</v>
      </c>
      <c r="J84" s="115">
        <v>51.22</v>
      </c>
      <c r="K84" s="115">
        <v>1.1599999999999999</v>
      </c>
      <c r="L84" s="115">
        <v>0.77</v>
      </c>
      <c r="M84" s="115">
        <v>25</v>
      </c>
      <c r="N84" s="115">
        <v>30.77</v>
      </c>
      <c r="O84" s="115">
        <v>38.46</v>
      </c>
      <c r="P84" s="115">
        <v>0.77</v>
      </c>
      <c r="Q84" s="115">
        <v>10.43</v>
      </c>
      <c r="R84" s="115">
        <v>23.56</v>
      </c>
      <c r="S84" s="115">
        <v>57.38</v>
      </c>
      <c r="T84" s="115">
        <v>47.54</v>
      </c>
      <c r="U84" s="115">
        <v>45</v>
      </c>
      <c r="V84" s="115">
        <v>33.33</v>
      </c>
      <c r="W84" s="115">
        <v>65.63</v>
      </c>
      <c r="X84" s="13">
        <f t="shared" si="59"/>
        <v>2</v>
      </c>
      <c r="Y84" s="13">
        <v>16</v>
      </c>
      <c r="Z84" s="113">
        <f t="shared" si="60"/>
        <v>0.125</v>
      </c>
      <c r="AA84" s="94"/>
      <c r="AB84" s="59"/>
      <c r="AC84" s="59">
        <f t="shared" si="61"/>
        <v>0.1125</v>
      </c>
      <c r="AD84" s="95">
        <f t="shared" si="62"/>
        <v>1.8</v>
      </c>
      <c r="AE84" s="96" t="str">
        <f t="shared" si="43"/>
        <v>0</v>
      </c>
      <c r="AF84" s="97">
        <f t="shared" si="44"/>
        <v>0.8</v>
      </c>
      <c r="AG84" s="97" t="str">
        <f t="shared" si="45"/>
        <v>0</v>
      </c>
      <c r="AH84" s="97" t="str">
        <f t="shared" si="46"/>
        <v>0</v>
      </c>
      <c r="AI84" s="97" t="str">
        <f t="shared" si="47"/>
        <v>0</v>
      </c>
      <c r="AJ84" s="97" t="str">
        <f t="shared" si="48"/>
        <v>0</v>
      </c>
      <c r="AK84" s="97" t="str">
        <f t="shared" si="49"/>
        <v>0</v>
      </c>
      <c r="AL84" s="97">
        <f t="shared" si="50"/>
        <v>1</v>
      </c>
      <c r="AM84" s="97" t="str">
        <f t="shared" si="51"/>
        <v>0</v>
      </c>
      <c r="AN84" s="97" t="str">
        <f t="shared" si="52"/>
        <v>0</v>
      </c>
      <c r="AO84" s="97" t="str">
        <f t="shared" si="53"/>
        <v>0</v>
      </c>
      <c r="AP84" s="97" t="str">
        <f t="shared" si="54"/>
        <v>0</v>
      </c>
      <c r="AQ84" s="97" t="str">
        <f t="shared" si="55"/>
        <v>0</v>
      </c>
      <c r="AR84" s="97" t="str">
        <f t="shared" si="56"/>
        <v>0</v>
      </c>
      <c r="AS84" s="97" t="str">
        <f t="shared" si="57"/>
        <v>0</v>
      </c>
      <c r="AT84" s="97" t="str">
        <f t="shared" si="58"/>
        <v>0</v>
      </c>
    </row>
    <row r="85" spans="1:46" ht="15.75" customHeight="1" x14ac:dyDescent="0.15">
      <c r="A85" s="23" t="s">
        <v>195</v>
      </c>
      <c r="B85" s="23" t="s">
        <v>91</v>
      </c>
      <c r="C85" s="23"/>
      <c r="D85" s="55"/>
      <c r="E85" s="23">
        <v>37</v>
      </c>
      <c r="F85" s="40">
        <v>10</v>
      </c>
      <c r="G85" s="40">
        <v>331</v>
      </c>
      <c r="H85" s="40">
        <v>0</v>
      </c>
      <c r="I85" s="40">
        <v>5.71</v>
      </c>
      <c r="J85" s="40">
        <v>57.14</v>
      </c>
      <c r="K85" s="40">
        <v>1.63</v>
      </c>
      <c r="L85" s="40">
        <v>0.82</v>
      </c>
      <c r="M85" s="40">
        <v>33.33</v>
      </c>
      <c r="N85" s="40">
        <v>50</v>
      </c>
      <c r="O85" s="40">
        <v>32</v>
      </c>
      <c r="P85" s="40">
        <v>0.54</v>
      </c>
      <c r="Q85" s="40">
        <v>10.33</v>
      </c>
      <c r="R85" s="40">
        <v>23.11</v>
      </c>
      <c r="S85" s="40">
        <v>63.53</v>
      </c>
      <c r="T85" s="40">
        <v>51.28</v>
      </c>
      <c r="U85" s="40">
        <v>46.67</v>
      </c>
      <c r="V85" s="40">
        <v>25</v>
      </c>
      <c r="W85" s="40">
        <v>41.18</v>
      </c>
      <c r="X85" s="13">
        <f t="shared" si="59"/>
        <v>1</v>
      </c>
      <c r="Y85" s="13">
        <v>16</v>
      </c>
      <c r="Z85" s="113">
        <f t="shared" si="60"/>
        <v>6.25E-2</v>
      </c>
      <c r="AA85" s="94"/>
      <c r="AB85" s="59"/>
      <c r="AC85" s="59">
        <f t="shared" si="61"/>
        <v>0.05</v>
      </c>
      <c r="AD85" s="95">
        <f t="shared" si="62"/>
        <v>0.8</v>
      </c>
      <c r="AE85" s="96" t="str">
        <f t="shared" si="43"/>
        <v>0</v>
      </c>
      <c r="AF85" s="97" t="str">
        <f t="shared" si="44"/>
        <v>0</v>
      </c>
      <c r="AG85" s="97" t="str">
        <f t="shared" si="45"/>
        <v>0</v>
      </c>
      <c r="AH85" s="97" t="str">
        <f t="shared" si="46"/>
        <v>0</v>
      </c>
      <c r="AI85" s="97" t="str">
        <f t="shared" si="47"/>
        <v>0</v>
      </c>
      <c r="AJ85" s="97" t="str">
        <f t="shared" si="48"/>
        <v>0</v>
      </c>
      <c r="AK85" s="97">
        <f t="shared" si="49"/>
        <v>0.8</v>
      </c>
      <c r="AL85" s="97" t="str">
        <f t="shared" si="50"/>
        <v>0</v>
      </c>
      <c r="AM85" s="97" t="str">
        <f t="shared" si="51"/>
        <v>0</v>
      </c>
      <c r="AN85" s="97" t="str">
        <f t="shared" si="52"/>
        <v>0</v>
      </c>
      <c r="AO85" s="97" t="str">
        <f t="shared" si="53"/>
        <v>0</v>
      </c>
      <c r="AP85" s="97" t="str">
        <f t="shared" si="54"/>
        <v>0</v>
      </c>
      <c r="AQ85" s="97" t="str">
        <f t="shared" si="55"/>
        <v>0</v>
      </c>
      <c r="AR85" s="97" t="str">
        <f t="shared" si="56"/>
        <v>0</v>
      </c>
      <c r="AS85" s="97" t="str">
        <f t="shared" si="57"/>
        <v>0</v>
      </c>
      <c r="AT85" s="97" t="str">
        <f t="shared" si="58"/>
        <v>0</v>
      </c>
    </row>
    <row r="86" spans="1:46" ht="15.75" customHeight="1" x14ac:dyDescent="0.15">
      <c r="A86" s="23" t="s">
        <v>198</v>
      </c>
      <c r="B86" s="23" t="s">
        <v>127</v>
      </c>
      <c r="C86" s="23"/>
      <c r="D86" s="55"/>
      <c r="E86" s="23">
        <v>21</v>
      </c>
      <c r="F86" s="23">
        <v>15</v>
      </c>
      <c r="G86" s="23">
        <v>554</v>
      </c>
      <c r="H86" s="40">
        <v>1</v>
      </c>
      <c r="I86" s="40">
        <v>11.29</v>
      </c>
      <c r="J86" s="40">
        <v>57.35</v>
      </c>
      <c r="K86" s="40">
        <v>1.49</v>
      </c>
      <c r="L86" s="40">
        <v>1.1599999999999999</v>
      </c>
      <c r="M86" s="40">
        <v>14.29</v>
      </c>
      <c r="N86" s="40">
        <v>40</v>
      </c>
      <c r="O86" s="40">
        <v>34.69</v>
      </c>
      <c r="P86" s="40">
        <v>1</v>
      </c>
      <c r="Q86" s="40">
        <v>14.11</v>
      </c>
      <c r="R86" s="40">
        <v>26.4</v>
      </c>
      <c r="S86" s="40">
        <v>70.44</v>
      </c>
      <c r="T86" s="40">
        <v>45.83</v>
      </c>
      <c r="U86" s="40">
        <v>40.909999999999997</v>
      </c>
      <c r="V86" s="40">
        <v>12.5</v>
      </c>
      <c r="W86" s="40">
        <v>50</v>
      </c>
      <c r="X86" s="13">
        <f t="shared" si="59"/>
        <v>1</v>
      </c>
      <c r="Y86" s="13">
        <v>16</v>
      </c>
      <c r="Z86" s="113">
        <f t="shared" si="60"/>
        <v>6.25E-2</v>
      </c>
      <c r="AA86" s="94"/>
      <c r="AB86" s="59"/>
      <c r="AC86" s="59">
        <f t="shared" si="61"/>
        <v>0.05</v>
      </c>
      <c r="AD86" s="95">
        <f t="shared" si="62"/>
        <v>0.8</v>
      </c>
      <c r="AE86" s="96" t="str">
        <f t="shared" si="43"/>
        <v>0</v>
      </c>
      <c r="AF86" s="97">
        <f t="shared" si="44"/>
        <v>0.8</v>
      </c>
      <c r="AG86" s="97" t="str">
        <f t="shared" si="45"/>
        <v>0</v>
      </c>
      <c r="AH86" s="97" t="str">
        <f t="shared" si="46"/>
        <v>0</v>
      </c>
      <c r="AI86" s="97" t="str">
        <f t="shared" si="47"/>
        <v>0</v>
      </c>
      <c r="AJ86" s="97" t="str">
        <f t="shared" si="48"/>
        <v>0</v>
      </c>
      <c r="AK86" s="97" t="str">
        <f t="shared" si="49"/>
        <v>0</v>
      </c>
      <c r="AL86" s="97" t="str">
        <f t="shared" si="50"/>
        <v>0</v>
      </c>
      <c r="AM86" s="97" t="str">
        <f t="shared" si="51"/>
        <v>0</v>
      </c>
      <c r="AN86" s="97" t="str">
        <f t="shared" si="52"/>
        <v>0</v>
      </c>
      <c r="AO86" s="97" t="str">
        <f t="shared" si="53"/>
        <v>0</v>
      </c>
      <c r="AP86" s="97" t="str">
        <f t="shared" si="54"/>
        <v>0</v>
      </c>
      <c r="AQ86" s="97" t="str">
        <f t="shared" si="55"/>
        <v>0</v>
      </c>
      <c r="AR86" s="97" t="str">
        <f t="shared" si="56"/>
        <v>0</v>
      </c>
      <c r="AS86" s="97" t="str">
        <f t="shared" si="57"/>
        <v>0</v>
      </c>
      <c r="AT86" s="97" t="str">
        <f t="shared" si="58"/>
        <v>0</v>
      </c>
    </row>
    <row r="87" spans="1:46" ht="15.75" customHeight="1" x14ac:dyDescent="0.15">
      <c r="A87" s="23"/>
      <c r="B87" s="23"/>
      <c r="C87" s="23"/>
      <c r="D87" s="24"/>
      <c r="E87" s="23"/>
      <c r="F87" s="23"/>
      <c r="G87" s="23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13">
        <f t="shared" ref="X87:X88" si="63">COUNTIF(AE87:AT87,"&gt;0")</f>
        <v>0</v>
      </c>
      <c r="Y87" s="13">
        <v>16</v>
      </c>
      <c r="Z87" s="110">
        <f t="shared" ref="Z87:Z88" si="64">X87/Y87</f>
        <v>0</v>
      </c>
      <c r="AA87" s="94"/>
      <c r="AB87" s="59"/>
      <c r="AC87" s="59">
        <f t="shared" ref="AC87:AC88" si="65">AD87/Y87</f>
        <v>0</v>
      </c>
      <c r="AD87" s="95">
        <f t="shared" ref="AD87:AD88" si="66">SUM(AE87:AT87)</f>
        <v>0</v>
      </c>
      <c r="AE87" s="96" t="str">
        <f t="shared" si="43"/>
        <v>0</v>
      </c>
      <c r="AF87" s="97" t="str">
        <f t="shared" si="44"/>
        <v>0</v>
      </c>
      <c r="AG87" s="97" t="str">
        <f t="shared" si="45"/>
        <v>0</v>
      </c>
      <c r="AH87" s="97" t="str">
        <f t="shared" si="46"/>
        <v>0</v>
      </c>
      <c r="AI87" s="97" t="str">
        <f t="shared" si="47"/>
        <v>0</v>
      </c>
      <c r="AJ87" s="97" t="str">
        <f t="shared" si="48"/>
        <v>0</v>
      </c>
      <c r="AK87" s="97" t="str">
        <f t="shared" si="49"/>
        <v>0</v>
      </c>
      <c r="AL87" s="97" t="str">
        <f t="shared" si="50"/>
        <v>0</v>
      </c>
      <c r="AM87" s="97" t="str">
        <f t="shared" si="51"/>
        <v>0</v>
      </c>
      <c r="AN87" s="97" t="str">
        <f t="shared" si="52"/>
        <v>0</v>
      </c>
      <c r="AO87" s="97" t="str">
        <f t="shared" si="53"/>
        <v>0</v>
      </c>
      <c r="AP87" s="97" t="str">
        <f t="shared" si="54"/>
        <v>0</v>
      </c>
      <c r="AQ87" s="97" t="str">
        <f t="shared" si="55"/>
        <v>0</v>
      </c>
      <c r="AR87" s="97" t="str">
        <f t="shared" si="56"/>
        <v>0</v>
      </c>
      <c r="AS87" s="97" t="str">
        <f t="shared" si="57"/>
        <v>0</v>
      </c>
      <c r="AT87" s="97" t="str">
        <f t="shared" si="58"/>
        <v>0</v>
      </c>
    </row>
    <row r="88" spans="1:46" ht="15.75" customHeight="1" x14ac:dyDescent="0.15">
      <c r="A88" s="23"/>
      <c r="B88" s="23"/>
      <c r="C88" s="23"/>
      <c r="D88" s="24"/>
      <c r="E88" s="23"/>
      <c r="F88" s="23"/>
      <c r="G88" s="23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13">
        <f t="shared" si="63"/>
        <v>0</v>
      </c>
      <c r="Y88" s="13">
        <v>16</v>
      </c>
      <c r="Z88" s="110">
        <f t="shared" si="64"/>
        <v>0</v>
      </c>
      <c r="AA88" s="94"/>
      <c r="AB88" s="59"/>
      <c r="AC88" s="59">
        <f t="shared" si="65"/>
        <v>0</v>
      </c>
      <c r="AD88" s="95">
        <f t="shared" si="66"/>
        <v>0</v>
      </c>
      <c r="AE88" s="96" t="str">
        <f t="shared" si="43"/>
        <v>0</v>
      </c>
      <c r="AF88" s="97" t="str">
        <f t="shared" si="44"/>
        <v>0</v>
      </c>
      <c r="AG88" s="97" t="str">
        <f t="shared" si="45"/>
        <v>0</v>
      </c>
      <c r="AH88" s="97" t="str">
        <f t="shared" si="46"/>
        <v>0</v>
      </c>
      <c r="AI88" s="97" t="str">
        <f t="shared" si="47"/>
        <v>0</v>
      </c>
      <c r="AJ88" s="97" t="str">
        <f t="shared" si="48"/>
        <v>0</v>
      </c>
      <c r="AK88" s="97" t="str">
        <f t="shared" si="49"/>
        <v>0</v>
      </c>
      <c r="AL88" s="97" t="str">
        <f t="shared" si="50"/>
        <v>0</v>
      </c>
      <c r="AM88" s="97" t="str">
        <f t="shared" si="51"/>
        <v>0</v>
      </c>
      <c r="AN88" s="97" t="str">
        <f t="shared" si="52"/>
        <v>0</v>
      </c>
      <c r="AO88" s="97" t="str">
        <f t="shared" si="53"/>
        <v>0</v>
      </c>
      <c r="AP88" s="97" t="str">
        <f t="shared" si="54"/>
        <v>0</v>
      </c>
      <c r="AQ88" s="97" t="str">
        <f t="shared" si="55"/>
        <v>0</v>
      </c>
      <c r="AR88" s="97" t="str">
        <f t="shared" si="56"/>
        <v>0</v>
      </c>
      <c r="AS88" s="97" t="str">
        <f t="shared" si="57"/>
        <v>0</v>
      </c>
      <c r="AT88" s="97" t="str">
        <f t="shared" si="58"/>
        <v>0</v>
      </c>
    </row>
    <row r="89" spans="1:46" ht="15.75" customHeight="1" x14ac:dyDescent="0.1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4"/>
      <c r="Y89" s="14"/>
      <c r="Z89" s="14"/>
      <c r="AA89" s="87"/>
      <c r="AB89" s="14"/>
      <c r="AC89" s="14"/>
      <c r="AD89" s="14"/>
      <c r="AE89" s="71"/>
    </row>
    <row r="90" spans="1:46" ht="15.75" customHeight="1" x14ac:dyDescent="0.2">
      <c r="A90" s="124" t="s">
        <v>112</v>
      </c>
      <c r="B90" s="117"/>
      <c r="C90" s="117"/>
      <c r="D90" s="118"/>
      <c r="E90" s="51">
        <f t="shared" ref="E90:W90" si="67">AVERAGE(E2)</f>
        <v>26</v>
      </c>
      <c r="F90" s="51">
        <f t="shared" si="67"/>
        <v>31</v>
      </c>
      <c r="G90" s="51">
        <f t="shared" si="67"/>
        <v>2832</v>
      </c>
      <c r="H90" s="51">
        <f t="shared" si="67"/>
        <v>3</v>
      </c>
      <c r="I90" s="51">
        <f t="shared" si="67"/>
        <v>5.42</v>
      </c>
      <c r="J90" s="51">
        <f t="shared" si="67"/>
        <v>60.61</v>
      </c>
      <c r="K90" s="51">
        <f t="shared" si="67"/>
        <v>2.66</v>
      </c>
      <c r="L90" s="51">
        <f t="shared" si="67"/>
        <v>1.61</v>
      </c>
      <c r="M90" s="51">
        <f t="shared" si="67"/>
        <v>40.82</v>
      </c>
      <c r="N90" s="51">
        <f t="shared" si="67"/>
        <v>57.38</v>
      </c>
      <c r="O90" s="51">
        <f t="shared" si="67"/>
        <v>42.36</v>
      </c>
      <c r="P90" s="51">
        <f t="shared" si="67"/>
        <v>0.95</v>
      </c>
      <c r="Q90" s="51">
        <f t="shared" si="67"/>
        <v>15.43</v>
      </c>
      <c r="R90" s="51">
        <f t="shared" si="67"/>
        <v>26.65</v>
      </c>
      <c r="S90" s="51">
        <f t="shared" si="67"/>
        <v>60.1</v>
      </c>
      <c r="T90" s="51">
        <f t="shared" si="67"/>
        <v>50.56</v>
      </c>
      <c r="U90" s="51">
        <f t="shared" si="67"/>
        <v>44.33</v>
      </c>
      <c r="V90" s="51">
        <f t="shared" si="67"/>
        <v>43.43</v>
      </c>
      <c r="W90" s="51">
        <f t="shared" si="67"/>
        <v>74.59</v>
      </c>
      <c r="X90" s="20"/>
      <c r="Y90" s="20"/>
      <c r="Z90" s="20"/>
      <c r="AA90" s="20"/>
      <c r="AB90" s="21"/>
      <c r="AC90" s="66"/>
      <c r="AD90" s="88"/>
      <c r="AE90" s="71"/>
    </row>
    <row r="91" spans="1:46" ht="15.75" customHeight="1" x14ac:dyDescent="0.2">
      <c r="A91" s="125" t="s">
        <v>113</v>
      </c>
      <c r="B91" s="117"/>
      <c r="C91" s="117"/>
      <c r="D91" s="118"/>
      <c r="E91" s="44">
        <f t="shared" ref="E91:W91" si="68">AVERAGE(E7:E86)</f>
        <v>24.721518987341771</v>
      </c>
      <c r="F91" s="44">
        <f t="shared" si="68"/>
        <v>21.5</v>
      </c>
      <c r="G91" s="44">
        <f t="shared" si="68"/>
        <v>1258.125</v>
      </c>
      <c r="H91" s="44">
        <f t="shared" si="68"/>
        <v>1.375</v>
      </c>
      <c r="I91" s="44">
        <f t="shared" si="68"/>
        <v>6.2219999999999995</v>
      </c>
      <c r="J91" s="44">
        <f t="shared" si="68"/>
        <v>60.64250000000002</v>
      </c>
      <c r="K91" s="44">
        <f t="shared" si="68"/>
        <v>2.8502500000000008</v>
      </c>
      <c r="L91" s="44">
        <f t="shared" si="68"/>
        <v>1.5471249999999999</v>
      </c>
      <c r="M91" s="44">
        <f t="shared" si="68"/>
        <v>35.661999999999992</v>
      </c>
      <c r="N91" s="44">
        <f t="shared" si="68"/>
        <v>49.994500000000009</v>
      </c>
      <c r="O91" s="44">
        <f t="shared" si="68"/>
        <v>35.641625000000019</v>
      </c>
      <c r="P91" s="44">
        <f t="shared" si="68"/>
        <v>1.3342500000000002</v>
      </c>
      <c r="Q91" s="44">
        <f t="shared" si="68"/>
        <v>17.400749999999999</v>
      </c>
      <c r="R91" s="44">
        <f t="shared" si="68"/>
        <v>29.103250000000003</v>
      </c>
      <c r="S91" s="44">
        <f t="shared" si="68"/>
        <v>73.648499999999984</v>
      </c>
      <c r="T91" s="44">
        <f t="shared" si="68"/>
        <v>58.458999999999982</v>
      </c>
      <c r="U91" s="44">
        <f t="shared" si="68"/>
        <v>56.634624999999993</v>
      </c>
      <c r="V91" s="44">
        <f t="shared" si="68"/>
        <v>44.319000000000003</v>
      </c>
      <c r="W91" s="44">
        <f t="shared" si="68"/>
        <v>67.752625000000023</v>
      </c>
      <c r="X91" s="20"/>
      <c r="Y91" s="20"/>
      <c r="Z91" s="20"/>
      <c r="AA91" s="20"/>
      <c r="AB91" s="25"/>
      <c r="AC91" s="66"/>
      <c r="AD91" s="88"/>
      <c r="AE91" s="71"/>
    </row>
    <row r="92" spans="1:46" ht="15.75" customHeight="1" x14ac:dyDescent="0.2">
      <c r="A92" s="126" t="s">
        <v>114</v>
      </c>
      <c r="B92" s="117"/>
      <c r="C92" s="117"/>
      <c r="D92" s="118"/>
      <c r="E92" s="45">
        <f t="shared" ref="E92:W92" si="69">E91</f>
        <v>24.721518987341771</v>
      </c>
      <c r="F92" s="45">
        <f t="shared" si="69"/>
        <v>21.5</v>
      </c>
      <c r="G92" s="45">
        <f t="shared" si="69"/>
        <v>1258.125</v>
      </c>
      <c r="H92" s="45">
        <f t="shared" si="69"/>
        <v>1.375</v>
      </c>
      <c r="I92" s="45">
        <f t="shared" si="69"/>
        <v>6.2219999999999995</v>
      </c>
      <c r="J92" s="45">
        <f t="shared" si="69"/>
        <v>60.64250000000002</v>
      </c>
      <c r="K92" s="45">
        <f t="shared" si="69"/>
        <v>2.8502500000000008</v>
      </c>
      <c r="L92" s="45">
        <f t="shared" si="69"/>
        <v>1.5471249999999999</v>
      </c>
      <c r="M92" s="45">
        <f t="shared" si="69"/>
        <v>35.661999999999992</v>
      </c>
      <c r="N92" s="45">
        <f t="shared" si="69"/>
        <v>49.994500000000009</v>
      </c>
      <c r="O92" s="45">
        <f t="shared" si="69"/>
        <v>35.641625000000019</v>
      </c>
      <c r="P92" s="45">
        <f t="shared" si="69"/>
        <v>1.3342500000000002</v>
      </c>
      <c r="Q92" s="45">
        <f t="shared" si="69"/>
        <v>17.400749999999999</v>
      </c>
      <c r="R92" s="45">
        <f t="shared" si="69"/>
        <v>29.103250000000003</v>
      </c>
      <c r="S92" s="45">
        <f t="shared" si="69"/>
        <v>73.648499999999984</v>
      </c>
      <c r="T92" s="45">
        <f t="shared" si="69"/>
        <v>58.458999999999982</v>
      </c>
      <c r="U92" s="45">
        <f t="shared" si="69"/>
        <v>56.634624999999993</v>
      </c>
      <c r="V92" s="45">
        <f t="shared" si="69"/>
        <v>44.319000000000003</v>
      </c>
      <c r="W92" s="45">
        <f t="shared" si="69"/>
        <v>67.752625000000023</v>
      </c>
      <c r="X92" s="20"/>
      <c r="Y92" s="20"/>
      <c r="Z92" s="20"/>
      <c r="AA92" s="20"/>
      <c r="AB92" s="21"/>
      <c r="AC92" s="66"/>
      <c r="AD92" s="88"/>
      <c r="AE92" s="71"/>
    </row>
    <row r="93" spans="1:46" ht="15.75" customHeight="1" x14ac:dyDescent="0.15">
      <c r="A93" s="121" t="s">
        <v>115</v>
      </c>
      <c r="B93" s="122"/>
      <c r="C93" s="122"/>
      <c r="D93" s="123"/>
      <c r="E93" s="61"/>
      <c r="F93" s="61"/>
      <c r="G93" s="61"/>
      <c r="H93" s="61">
        <v>1</v>
      </c>
      <c r="I93" s="61">
        <v>0.8</v>
      </c>
      <c r="J93" s="61">
        <v>0.8</v>
      </c>
      <c r="K93" s="61">
        <v>1</v>
      </c>
      <c r="L93" s="61">
        <v>0.9</v>
      </c>
      <c r="M93" s="61">
        <v>0.9</v>
      </c>
      <c r="N93" s="61">
        <v>0.8</v>
      </c>
      <c r="O93" s="61">
        <v>1</v>
      </c>
      <c r="P93" s="61">
        <v>1</v>
      </c>
      <c r="Q93" s="61">
        <v>1</v>
      </c>
      <c r="R93" s="61">
        <v>1</v>
      </c>
      <c r="S93" s="61">
        <v>1</v>
      </c>
      <c r="T93" s="61">
        <v>1</v>
      </c>
      <c r="U93" s="61">
        <v>1</v>
      </c>
      <c r="V93" s="61">
        <v>1</v>
      </c>
      <c r="W93" s="61">
        <v>1</v>
      </c>
      <c r="X93" s="83"/>
      <c r="Y93" s="83"/>
      <c r="Z93" s="83"/>
      <c r="AA93" s="83"/>
      <c r="AB93" s="84"/>
      <c r="AC93" s="67"/>
      <c r="AD93" s="82"/>
      <c r="AE93" s="72"/>
    </row>
    <row r="94" spans="1:46" ht="15.75" customHeight="1" x14ac:dyDescent="0.15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71"/>
      <c r="AC94" s="71"/>
      <c r="AD94" s="71"/>
      <c r="AE94" s="65"/>
    </row>
    <row r="95" spans="1:46" ht="15.75" customHeight="1" x14ac:dyDescent="0.15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</row>
    <row r="96" spans="1:46" ht="15.75" customHeight="1" x14ac:dyDescent="0.15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</row>
    <row r="97" spans="1:31" ht="15.75" customHeight="1" x14ac:dyDescent="0.15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</row>
    <row r="98" spans="1:31" ht="15.75" customHeight="1" x14ac:dyDescent="0.15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</row>
    <row r="99" spans="1:31" ht="15.75" customHeight="1" x14ac:dyDescent="0.15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</row>
    <row r="100" spans="1:31" ht="15.75" customHeight="1" x14ac:dyDescent="0.15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</row>
    <row r="101" spans="1:31" ht="15.75" customHeight="1" x14ac:dyDescent="0.15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</row>
    <row r="102" spans="1:31" ht="15.75" customHeight="1" x14ac:dyDescent="0.15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</row>
    <row r="103" spans="1:31" ht="15.75" customHeight="1" x14ac:dyDescent="0.15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</row>
    <row r="104" spans="1:31" ht="15.75" customHeight="1" x14ac:dyDescent="0.15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</row>
    <row r="105" spans="1:31" ht="15.75" customHeight="1" x14ac:dyDescent="0.15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</row>
    <row r="106" spans="1:31" ht="15.75" customHeight="1" x14ac:dyDescent="0.15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</row>
    <row r="107" spans="1:31" ht="15.75" customHeight="1" x14ac:dyDescent="0.15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</row>
    <row r="108" spans="1:31" ht="15.75" customHeight="1" x14ac:dyDescent="0.15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</row>
    <row r="109" spans="1:31" ht="15.75" customHeight="1" x14ac:dyDescent="0.15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</row>
    <row r="110" spans="1:31" ht="15.75" customHeight="1" x14ac:dyDescent="0.15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</row>
    <row r="111" spans="1:31" ht="15.75" customHeight="1" x14ac:dyDescent="0.15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</row>
    <row r="112" spans="1:31" ht="15.75" customHeight="1" x14ac:dyDescent="0.15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</row>
    <row r="113" spans="1:31" ht="15.75" customHeight="1" x14ac:dyDescent="0.15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</row>
    <row r="114" spans="1:31" ht="15.75" customHeight="1" x14ac:dyDescent="0.15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</row>
    <row r="115" spans="1:31" ht="15.75" customHeight="1" x14ac:dyDescent="0.15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</row>
    <row r="116" spans="1:31" ht="15.75" customHeight="1" x14ac:dyDescent="0.15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</row>
    <row r="117" spans="1:31" ht="15.75" customHeight="1" x14ac:dyDescent="0.15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</row>
    <row r="118" spans="1:31" ht="15.75" customHeight="1" x14ac:dyDescent="0.15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</row>
    <row r="119" spans="1:31" ht="15.75" customHeight="1" x14ac:dyDescent="0.15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</row>
    <row r="120" spans="1:31" ht="15.75" customHeight="1" x14ac:dyDescent="0.15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</row>
    <row r="121" spans="1:31" ht="15.75" customHeight="1" x14ac:dyDescent="0.15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</row>
    <row r="122" spans="1:31" ht="15.75" customHeight="1" x14ac:dyDescent="0.15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</row>
    <row r="123" spans="1:31" ht="15.75" customHeight="1" x14ac:dyDescent="0.15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</row>
    <row r="124" spans="1:31" ht="15.75" customHeight="1" x14ac:dyDescent="0.15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</row>
    <row r="125" spans="1:31" ht="15.75" customHeight="1" x14ac:dyDescent="0.15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</row>
    <row r="126" spans="1:31" ht="15.75" customHeight="1" x14ac:dyDescent="0.15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</row>
    <row r="127" spans="1:31" ht="15.75" customHeight="1" x14ac:dyDescent="0.15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</row>
    <row r="128" spans="1:31" ht="15.75" customHeight="1" x14ac:dyDescent="0.15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</row>
    <row r="129" spans="1:31" ht="15.75" customHeight="1" x14ac:dyDescent="0.15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</row>
    <row r="130" spans="1:31" ht="15.75" customHeight="1" x14ac:dyDescent="0.15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</row>
    <row r="131" spans="1:31" ht="15.75" customHeight="1" x14ac:dyDescent="0.15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</row>
    <row r="132" spans="1:31" ht="15.75" customHeight="1" x14ac:dyDescent="0.15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</row>
    <row r="133" spans="1:31" ht="15.75" customHeight="1" x14ac:dyDescent="0.15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</row>
    <row r="134" spans="1:31" ht="15.75" customHeight="1" x14ac:dyDescent="0.15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</row>
    <row r="135" spans="1:31" ht="15.75" customHeight="1" x14ac:dyDescent="0.15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</row>
    <row r="136" spans="1:31" ht="15.75" customHeight="1" x14ac:dyDescent="0.15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</row>
    <row r="137" spans="1:31" ht="15.75" customHeight="1" x14ac:dyDescent="0.15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</row>
    <row r="138" spans="1:31" ht="15.75" customHeight="1" x14ac:dyDescent="0.15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</row>
    <row r="139" spans="1:31" ht="15.75" customHeight="1" x14ac:dyDescent="0.15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</row>
    <row r="140" spans="1:31" ht="15.75" customHeight="1" x14ac:dyDescent="0.15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</row>
    <row r="141" spans="1:31" ht="15.75" customHeight="1" x14ac:dyDescent="0.15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</row>
    <row r="142" spans="1:31" ht="15.75" customHeight="1" x14ac:dyDescent="0.15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</row>
    <row r="143" spans="1:31" ht="15.75" customHeight="1" x14ac:dyDescent="0.15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</row>
    <row r="144" spans="1:31" ht="15.75" customHeight="1" x14ac:dyDescent="0.15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</row>
    <row r="145" spans="1:31" ht="15.75" customHeight="1" x14ac:dyDescent="0.15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</row>
    <row r="146" spans="1:31" ht="15.75" customHeight="1" x14ac:dyDescent="0.15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</row>
    <row r="147" spans="1:31" ht="15.75" customHeight="1" x14ac:dyDescent="0.15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</row>
    <row r="148" spans="1:31" ht="15.75" customHeight="1" x14ac:dyDescent="0.15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</row>
    <row r="149" spans="1:31" ht="15.75" customHeight="1" x14ac:dyDescent="0.15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</row>
    <row r="150" spans="1:31" ht="15.75" customHeight="1" x14ac:dyDescent="0.15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</row>
    <row r="151" spans="1:31" ht="15.75" customHeight="1" x14ac:dyDescent="0.15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</row>
    <row r="152" spans="1:31" ht="15.75" customHeight="1" x14ac:dyDescent="0.15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</row>
    <row r="153" spans="1:31" ht="15.75" customHeight="1" x14ac:dyDescent="0.15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</row>
    <row r="154" spans="1:31" ht="15.75" customHeight="1" x14ac:dyDescent="0.15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</row>
    <row r="155" spans="1:31" ht="15.75" customHeight="1" x14ac:dyDescent="0.15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</row>
    <row r="156" spans="1:31" ht="15.75" customHeight="1" x14ac:dyDescent="0.15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</row>
    <row r="157" spans="1:31" ht="15.75" customHeight="1" x14ac:dyDescent="0.15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</row>
    <row r="158" spans="1:31" ht="15.75" customHeight="1" x14ac:dyDescent="0.15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</row>
    <row r="159" spans="1:31" ht="15.75" customHeight="1" x14ac:dyDescent="0.15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</row>
    <row r="160" spans="1:31" ht="15.75" customHeight="1" x14ac:dyDescent="0.15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</row>
    <row r="161" spans="1:31" ht="15.75" customHeight="1" x14ac:dyDescent="0.15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</row>
    <row r="162" spans="1:31" ht="15.75" customHeight="1" x14ac:dyDescent="0.15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</row>
    <row r="163" spans="1:31" ht="15.75" customHeight="1" x14ac:dyDescent="0.15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</row>
    <row r="164" spans="1:31" ht="15.75" customHeight="1" x14ac:dyDescent="0.15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</row>
    <row r="165" spans="1:31" ht="15.75" customHeight="1" x14ac:dyDescent="0.15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</row>
    <row r="166" spans="1:31" ht="15.75" customHeight="1" x14ac:dyDescent="0.15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</row>
    <row r="167" spans="1:31" ht="15.75" customHeight="1" x14ac:dyDescent="0.15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</row>
    <row r="168" spans="1:31" ht="15.75" customHeight="1" x14ac:dyDescent="0.15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</row>
    <row r="169" spans="1:31" ht="15.75" customHeight="1" x14ac:dyDescent="0.15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</row>
    <row r="170" spans="1:31" ht="15.75" customHeight="1" x14ac:dyDescent="0.15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</row>
    <row r="171" spans="1:31" ht="15.75" customHeight="1" x14ac:dyDescent="0.15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</row>
    <row r="172" spans="1:31" ht="15.75" customHeight="1" x14ac:dyDescent="0.15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</row>
    <row r="173" spans="1:31" ht="15.75" customHeight="1" x14ac:dyDescent="0.15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</row>
    <row r="174" spans="1:31" ht="15.75" customHeight="1" x14ac:dyDescent="0.15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</row>
    <row r="175" spans="1:31" ht="15.75" customHeight="1" x14ac:dyDescent="0.15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</row>
    <row r="176" spans="1:31" ht="15.75" customHeight="1" x14ac:dyDescent="0.15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</row>
    <row r="177" spans="1:31" ht="15.75" customHeight="1" x14ac:dyDescent="0.15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</row>
    <row r="178" spans="1:31" ht="15.75" customHeight="1" x14ac:dyDescent="0.15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</row>
    <row r="179" spans="1:31" ht="15.75" customHeight="1" x14ac:dyDescent="0.15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</row>
    <row r="180" spans="1:31" ht="15.75" customHeight="1" x14ac:dyDescent="0.15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</row>
    <row r="181" spans="1:31" ht="15.75" customHeight="1" x14ac:dyDescent="0.15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</row>
    <row r="182" spans="1:31" ht="15.75" customHeight="1" x14ac:dyDescent="0.15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</row>
    <row r="183" spans="1:31" ht="15.75" customHeight="1" x14ac:dyDescent="0.15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</row>
    <row r="184" spans="1:31" ht="15.75" customHeight="1" x14ac:dyDescent="0.15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</row>
    <row r="185" spans="1:31" ht="15.75" customHeight="1" x14ac:dyDescent="0.15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</row>
    <row r="186" spans="1:31" ht="15.75" customHeight="1" x14ac:dyDescent="0.15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</row>
    <row r="187" spans="1:31" ht="15.75" customHeight="1" x14ac:dyDescent="0.15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</row>
    <row r="188" spans="1:31" ht="15.75" customHeight="1" x14ac:dyDescent="0.15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</row>
    <row r="189" spans="1:31" ht="15.75" customHeight="1" x14ac:dyDescent="0.15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</row>
    <row r="190" spans="1:31" ht="15.75" customHeight="1" x14ac:dyDescent="0.15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</row>
    <row r="191" spans="1:31" ht="15.75" customHeight="1" x14ac:dyDescent="0.15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</row>
    <row r="192" spans="1:31" ht="15.75" customHeight="1" x14ac:dyDescent="0.15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</row>
    <row r="193" spans="1:31" ht="15.75" customHeight="1" x14ac:dyDescent="0.15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</row>
    <row r="194" spans="1:31" ht="15.75" customHeight="1" x14ac:dyDescent="0.15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</row>
    <row r="195" spans="1:31" ht="15.75" customHeight="1" x14ac:dyDescent="0.15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</row>
    <row r="196" spans="1:31" ht="15.75" customHeight="1" x14ac:dyDescent="0.15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</row>
    <row r="197" spans="1:31" ht="15.75" customHeight="1" x14ac:dyDescent="0.15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</row>
    <row r="198" spans="1:31" ht="15.75" customHeight="1" x14ac:dyDescent="0.15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</row>
    <row r="199" spans="1:31" ht="15.75" customHeight="1" x14ac:dyDescent="0.15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</row>
    <row r="200" spans="1:31" ht="15.75" customHeight="1" x14ac:dyDescent="0.15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</row>
    <row r="201" spans="1:31" ht="15.75" customHeight="1" x14ac:dyDescent="0.15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</row>
    <row r="202" spans="1:31" ht="15.75" customHeight="1" x14ac:dyDescent="0.15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</row>
    <row r="203" spans="1:31" ht="15.75" customHeight="1" x14ac:dyDescent="0.15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</row>
    <row r="204" spans="1:31" ht="15.75" customHeight="1" x14ac:dyDescent="0.15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</row>
    <row r="205" spans="1:31" ht="15.75" customHeight="1" x14ac:dyDescent="0.15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</row>
    <row r="206" spans="1:31" ht="15.75" customHeight="1" x14ac:dyDescent="0.15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</row>
    <row r="207" spans="1:31" ht="15.75" customHeight="1" x14ac:dyDescent="0.15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</row>
    <row r="208" spans="1:31" ht="15.75" customHeight="1" x14ac:dyDescent="0.15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</row>
    <row r="209" spans="1:31" ht="15.75" customHeight="1" x14ac:dyDescent="0.15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</row>
    <row r="210" spans="1:31" ht="15.75" customHeight="1" x14ac:dyDescent="0.15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</row>
    <row r="211" spans="1:31" ht="15.75" customHeight="1" x14ac:dyDescent="0.15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</row>
    <row r="212" spans="1:31" ht="15.75" customHeight="1" x14ac:dyDescent="0.15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</row>
    <row r="213" spans="1:31" ht="15.75" customHeight="1" x14ac:dyDescent="0.15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</row>
    <row r="214" spans="1:31" ht="15.75" customHeight="1" x14ac:dyDescent="0.15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</row>
    <row r="215" spans="1:31" ht="15.75" customHeight="1" x14ac:dyDescent="0.15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</row>
    <row r="216" spans="1:31" ht="15.75" customHeight="1" x14ac:dyDescent="0.15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</row>
    <row r="217" spans="1:31" ht="15.75" customHeight="1" x14ac:dyDescent="0.15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</row>
    <row r="218" spans="1:31" ht="15.75" customHeight="1" x14ac:dyDescent="0.15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</row>
    <row r="219" spans="1:31" ht="15.75" customHeight="1" x14ac:dyDescent="0.15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</row>
    <row r="220" spans="1:31" ht="15.75" customHeight="1" x14ac:dyDescent="0.15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</row>
    <row r="221" spans="1:31" ht="15.75" customHeight="1" x14ac:dyDescent="0.15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</row>
    <row r="222" spans="1:31" ht="15.75" customHeight="1" x14ac:dyDescent="0.15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</row>
    <row r="223" spans="1:31" ht="15.75" customHeight="1" x14ac:dyDescent="0.15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</row>
    <row r="224" spans="1:31" ht="15.75" customHeight="1" x14ac:dyDescent="0.15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</row>
    <row r="225" spans="1:31" ht="15.75" customHeight="1" x14ac:dyDescent="0.15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</row>
    <row r="226" spans="1:31" ht="15.75" customHeight="1" x14ac:dyDescent="0.15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</row>
    <row r="227" spans="1:31" ht="15.75" customHeight="1" x14ac:dyDescent="0.15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</row>
    <row r="228" spans="1:31" ht="15.75" customHeight="1" x14ac:dyDescent="0.15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</row>
    <row r="229" spans="1:31" ht="15.75" customHeight="1" x14ac:dyDescent="0.15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</row>
    <row r="230" spans="1:31" ht="15.75" customHeight="1" x14ac:dyDescent="0.15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</row>
    <row r="231" spans="1:31" ht="15.75" customHeight="1" x14ac:dyDescent="0.15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</row>
    <row r="232" spans="1:31" ht="15.75" customHeight="1" x14ac:dyDescent="0.15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</row>
    <row r="233" spans="1:31" ht="15.75" customHeight="1" x14ac:dyDescent="0.15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</row>
    <row r="234" spans="1:31" ht="15.75" customHeight="1" x14ac:dyDescent="0.15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</row>
    <row r="235" spans="1:31" ht="15.75" customHeight="1" x14ac:dyDescent="0.15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</row>
    <row r="236" spans="1:31" ht="15.75" customHeight="1" x14ac:dyDescent="0.15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</row>
    <row r="237" spans="1:31" ht="15.75" customHeight="1" x14ac:dyDescent="0.15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</row>
    <row r="238" spans="1:31" ht="15.75" customHeight="1" x14ac:dyDescent="0.15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</row>
    <row r="239" spans="1:31" ht="15.75" customHeight="1" x14ac:dyDescent="0.15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</row>
    <row r="240" spans="1:31" ht="15.75" customHeight="1" x14ac:dyDescent="0.15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</row>
    <row r="241" spans="1:31" ht="15.75" customHeight="1" x14ac:dyDescent="0.15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</row>
    <row r="242" spans="1:31" ht="15.75" customHeight="1" x14ac:dyDescent="0.15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</row>
    <row r="243" spans="1:31" ht="15.75" customHeight="1" x14ac:dyDescent="0.15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</row>
    <row r="244" spans="1:31" ht="15.75" customHeight="1" x14ac:dyDescent="0.15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</row>
    <row r="245" spans="1:31" ht="15.75" customHeight="1" x14ac:dyDescent="0.15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</row>
    <row r="246" spans="1:31" ht="15.75" customHeight="1" x14ac:dyDescent="0.15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</row>
    <row r="247" spans="1:31" ht="15.75" customHeight="1" x14ac:dyDescent="0.15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</row>
    <row r="248" spans="1:31" ht="15.75" customHeight="1" x14ac:dyDescent="0.15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</row>
    <row r="249" spans="1:31" ht="15.75" customHeight="1" x14ac:dyDescent="0.15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</row>
    <row r="250" spans="1:31" ht="15.75" customHeight="1" x14ac:dyDescent="0.15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</row>
    <row r="251" spans="1:31" ht="15.75" customHeight="1" x14ac:dyDescent="0.15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</row>
    <row r="252" spans="1:31" ht="15.75" customHeight="1" x14ac:dyDescent="0.15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</row>
    <row r="253" spans="1:31" ht="15.75" customHeight="1" x14ac:dyDescent="0.15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</row>
    <row r="254" spans="1:31" ht="15.75" customHeight="1" x14ac:dyDescent="0.15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</row>
    <row r="255" spans="1:31" ht="15.75" customHeight="1" x14ac:dyDescent="0.15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</row>
    <row r="256" spans="1:31" ht="15.75" customHeight="1" x14ac:dyDescent="0.15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</row>
    <row r="257" spans="1:31" ht="15.75" customHeight="1" x14ac:dyDescent="0.15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</row>
    <row r="258" spans="1:31" ht="15.75" customHeight="1" x14ac:dyDescent="0.15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</row>
    <row r="259" spans="1:31" ht="15.75" customHeight="1" x14ac:dyDescent="0.15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</row>
    <row r="260" spans="1:31" ht="15.75" customHeight="1" x14ac:dyDescent="0.15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</row>
    <row r="261" spans="1:31" ht="15.75" customHeight="1" x14ac:dyDescent="0.15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</row>
    <row r="262" spans="1:31" ht="15.75" customHeight="1" x14ac:dyDescent="0.15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</row>
    <row r="263" spans="1:31" ht="15.75" customHeight="1" x14ac:dyDescent="0.15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</row>
    <row r="264" spans="1:31" ht="15.75" customHeight="1" x14ac:dyDescent="0.15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</row>
    <row r="265" spans="1:31" ht="15.75" customHeight="1" x14ac:dyDescent="0.15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</row>
    <row r="266" spans="1:31" ht="15.75" customHeight="1" x14ac:dyDescent="0.15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</row>
    <row r="267" spans="1:31" ht="15.75" customHeight="1" x14ac:dyDescent="0.15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</row>
    <row r="268" spans="1:31" ht="15.75" customHeight="1" x14ac:dyDescent="0.15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</row>
    <row r="269" spans="1:31" ht="15.75" customHeight="1" x14ac:dyDescent="0.15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</row>
    <row r="270" spans="1:31" ht="15.75" customHeight="1" x14ac:dyDescent="0.15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</row>
    <row r="271" spans="1:31" ht="15.75" customHeight="1" x14ac:dyDescent="0.15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</row>
    <row r="272" spans="1:31" ht="15.75" customHeight="1" x14ac:dyDescent="0.15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</row>
    <row r="273" spans="1:31" ht="15.75" customHeight="1" x14ac:dyDescent="0.15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</row>
    <row r="274" spans="1:31" ht="15.75" customHeight="1" x14ac:dyDescent="0.15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</row>
    <row r="275" spans="1:31" ht="15.75" customHeight="1" x14ac:dyDescent="0.15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</row>
    <row r="276" spans="1:31" ht="15.75" customHeight="1" x14ac:dyDescent="0.15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</row>
    <row r="277" spans="1:31" ht="15.75" customHeight="1" x14ac:dyDescent="0.15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</row>
    <row r="278" spans="1:31" ht="15.75" customHeight="1" x14ac:dyDescent="0.15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</row>
    <row r="279" spans="1:31" ht="15.75" customHeight="1" x14ac:dyDescent="0.15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</row>
    <row r="280" spans="1:31" ht="15.75" customHeight="1" x14ac:dyDescent="0.15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</row>
    <row r="281" spans="1:31" ht="15.75" customHeight="1" x14ac:dyDescent="0.15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</row>
    <row r="282" spans="1:31" ht="15.75" customHeight="1" x14ac:dyDescent="0.15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</row>
    <row r="283" spans="1:31" ht="15.75" customHeight="1" x14ac:dyDescent="0.15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</row>
    <row r="284" spans="1:31" ht="15.75" customHeight="1" x14ac:dyDescent="0.15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</row>
    <row r="285" spans="1:31" ht="15.75" customHeight="1" x14ac:dyDescent="0.15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</row>
    <row r="286" spans="1:31" ht="15.75" customHeight="1" x14ac:dyDescent="0.15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</row>
    <row r="287" spans="1:31" ht="15.75" customHeight="1" x14ac:dyDescent="0.15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</row>
    <row r="288" spans="1:31" ht="15.75" customHeight="1" x14ac:dyDescent="0.15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</row>
    <row r="289" spans="1:31" ht="15.75" customHeight="1" x14ac:dyDescent="0.15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</row>
    <row r="290" spans="1:31" ht="15.75" customHeight="1" x14ac:dyDescent="0.15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</row>
    <row r="291" spans="1:31" ht="15.75" customHeight="1" x14ac:dyDescent="0.15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</row>
    <row r="292" spans="1:31" ht="15.75" customHeight="1" x14ac:dyDescent="0.15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</row>
    <row r="293" spans="1:31" ht="15.75" customHeight="1" x14ac:dyDescent="0.15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</row>
    <row r="294" spans="1:31" ht="15.75" customHeight="1" x14ac:dyDescent="0.15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</row>
    <row r="295" spans="1:31" ht="15.75" customHeight="1" x14ac:dyDescent="0.1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</row>
    <row r="296" spans="1:31" ht="15.75" customHeight="1" x14ac:dyDescent="0.15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</row>
    <row r="297" spans="1:31" ht="15.75" customHeight="1" x14ac:dyDescent="0.15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</row>
    <row r="298" spans="1:31" ht="15.75" customHeight="1" x14ac:dyDescent="0.15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</row>
    <row r="299" spans="1:31" ht="15.75" customHeight="1" x14ac:dyDescent="0.15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</row>
    <row r="300" spans="1:31" ht="15.75" customHeight="1" x14ac:dyDescent="0.15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</row>
    <row r="301" spans="1:31" ht="15.75" customHeight="1" x14ac:dyDescent="0.15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</row>
    <row r="302" spans="1:31" ht="15.75" customHeight="1" x14ac:dyDescent="0.15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</row>
    <row r="303" spans="1:31" ht="15.75" customHeight="1" x14ac:dyDescent="0.15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</row>
    <row r="304" spans="1:31" ht="15.75" customHeight="1" x14ac:dyDescent="0.15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</row>
    <row r="305" spans="1:31" ht="15.75" customHeight="1" x14ac:dyDescent="0.1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</row>
    <row r="306" spans="1:31" ht="15.75" customHeight="1" x14ac:dyDescent="0.15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</row>
    <row r="307" spans="1:31" ht="15.75" customHeight="1" x14ac:dyDescent="0.15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</row>
    <row r="308" spans="1:31" ht="15.75" customHeight="1" x14ac:dyDescent="0.15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</row>
    <row r="309" spans="1:31" ht="15.75" customHeight="1" x14ac:dyDescent="0.15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</row>
    <row r="310" spans="1:31" ht="15.75" customHeight="1" x14ac:dyDescent="0.15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</row>
    <row r="311" spans="1:31" ht="15.75" customHeight="1" x14ac:dyDescent="0.15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</row>
    <row r="312" spans="1:31" ht="15.75" customHeight="1" x14ac:dyDescent="0.15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</row>
    <row r="313" spans="1:31" ht="15.75" customHeight="1" x14ac:dyDescent="0.15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</row>
    <row r="314" spans="1:31" ht="15.75" customHeight="1" x14ac:dyDescent="0.15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</row>
    <row r="315" spans="1:31" ht="15.75" customHeight="1" x14ac:dyDescent="0.1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</row>
    <row r="316" spans="1:31" ht="15.75" customHeight="1" x14ac:dyDescent="0.15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</row>
    <row r="317" spans="1:31" ht="15.75" customHeight="1" x14ac:dyDescent="0.15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</row>
    <row r="318" spans="1:31" ht="15.75" customHeight="1" x14ac:dyDescent="0.15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</row>
    <row r="319" spans="1:31" ht="15.75" customHeight="1" x14ac:dyDescent="0.15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</row>
    <row r="320" spans="1:31" ht="15.75" customHeight="1" x14ac:dyDescent="0.15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</row>
    <row r="321" spans="1:31" ht="15.75" customHeight="1" x14ac:dyDescent="0.15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</row>
    <row r="322" spans="1:31" ht="15.75" customHeight="1" x14ac:dyDescent="0.15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</row>
    <row r="323" spans="1:31" ht="15.75" customHeight="1" x14ac:dyDescent="0.15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</row>
    <row r="324" spans="1:31" ht="15.75" customHeight="1" x14ac:dyDescent="0.15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</row>
    <row r="325" spans="1:31" ht="15.75" customHeight="1" x14ac:dyDescent="0.1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</row>
    <row r="326" spans="1:31" ht="15.75" customHeight="1" x14ac:dyDescent="0.15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</row>
    <row r="327" spans="1:31" ht="15.75" customHeight="1" x14ac:dyDescent="0.15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</row>
    <row r="328" spans="1:31" ht="15.75" customHeight="1" x14ac:dyDescent="0.15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</row>
    <row r="329" spans="1:31" ht="15.75" customHeight="1" x14ac:dyDescent="0.15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</row>
    <row r="330" spans="1:31" ht="15.75" customHeight="1" x14ac:dyDescent="0.15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</row>
    <row r="331" spans="1:31" ht="15.75" customHeight="1" x14ac:dyDescent="0.15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</row>
    <row r="332" spans="1:31" ht="15.75" customHeight="1" x14ac:dyDescent="0.15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</row>
    <row r="333" spans="1:31" ht="15.75" customHeight="1" x14ac:dyDescent="0.15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</row>
    <row r="334" spans="1:31" ht="15.75" customHeight="1" x14ac:dyDescent="0.15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</row>
    <row r="335" spans="1:31" ht="15.75" customHeight="1" x14ac:dyDescent="0.1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</row>
    <row r="336" spans="1:31" ht="15.75" customHeight="1" x14ac:dyDescent="0.15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</row>
    <row r="337" spans="1:31" ht="15.75" customHeight="1" x14ac:dyDescent="0.15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</row>
    <row r="338" spans="1:31" ht="15.75" customHeight="1" x14ac:dyDescent="0.15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</row>
    <row r="339" spans="1:31" ht="15.75" customHeight="1" x14ac:dyDescent="0.15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</row>
    <row r="340" spans="1:31" ht="15.75" customHeight="1" x14ac:dyDescent="0.15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</row>
    <row r="341" spans="1:31" ht="15.75" customHeight="1" x14ac:dyDescent="0.15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</row>
    <row r="342" spans="1:31" ht="15.75" customHeight="1" x14ac:dyDescent="0.15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</row>
    <row r="343" spans="1:31" ht="15.75" customHeight="1" x14ac:dyDescent="0.15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</row>
    <row r="344" spans="1:31" ht="15.75" customHeight="1" x14ac:dyDescent="0.15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</row>
    <row r="345" spans="1:31" ht="15.75" customHeight="1" x14ac:dyDescent="0.1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</row>
    <row r="346" spans="1:31" ht="15.75" customHeight="1" x14ac:dyDescent="0.15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</row>
    <row r="347" spans="1:31" ht="15.75" customHeight="1" x14ac:dyDescent="0.15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</row>
    <row r="348" spans="1:31" ht="15.75" customHeight="1" x14ac:dyDescent="0.15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</row>
    <row r="349" spans="1:31" ht="15.75" customHeight="1" x14ac:dyDescent="0.15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</row>
    <row r="350" spans="1:31" ht="15.75" customHeight="1" x14ac:dyDescent="0.15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</row>
    <row r="351" spans="1:31" ht="15.75" customHeight="1" x14ac:dyDescent="0.15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</row>
    <row r="352" spans="1:31" ht="15.75" customHeight="1" x14ac:dyDescent="0.15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</row>
    <row r="353" spans="1:31" ht="15.75" customHeight="1" x14ac:dyDescent="0.15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</row>
    <row r="354" spans="1:31" ht="15.75" customHeight="1" x14ac:dyDescent="0.15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</row>
    <row r="355" spans="1:31" ht="15.75" customHeight="1" x14ac:dyDescent="0.1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</row>
    <row r="356" spans="1:31" ht="15.75" customHeight="1" x14ac:dyDescent="0.15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</row>
    <row r="357" spans="1:31" ht="15.75" customHeight="1" x14ac:dyDescent="0.15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</row>
    <row r="358" spans="1:31" ht="15.75" customHeight="1" x14ac:dyDescent="0.15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</row>
    <row r="359" spans="1:31" ht="15.75" customHeight="1" x14ac:dyDescent="0.15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</row>
    <row r="360" spans="1:31" ht="15.75" customHeight="1" x14ac:dyDescent="0.15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</row>
    <row r="361" spans="1:31" ht="15.75" customHeight="1" x14ac:dyDescent="0.15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</row>
    <row r="362" spans="1:31" ht="15.75" customHeight="1" x14ac:dyDescent="0.15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</row>
    <row r="363" spans="1:31" ht="15.75" customHeight="1" x14ac:dyDescent="0.15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</row>
    <row r="364" spans="1:31" ht="15.75" customHeight="1" x14ac:dyDescent="0.15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</row>
    <row r="365" spans="1:31" ht="15.75" customHeight="1" x14ac:dyDescent="0.1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</row>
    <row r="366" spans="1:31" ht="15.75" customHeight="1" x14ac:dyDescent="0.15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</row>
    <row r="367" spans="1:31" ht="15.75" customHeight="1" x14ac:dyDescent="0.15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</row>
    <row r="368" spans="1:31" ht="15.75" customHeight="1" x14ac:dyDescent="0.15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</row>
    <row r="369" spans="1:31" ht="15.75" customHeight="1" x14ac:dyDescent="0.15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</row>
    <row r="370" spans="1:31" ht="15.75" customHeight="1" x14ac:dyDescent="0.15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</row>
    <row r="371" spans="1:31" ht="15.75" customHeight="1" x14ac:dyDescent="0.15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</row>
    <row r="372" spans="1:31" ht="15.75" customHeight="1" x14ac:dyDescent="0.15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</row>
    <row r="373" spans="1:31" ht="15.75" customHeight="1" x14ac:dyDescent="0.15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</row>
    <row r="374" spans="1:31" ht="15.75" customHeight="1" x14ac:dyDescent="0.15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</row>
    <row r="375" spans="1:31" ht="15.75" customHeight="1" x14ac:dyDescent="0.15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</row>
    <row r="376" spans="1:31" ht="15.75" customHeight="1" x14ac:dyDescent="0.15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</row>
    <row r="377" spans="1:31" ht="15.75" customHeight="1" x14ac:dyDescent="0.15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</row>
    <row r="378" spans="1:31" ht="15.75" customHeight="1" x14ac:dyDescent="0.15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</row>
    <row r="379" spans="1:31" ht="15.75" customHeight="1" x14ac:dyDescent="0.15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</row>
    <row r="380" spans="1:31" ht="15.75" customHeight="1" x14ac:dyDescent="0.15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</row>
    <row r="381" spans="1:31" ht="15.75" customHeight="1" x14ac:dyDescent="0.15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</row>
    <row r="382" spans="1:31" ht="15.75" customHeight="1" x14ac:dyDescent="0.15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</row>
    <row r="383" spans="1:31" ht="15.75" customHeight="1" x14ac:dyDescent="0.15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</row>
    <row r="384" spans="1:31" ht="15.75" customHeight="1" x14ac:dyDescent="0.15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</row>
    <row r="385" spans="1:31" ht="15.75" customHeight="1" x14ac:dyDescent="0.1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</row>
    <row r="386" spans="1:31" ht="15.75" customHeight="1" x14ac:dyDescent="0.15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</row>
    <row r="387" spans="1:31" ht="15.75" customHeight="1" x14ac:dyDescent="0.15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</row>
    <row r="388" spans="1:31" ht="15.75" customHeight="1" x14ac:dyDescent="0.15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</row>
    <row r="389" spans="1:31" ht="15.75" customHeight="1" x14ac:dyDescent="0.15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</row>
    <row r="390" spans="1:31" ht="15.75" customHeight="1" x14ac:dyDescent="0.15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</row>
    <row r="391" spans="1:31" ht="15.75" customHeight="1" x14ac:dyDescent="0.15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</row>
    <row r="392" spans="1:31" ht="15.75" customHeight="1" x14ac:dyDescent="0.15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</row>
    <row r="393" spans="1:31" ht="15.75" customHeight="1" x14ac:dyDescent="0.15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</row>
    <row r="394" spans="1:31" ht="15.75" customHeight="1" x14ac:dyDescent="0.15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</row>
    <row r="395" spans="1:31" ht="15.75" customHeight="1" x14ac:dyDescent="0.15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</row>
    <row r="396" spans="1:31" ht="15.75" customHeight="1" x14ac:dyDescent="0.15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</row>
    <row r="397" spans="1:31" ht="15.75" customHeight="1" x14ac:dyDescent="0.15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</row>
    <row r="398" spans="1:31" ht="15.75" customHeight="1" x14ac:dyDescent="0.15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</row>
    <row r="399" spans="1:31" ht="15.75" customHeight="1" x14ac:dyDescent="0.15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</row>
    <row r="400" spans="1:31" ht="15.75" customHeight="1" x14ac:dyDescent="0.15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</row>
    <row r="401" spans="1:31" ht="15.75" customHeight="1" x14ac:dyDescent="0.15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</row>
    <row r="402" spans="1:31" ht="15.75" customHeight="1" x14ac:dyDescent="0.15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</row>
    <row r="403" spans="1:31" ht="15.75" customHeight="1" x14ac:dyDescent="0.15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</row>
    <row r="404" spans="1:31" ht="15.75" customHeight="1" x14ac:dyDescent="0.15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</row>
    <row r="405" spans="1:31" ht="15.75" customHeight="1" x14ac:dyDescent="0.15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</row>
    <row r="406" spans="1:31" ht="15.75" customHeight="1" x14ac:dyDescent="0.15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</row>
    <row r="407" spans="1:31" ht="15.75" customHeight="1" x14ac:dyDescent="0.15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</row>
    <row r="408" spans="1:31" ht="15.75" customHeight="1" x14ac:dyDescent="0.15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</row>
    <row r="409" spans="1:31" ht="15.75" customHeight="1" x14ac:dyDescent="0.15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</row>
    <row r="410" spans="1:31" ht="15.75" customHeight="1" x14ac:dyDescent="0.15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</row>
    <row r="411" spans="1:31" ht="15.75" customHeight="1" x14ac:dyDescent="0.15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</row>
    <row r="412" spans="1:31" ht="15.75" customHeight="1" x14ac:dyDescent="0.15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</row>
    <row r="413" spans="1:31" ht="15.75" customHeight="1" x14ac:dyDescent="0.15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</row>
    <row r="414" spans="1:31" ht="15.75" customHeight="1" x14ac:dyDescent="0.15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</row>
    <row r="415" spans="1:31" ht="15.75" customHeight="1" x14ac:dyDescent="0.15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</row>
    <row r="416" spans="1:31" ht="15.75" customHeight="1" x14ac:dyDescent="0.15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</row>
    <row r="417" spans="1:31" ht="15.75" customHeight="1" x14ac:dyDescent="0.15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</row>
    <row r="418" spans="1:31" ht="15.75" customHeight="1" x14ac:dyDescent="0.15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</row>
    <row r="419" spans="1:31" ht="15.75" customHeight="1" x14ac:dyDescent="0.15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</row>
    <row r="420" spans="1:31" ht="15.75" customHeight="1" x14ac:dyDescent="0.15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</row>
    <row r="421" spans="1:31" ht="15.75" customHeight="1" x14ac:dyDescent="0.15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</row>
    <row r="422" spans="1:31" ht="15.75" customHeight="1" x14ac:dyDescent="0.15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</row>
    <row r="423" spans="1:31" ht="15.75" customHeight="1" x14ac:dyDescent="0.15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</row>
    <row r="424" spans="1:31" ht="15.75" customHeight="1" x14ac:dyDescent="0.15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</row>
    <row r="425" spans="1:31" ht="15.75" customHeight="1" x14ac:dyDescent="0.15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</row>
    <row r="426" spans="1:31" ht="15.75" customHeight="1" x14ac:dyDescent="0.15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</row>
    <row r="427" spans="1:31" ht="15.75" customHeight="1" x14ac:dyDescent="0.15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</row>
    <row r="428" spans="1:31" ht="15.75" customHeight="1" x14ac:dyDescent="0.15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</row>
    <row r="429" spans="1:31" ht="15.75" customHeight="1" x14ac:dyDescent="0.15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</row>
    <row r="430" spans="1:31" ht="15.75" customHeight="1" x14ac:dyDescent="0.15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</row>
    <row r="431" spans="1:31" ht="15.75" customHeight="1" x14ac:dyDescent="0.15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</row>
    <row r="432" spans="1:31" ht="15.75" customHeight="1" x14ac:dyDescent="0.15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</row>
    <row r="433" spans="1:31" ht="15.75" customHeight="1" x14ac:dyDescent="0.15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</row>
    <row r="434" spans="1:31" ht="15.75" customHeight="1" x14ac:dyDescent="0.15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</row>
    <row r="435" spans="1:31" ht="15.75" customHeight="1" x14ac:dyDescent="0.15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</row>
    <row r="436" spans="1:31" ht="15.75" customHeight="1" x14ac:dyDescent="0.15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</row>
    <row r="437" spans="1:31" ht="15.75" customHeight="1" x14ac:dyDescent="0.15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</row>
    <row r="438" spans="1:31" ht="15.75" customHeight="1" x14ac:dyDescent="0.15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</row>
    <row r="439" spans="1:31" ht="15.75" customHeight="1" x14ac:dyDescent="0.15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</row>
    <row r="440" spans="1:31" ht="15.75" customHeight="1" x14ac:dyDescent="0.15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</row>
    <row r="441" spans="1:31" ht="15.75" customHeight="1" x14ac:dyDescent="0.15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</row>
    <row r="442" spans="1:31" ht="15.75" customHeight="1" x14ac:dyDescent="0.15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</row>
    <row r="443" spans="1:31" ht="15.75" customHeight="1" x14ac:dyDescent="0.15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</row>
    <row r="444" spans="1:31" ht="15.75" customHeight="1" x14ac:dyDescent="0.15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</row>
    <row r="445" spans="1:31" ht="15.75" customHeight="1" x14ac:dyDescent="0.15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</row>
    <row r="446" spans="1:31" ht="15.75" customHeight="1" x14ac:dyDescent="0.15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</row>
    <row r="447" spans="1:31" ht="15.75" customHeight="1" x14ac:dyDescent="0.15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</row>
    <row r="448" spans="1:31" ht="15.75" customHeight="1" x14ac:dyDescent="0.15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</row>
    <row r="449" spans="1:31" ht="15.75" customHeight="1" x14ac:dyDescent="0.15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</row>
    <row r="450" spans="1:31" ht="15.75" customHeight="1" x14ac:dyDescent="0.15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</row>
    <row r="451" spans="1:31" ht="15.75" customHeight="1" x14ac:dyDescent="0.15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</row>
    <row r="452" spans="1:31" ht="15.75" customHeight="1" x14ac:dyDescent="0.15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</row>
    <row r="453" spans="1:31" ht="15.75" customHeight="1" x14ac:dyDescent="0.15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</row>
    <row r="454" spans="1:31" ht="15.75" customHeight="1" x14ac:dyDescent="0.15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</row>
    <row r="455" spans="1:31" ht="15.75" customHeight="1" x14ac:dyDescent="0.15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</row>
    <row r="456" spans="1:31" ht="15.75" customHeight="1" x14ac:dyDescent="0.15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</row>
    <row r="457" spans="1:31" ht="15.75" customHeight="1" x14ac:dyDescent="0.15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</row>
    <row r="458" spans="1:31" ht="15.75" customHeight="1" x14ac:dyDescent="0.15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</row>
    <row r="459" spans="1:31" ht="15.75" customHeight="1" x14ac:dyDescent="0.15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</row>
    <row r="460" spans="1:31" ht="15.75" customHeight="1" x14ac:dyDescent="0.15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</row>
    <row r="461" spans="1:31" ht="15.75" customHeight="1" x14ac:dyDescent="0.15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</row>
    <row r="462" spans="1:31" ht="15.75" customHeight="1" x14ac:dyDescent="0.15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</row>
    <row r="463" spans="1:31" ht="15.75" customHeight="1" x14ac:dyDescent="0.15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</row>
    <row r="464" spans="1:31" ht="15.75" customHeight="1" x14ac:dyDescent="0.15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</row>
    <row r="465" spans="1:31" ht="15.75" customHeight="1" x14ac:dyDescent="0.15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</row>
    <row r="466" spans="1:31" ht="15.75" customHeight="1" x14ac:dyDescent="0.15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</row>
    <row r="467" spans="1:31" ht="15.75" customHeight="1" x14ac:dyDescent="0.15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</row>
    <row r="468" spans="1:31" ht="15.75" customHeight="1" x14ac:dyDescent="0.15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</row>
    <row r="469" spans="1:31" ht="15.75" customHeight="1" x14ac:dyDescent="0.15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</row>
    <row r="470" spans="1:31" ht="15.75" customHeight="1" x14ac:dyDescent="0.15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</row>
    <row r="471" spans="1:31" ht="15.75" customHeight="1" x14ac:dyDescent="0.15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</row>
    <row r="472" spans="1:31" ht="15.75" customHeight="1" x14ac:dyDescent="0.15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</row>
    <row r="473" spans="1:31" ht="15.75" customHeight="1" x14ac:dyDescent="0.15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</row>
    <row r="474" spans="1:31" ht="15.75" customHeight="1" x14ac:dyDescent="0.15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</row>
    <row r="475" spans="1:31" ht="15.75" customHeight="1" x14ac:dyDescent="0.15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</row>
    <row r="476" spans="1:31" ht="15.75" customHeight="1" x14ac:dyDescent="0.15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</row>
    <row r="477" spans="1:31" ht="15.75" customHeight="1" x14ac:dyDescent="0.15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</row>
    <row r="478" spans="1:31" ht="15.75" customHeight="1" x14ac:dyDescent="0.15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</row>
    <row r="479" spans="1:31" ht="15.75" customHeight="1" x14ac:dyDescent="0.15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</row>
    <row r="480" spans="1:31" ht="15.75" customHeight="1" x14ac:dyDescent="0.15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</row>
    <row r="481" spans="1:31" ht="15.75" customHeight="1" x14ac:dyDescent="0.15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</row>
    <row r="482" spans="1:31" ht="15.75" customHeight="1" x14ac:dyDescent="0.15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</row>
    <row r="483" spans="1:31" ht="15.75" customHeight="1" x14ac:dyDescent="0.15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</row>
    <row r="484" spans="1:31" ht="15.75" customHeight="1" x14ac:dyDescent="0.15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</row>
    <row r="485" spans="1:31" ht="15.75" customHeight="1" x14ac:dyDescent="0.15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</row>
    <row r="486" spans="1:31" ht="15.75" customHeight="1" x14ac:dyDescent="0.15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</row>
    <row r="487" spans="1:31" ht="15.75" customHeight="1" x14ac:dyDescent="0.15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</row>
    <row r="488" spans="1:31" ht="15.75" customHeight="1" x14ac:dyDescent="0.15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</row>
    <row r="489" spans="1:31" ht="15.75" customHeight="1" x14ac:dyDescent="0.15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</row>
    <row r="490" spans="1:31" ht="15.75" customHeight="1" x14ac:dyDescent="0.15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</row>
    <row r="491" spans="1:31" ht="15.75" customHeight="1" x14ac:dyDescent="0.15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</row>
    <row r="492" spans="1:31" ht="15.75" customHeight="1" x14ac:dyDescent="0.15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</row>
    <row r="493" spans="1:31" ht="15.75" customHeight="1" x14ac:dyDescent="0.15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</row>
    <row r="494" spans="1:31" ht="15.75" customHeight="1" x14ac:dyDescent="0.15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</row>
    <row r="495" spans="1:31" ht="15.75" customHeight="1" x14ac:dyDescent="0.15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</row>
    <row r="496" spans="1:31" ht="15.75" customHeight="1" x14ac:dyDescent="0.15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</row>
    <row r="497" spans="1:31" ht="15.75" customHeight="1" x14ac:dyDescent="0.15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</row>
    <row r="498" spans="1:31" ht="15.75" customHeight="1" x14ac:dyDescent="0.15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</row>
    <row r="499" spans="1:31" ht="15.75" customHeight="1" x14ac:dyDescent="0.15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</row>
    <row r="500" spans="1:31" ht="15.75" customHeight="1" x14ac:dyDescent="0.15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</row>
    <row r="501" spans="1:31" ht="15.75" customHeight="1" x14ac:dyDescent="0.15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</row>
    <row r="502" spans="1:31" ht="15.75" customHeight="1" x14ac:dyDescent="0.15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</row>
    <row r="503" spans="1:31" ht="15.75" customHeight="1" x14ac:dyDescent="0.15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</row>
    <row r="504" spans="1:31" ht="15.75" customHeight="1" x14ac:dyDescent="0.15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</row>
    <row r="505" spans="1:31" ht="15.75" customHeight="1" x14ac:dyDescent="0.1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</row>
    <row r="506" spans="1:31" ht="15.75" customHeight="1" x14ac:dyDescent="0.15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</row>
    <row r="507" spans="1:31" ht="15.75" customHeight="1" x14ac:dyDescent="0.15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</row>
    <row r="508" spans="1:31" ht="15.75" customHeight="1" x14ac:dyDescent="0.15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</row>
    <row r="509" spans="1:31" ht="15.75" customHeight="1" x14ac:dyDescent="0.15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</row>
    <row r="510" spans="1:31" ht="15.75" customHeight="1" x14ac:dyDescent="0.15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</row>
    <row r="511" spans="1:31" ht="15.75" customHeight="1" x14ac:dyDescent="0.15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</row>
    <row r="512" spans="1:31" ht="15.75" customHeight="1" x14ac:dyDescent="0.15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</row>
    <row r="513" spans="1:31" ht="15.75" customHeight="1" x14ac:dyDescent="0.15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</row>
    <row r="514" spans="1:31" ht="15.75" customHeight="1" x14ac:dyDescent="0.15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</row>
    <row r="515" spans="1:31" ht="15.75" customHeight="1" x14ac:dyDescent="0.1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</row>
    <row r="516" spans="1:31" ht="15.75" customHeight="1" x14ac:dyDescent="0.15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</row>
    <row r="517" spans="1:31" ht="15.75" customHeight="1" x14ac:dyDescent="0.15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</row>
    <row r="518" spans="1:31" ht="15.75" customHeight="1" x14ac:dyDescent="0.15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</row>
    <row r="519" spans="1:31" ht="15.75" customHeight="1" x14ac:dyDescent="0.15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</row>
    <row r="520" spans="1:31" ht="15.75" customHeight="1" x14ac:dyDescent="0.15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</row>
    <row r="521" spans="1:31" ht="15.75" customHeight="1" x14ac:dyDescent="0.15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</row>
    <row r="522" spans="1:31" ht="15.75" customHeight="1" x14ac:dyDescent="0.15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</row>
    <row r="523" spans="1:31" ht="15.75" customHeight="1" x14ac:dyDescent="0.15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</row>
    <row r="524" spans="1:31" ht="15.75" customHeight="1" x14ac:dyDescent="0.15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</row>
    <row r="525" spans="1:31" ht="15.75" customHeight="1" x14ac:dyDescent="0.1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</row>
    <row r="526" spans="1:31" ht="15.75" customHeight="1" x14ac:dyDescent="0.15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</row>
    <row r="527" spans="1:31" ht="15.75" customHeight="1" x14ac:dyDescent="0.15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</row>
    <row r="528" spans="1:31" ht="15.75" customHeight="1" x14ac:dyDescent="0.15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</row>
    <row r="529" spans="1:31" ht="15.75" customHeight="1" x14ac:dyDescent="0.15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</row>
    <row r="530" spans="1:31" ht="15.75" customHeight="1" x14ac:dyDescent="0.15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</row>
    <row r="531" spans="1:31" ht="15.75" customHeight="1" x14ac:dyDescent="0.15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</row>
    <row r="532" spans="1:31" ht="15.75" customHeight="1" x14ac:dyDescent="0.15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</row>
    <row r="533" spans="1:31" ht="15.75" customHeight="1" x14ac:dyDescent="0.15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</row>
    <row r="534" spans="1:31" ht="15.75" customHeight="1" x14ac:dyDescent="0.15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</row>
    <row r="535" spans="1:31" ht="15.75" customHeight="1" x14ac:dyDescent="0.1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</row>
    <row r="536" spans="1:31" ht="15.75" customHeight="1" x14ac:dyDescent="0.15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</row>
    <row r="537" spans="1:31" ht="15.75" customHeight="1" x14ac:dyDescent="0.15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</row>
    <row r="538" spans="1:31" ht="15.75" customHeight="1" x14ac:dyDescent="0.15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</row>
    <row r="539" spans="1:31" ht="15.75" customHeight="1" x14ac:dyDescent="0.15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</row>
    <row r="540" spans="1:31" ht="15.75" customHeight="1" x14ac:dyDescent="0.15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</row>
    <row r="541" spans="1:31" ht="15.75" customHeight="1" x14ac:dyDescent="0.15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</row>
    <row r="542" spans="1:31" ht="15.75" customHeight="1" x14ac:dyDescent="0.15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</row>
    <row r="543" spans="1:31" ht="15.75" customHeight="1" x14ac:dyDescent="0.15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</row>
    <row r="544" spans="1:31" ht="15.75" customHeight="1" x14ac:dyDescent="0.15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</row>
    <row r="545" spans="1:31" ht="15.75" customHeight="1" x14ac:dyDescent="0.1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</row>
    <row r="546" spans="1:31" ht="15.75" customHeight="1" x14ac:dyDescent="0.15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</row>
    <row r="547" spans="1:31" ht="15.75" customHeight="1" x14ac:dyDescent="0.15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</row>
    <row r="548" spans="1:31" ht="15.75" customHeight="1" x14ac:dyDescent="0.15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</row>
    <row r="549" spans="1:31" ht="15.75" customHeight="1" x14ac:dyDescent="0.15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</row>
    <row r="550" spans="1:31" ht="15.75" customHeight="1" x14ac:dyDescent="0.15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</row>
    <row r="551" spans="1:31" ht="15.75" customHeight="1" x14ac:dyDescent="0.15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</row>
    <row r="552" spans="1:31" ht="15.75" customHeight="1" x14ac:dyDescent="0.15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</row>
    <row r="553" spans="1:31" ht="15.75" customHeight="1" x14ac:dyDescent="0.15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</row>
    <row r="554" spans="1:31" ht="15.75" customHeight="1" x14ac:dyDescent="0.15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</row>
    <row r="555" spans="1:31" ht="15.75" customHeight="1" x14ac:dyDescent="0.1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</row>
    <row r="556" spans="1:31" ht="15.75" customHeight="1" x14ac:dyDescent="0.15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</row>
    <row r="557" spans="1:31" ht="15.75" customHeight="1" x14ac:dyDescent="0.15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</row>
    <row r="558" spans="1:31" ht="15.75" customHeight="1" x14ac:dyDescent="0.15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</row>
    <row r="559" spans="1:31" ht="15.75" customHeight="1" x14ac:dyDescent="0.15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</row>
    <row r="560" spans="1:31" ht="15.75" customHeight="1" x14ac:dyDescent="0.15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</row>
    <row r="561" spans="1:31" ht="15.75" customHeight="1" x14ac:dyDescent="0.15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</row>
    <row r="562" spans="1:31" ht="15.75" customHeight="1" x14ac:dyDescent="0.15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</row>
    <row r="563" spans="1:31" ht="15.75" customHeight="1" x14ac:dyDescent="0.15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</row>
    <row r="564" spans="1:31" ht="15.75" customHeight="1" x14ac:dyDescent="0.15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</row>
    <row r="565" spans="1:31" ht="15.75" customHeight="1" x14ac:dyDescent="0.1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</row>
    <row r="566" spans="1:31" ht="15.75" customHeight="1" x14ac:dyDescent="0.15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</row>
    <row r="567" spans="1:31" ht="15.75" customHeight="1" x14ac:dyDescent="0.15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</row>
    <row r="568" spans="1:31" ht="15.75" customHeight="1" x14ac:dyDescent="0.15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</row>
    <row r="569" spans="1:31" ht="15.75" customHeight="1" x14ac:dyDescent="0.15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</row>
    <row r="570" spans="1:31" ht="15.75" customHeight="1" x14ac:dyDescent="0.15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</row>
    <row r="571" spans="1:31" ht="15.75" customHeight="1" x14ac:dyDescent="0.15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</row>
    <row r="572" spans="1:31" ht="15.75" customHeight="1" x14ac:dyDescent="0.15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</row>
    <row r="573" spans="1:31" ht="15.75" customHeight="1" x14ac:dyDescent="0.15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</row>
    <row r="574" spans="1:31" ht="15.75" customHeight="1" x14ac:dyDescent="0.15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</row>
    <row r="575" spans="1:31" ht="15.75" customHeight="1" x14ac:dyDescent="0.1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</row>
    <row r="576" spans="1:31" ht="15.75" customHeight="1" x14ac:dyDescent="0.15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</row>
    <row r="577" spans="1:31" ht="15.75" customHeight="1" x14ac:dyDescent="0.15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</row>
    <row r="578" spans="1:31" ht="15.75" customHeight="1" x14ac:dyDescent="0.15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</row>
    <row r="579" spans="1:31" ht="15.75" customHeight="1" x14ac:dyDescent="0.15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</row>
    <row r="580" spans="1:31" ht="15.75" customHeight="1" x14ac:dyDescent="0.15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</row>
    <row r="581" spans="1:31" ht="15.75" customHeight="1" x14ac:dyDescent="0.15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</row>
    <row r="582" spans="1:31" ht="15.75" customHeight="1" x14ac:dyDescent="0.15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</row>
    <row r="583" spans="1:31" ht="15.75" customHeight="1" x14ac:dyDescent="0.15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</row>
    <row r="584" spans="1:31" ht="15.75" customHeight="1" x14ac:dyDescent="0.15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</row>
    <row r="585" spans="1:31" ht="15.75" customHeight="1" x14ac:dyDescent="0.1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</row>
    <row r="586" spans="1:31" ht="15.75" customHeight="1" x14ac:dyDescent="0.15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</row>
    <row r="587" spans="1:31" ht="15.75" customHeight="1" x14ac:dyDescent="0.15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</row>
    <row r="588" spans="1:31" ht="15.75" customHeight="1" x14ac:dyDescent="0.15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</row>
    <row r="589" spans="1:31" ht="15.75" customHeight="1" x14ac:dyDescent="0.15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</row>
    <row r="590" spans="1:31" ht="15.75" customHeight="1" x14ac:dyDescent="0.15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</row>
    <row r="591" spans="1:31" ht="15.75" customHeight="1" x14ac:dyDescent="0.15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</row>
    <row r="592" spans="1:31" ht="15.75" customHeight="1" x14ac:dyDescent="0.15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</row>
    <row r="593" spans="1:31" ht="15.75" customHeight="1" x14ac:dyDescent="0.15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</row>
    <row r="594" spans="1:31" ht="15.75" customHeight="1" x14ac:dyDescent="0.15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</row>
    <row r="595" spans="1:31" ht="15.75" customHeight="1" x14ac:dyDescent="0.1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</row>
    <row r="596" spans="1:31" ht="15.75" customHeight="1" x14ac:dyDescent="0.15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</row>
    <row r="597" spans="1:31" ht="15.75" customHeight="1" x14ac:dyDescent="0.15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</row>
    <row r="598" spans="1:31" ht="15.75" customHeight="1" x14ac:dyDescent="0.15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</row>
    <row r="599" spans="1:31" ht="15.75" customHeight="1" x14ac:dyDescent="0.15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</row>
    <row r="600" spans="1:31" ht="15.75" customHeight="1" x14ac:dyDescent="0.15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</row>
    <row r="601" spans="1:31" ht="15.75" customHeight="1" x14ac:dyDescent="0.15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</row>
    <row r="602" spans="1:31" ht="15.75" customHeight="1" x14ac:dyDescent="0.15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</row>
    <row r="603" spans="1:31" ht="15.75" customHeight="1" x14ac:dyDescent="0.15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</row>
    <row r="604" spans="1:31" ht="15.75" customHeight="1" x14ac:dyDescent="0.15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</row>
    <row r="605" spans="1:31" ht="15.75" customHeight="1" x14ac:dyDescent="0.1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</row>
    <row r="606" spans="1:31" ht="15.75" customHeight="1" x14ac:dyDescent="0.15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</row>
    <row r="607" spans="1:31" ht="15.75" customHeight="1" x14ac:dyDescent="0.15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</row>
    <row r="608" spans="1:31" ht="15.75" customHeight="1" x14ac:dyDescent="0.15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</row>
    <row r="609" spans="1:31" ht="15.75" customHeight="1" x14ac:dyDescent="0.15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</row>
    <row r="610" spans="1:31" ht="15.75" customHeight="1" x14ac:dyDescent="0.15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</row>
    <row r="611" spans="1:31" ht="15.75" customHeight="1" x14ac:dyDescent="0.15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</row>
    <row r="612" spans="1:31" ht="15.75" customHeight="1" x14ac:dyDescent="0.15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</row>
    <row r="613" spans="1:31" ht="15.75" customHeight="1" x14ac:dyDescent="0.15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</row>
    <row r="614" spans="1:31" ht="15.75" customHeight="1" x14ac:dyDescent="0.15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</row>
    <row r="615" spans="1:31" ht="15.75" customHeight="1" x14ac:dyDescent="0.1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</row>
    <row r="616" spans="1:31" ht="15.75" customHeight="1" x14ac:dyDescent="0.15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</row>
    <row r="617" spans="1:31" ht="15.75" customHeight="1" x14ac:dyDescent="0.15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</row>
    <row r="618" spans="1:31" ht="15.75" customHeight="1" x14ac:dyDescent="0.15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</row>
    <row r="619" spans="1:31" ht="15.75" customHeight="1" x14ac:dyDescent="0.15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</row>
    <row r="620" spans="1:31" ht="15.75" customHeight="1" x14ac:dyDescent="0.15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</row>
    <row r="621" spans="1:31" ht="15.75" customHeight="1" x14ac:dyDescent="0.15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</row>
    <row r="622" spans="1:31" ht="15.75" customHeight="1" x14ac:dyDescent="0.15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</row>
    <row r="623" spans="1:31" ht="15.75" customHeight="1" x14ac:dyDescent="0.15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</row>
    <row r="624" spans="1:31" ht="15.75" customHeight="1" x14ac:dyDescent="0.15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</row>
    <row r="625" spans="1:31" ht="15.75" customHeight="1" x14ac:dyDescent="0.1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</row>
    <row r="626" spans="1:31" ht="15.75" customHeight="1" x14ac:dyDescent="0.15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</row>
    <row r="627" spans="1:31" ht="15.75" customHeight="1" x14ac:dyDescent="0.15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</row>
    <row r="628" spans="1:31" ht="15.75" customHeight="1" x14ac:dyDescent="0.15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</row>
    <row r="629" spans="1:31" ht="15.75" customHeight="1" x14ac:dyDescent="0.15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</row>
    <row r="630" spans="1:31" ht="15.75" customHeight="1" x14ac:dyDescent="0.15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</row>
    <row r="631" spans="1:31" ht="15.75" customHeight="1" x14ac:dyDescent="0.15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</row>
    <row r="632" spans="1:31" ht="15.75" customHeight="1" x14ac:dyDescent="0.15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</row>
    <row r="633" spans="1:31" ht="15.75" customHeight="1" x14ac:dyDescent="0.15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</row>
    <row r="634" spans="1:31" ht="15.75" customHeight="1" x14ac:dyDescent="0.15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</row>
    <row r="635" spans="1:31" ht="15.75" customHeight="1" x14ac:dyDescent="0.1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</row>
    <row r="636" spans="1:31" ht="15.75" customHeight="1" x14ac:dyDescent="0.15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</row>
    <row r="637" spans="1:31" ht="15.75" customHeight="1" x14ac:dyDescent="0.15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</row>
    <row r="638" spans="1:31" ht="15.75" customHeight="1" x14ac:dyDescent="0.15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</row>
    <row r="639" spans="1:31" ht="15.75" customHeight="1" x14ac:dyDescent="0.15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</row>
    <row r="640" spans="1:31" ht="15.75" customHeight="1" x14ac:dyDescent="0.15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</row>
    <row r="641" spans="1:31" ht="15.75" customHeight="1" x14ac:dyDescent="0.15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</row>
    <row r="642" spans="1:31" ht="15.75" customHeight="1" x14ac:dyDescent="0.15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</row>
    <row r="643" spans="1:31" ht="15.75" customHeight="1" x14ac:dyDescent="0.15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</row>
    <row r="644" spans="1:31" ht="15.75" customHeight="1" x14ac:dyDescent="0.15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</row>
    <row r="645" spans="1:31" ht="15.75" customHeight="1" x14ac:dyDescent="0.1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</row>
    <row r="646" spans="1:31" ht="15.75" customHeight="1" x14ac:dyDescent="0.15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</row>
    <row r="647" spans="1:31" ht="15.75" customHeight="1" x14ac:dyDescent="0.15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</row>
    <row r="648" spans="1:31" ht="15.75" customHeight="1" x14ac:dyDescent="0.15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</row>
    <row r="649" spans="1:31" ht="15.75" customHeight="1" x14ac:dyDescent="0.15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</row>
    <row r="650" spans="1:31" ht="15.75" customHeight="1" x14ac:dyDescent="0.15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</row>
    <row r="651" spans="1:31" ht="15.75" customHeight="1" x14ac:dyDescent="0.15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</row>
    <row r="652" spans="1:31" ht="15.75" customHeight="1" x14ac:dyDescent="0.15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</row>
    <row r="653" spans="1:31" ht="15.75" customHeight="1" x14ac:dyDescent="0.15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</row>
    <row r="654" spans="1:31" ht="15.75" customHeight="1" x14ac:dyDescent="0.15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</row>
    <row r="655" spans="1:31" ht="15.75" customHeight="1" x14ac:dyDescent="0.1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</row>
    <row r="656" spans="1:31" ht="15.75" customHeight="1" x14ac:dyDescent="0.15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</row>
    <row r="657" spans="1:31" ht="15.75" customHeight="1" x14ac:dyDescent="0.15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</row>
    <row r="658" spans="1:31" ht="15.75" customHeight="1" x14ac:dyDescent="0.15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</row>
    <row r="659" spans="1:31" ht="15.75" customHeight="1" x14ac:dyDescent="0.15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</row>
    <row r="660" spans="1:31" ht="15.75" customHeight="1" x14ac:dyDescent="0.15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</row>
    <row r="661" spans="1:31" ht="15.75" customHeight="1" x14ac:dyDescent="0.15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</row>
    <row r="662" spans="1:31" ht="15.75" customHeight="1" x14ac:dyDescent="0.15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</row>
    <row r="663" spans="1:31" ht="15.75" customHeight="1" x14ac:dyDescent="0.15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</row>
    <row r="664" spans="1:31" ht="15.75" customHeight="1" x14ac:dyDescent="0.15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</row>
    <row r="665" spans="1:31" ht="15.75" customHeight="1" x14ac:dyDescent="0.1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</row>
    <row r="666" spans="1:31" ht="15.75" customHeight="1" x14ac:dyDescent="0.15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</row>
    <row r="667" spans="1:31" ht="15.75" customHeight="1" x14ac:dyDescent="0.15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</row>
    <row r="668" spans="1:31" ht="15.75" customHeight="1" x14ac:dyDescent="0.15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</row>
    <row r="669" spans="1:31" ht="15.75" customHeight="1" x14ac:dyDescent="0.15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</row>
    <row r="670" spans="1:31" ht="15.75" customHeight="1" x14ac:dyDescent="0.15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</row>
    <row r="671" spans="1:31" ht="15.75" customHeight="1" x14ac:dyDescent="0.15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</row>
    <row r="672" spans="1:31" ht="15.75" customHeight="1" x14ac:dyDescent="0.15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</row>
    <row r="673" spans="1:31" ht="15.75" customHeight="1" x14ac:dyDescent="0.15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</row>
    <row r="674" spans="1:31" ht="15.75" customHeight="1" x14ac:dyDescent="0.15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</row>
    <row r="675" spans="1:31" ht="15.75" customHeight="1" x14ac:dyDescent="0.1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</row>
    <row r="676" spans="1:31" ht="15.75" customHeight="1" x14ac:dyDescent="0.15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</row>
    <row r="677" spans="1:31" ht="15.75" customHeight="1" x14ac:dyDescent="0.15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</row>
    <row r="678" spans="1:31" ht="15.75" customHeight="1" x14ac:dyDescent="0.15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</row>
    <row r="679" spans="1:31" ht="15.75" customHeight="1" x14ac:dyDescent="0.15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</row>
    <row r="680" spans="1:31" ht="15.75" customHeight="1" x14ac:dyDescent="0.15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</row>
    <row r="681" spans="1:31" ht="15.75" customHeight="1" x14ac:dyDescent="0.15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</row>
    <row r="682" spans="1:31" ht="15.75" customHeight="1" x14ac:dyDescent="0.15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</row>
    <row r="683" spans="1:31" ht="15.75" customHeight="1" x14ac:dyDescent="0.15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</row>
    <row r="684" spans="1:31" ht="15.75" customHeight="1" x14ac:dyDescent="0.15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</row>
    <row r="685" spans="1:31" ht="15.75" customHeight="1" x14ac:dyDescent="0.1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</row>
    <row r="686" spans="1:31" ht="15.75" customHeight="1" x14ac:dyDescent="0.15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</row>
    <row r="687" spans="1:31" ht="15.75" customHeight="1" x14ac:dyDescent="0.15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</row>
    <row r="688" spans="1:31" ht="15.75" customHeight="1" x14ac:dyDescent="0.15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</row>
    <row r="689" spans="1:31" ht="15.75" customHeight="1" x14ac:dyDescent="0.15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</row>
    <row r="690" spans="1:31" ht="15.75" customHeight="1" x14ac:dyDescent="0.15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</row>
    <row r="691" spans="1:31" ht="15.75" customHeight="1" x14ac:dyDescent="0.15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</row>
    <row r="692" spans="1:31" ht="15.75" customHeight="1" x14ac:dyDescent="0.15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</row>
    <row r="693" spans="1:31" ht="15.75" customHeight="1" x14ac:dyDescent="0.15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</row>
    <row r="694" spans="1:31" ht="15.75" customHeight="1" x14ac:dyDescent="0.15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</row>
    <row r="695" spans="1:31" ht="15.75" customHeight="1" x14ac:dyDescent="0.1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</row>
    <row r="696" spans="1:31" ht="15.75" customHeight="1" x14ac:dyDescent="0.15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</row>
    <row r="697" spans="1:31" ht="15.75" customHeight="1" x14ac:dyDescent="0.15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</row>
    <row r="698" spans="1:31" ht="15.75" customHeight="1" x14ac:dyDescent="0.15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</row>
    <row r="699" spans="1:31" ht="15.75" customHeight="1" x14ac:dyDescent="0.15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</row>
    <row r="700" spans="1:31" ht="15.75" customHeight="1" x14ac:dyDescent="0.15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</row>
    <row r="701" spans="1:31" ht="15.75" customHeight="1" x14ac:dyDescent="0.15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</row>
    <row r="702" spans="1:31" ht="15.75" customHeight="1" x14ac:dyDescent="0.15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</row>
    <row r="703" spans="1:31" ht="15.75" customHeight="1" x14ac:dyDescent="0.15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</row>
    <row r="704" spans="1:31" ht="15.75" customHeight="1" x14ac:dyDescent="0.15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</row>
    <row r="705" spans="1:31" ht="15.75" customHeight="1" x14ac:dyDescent="0.1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</row>
    <row r="706" spans="1:31" ht="15.75" customHeight="1" x14ac:dyDescent="0.15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</row>
    <row r="707" spans="1:31" ht="15.75" customHeight="1" x14ac:dyDescent="0.15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</row>
    <row r="708" spans="1:31" ht="15.75" customHeight="1" x14ac:dyDescent="0.15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</row>
    <row r="709" spans="1:31" ht="15.75" customHeight="1" x14ac:dyDescent="0.15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</row>
    <row r="710" spans="1:31" ht="15.75" customHeight="1" x14ac:dyDescent="0.15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</row>
    <row r="711" spans="1:31" ht="15.75" customHeight="1" x14ac:dyDescent="0.15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</row>
    <row r="712" spans="1:31" ht="15.75" customHeight="1" x14ac:dyDescent="0.15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</row>
    <row r="713" spans="1:31" ht="15.75" customHeight="1" x14ac:dyDescent="0.15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</row>
    <row r="714" spans="1:31" ht="15.75" customHeight="1" x14ac:dyDescent="0.15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</row>
    <row r="715" spans="1:31" ht="15.75" customHeight="1" x14ac:dyDescent="0.1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</row>
    <row r="716" spans="1:31" ht="15.75" customHeight="1" x14ac:dyDescent="0.15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</row>
    <row r="717" spans="1:31" ht="15.75" customHeight="1" x14ac:dyDescent="0.15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</row>
    <row r="718" spans="1:31" ht="15.75" customHeight="1" x14ac:dyDescent="0.15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</row>
    <row r="719" spans="1:31" ht="15.75" customHeight="1" x14ac:dyDescent="0.15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</row>
    <row r="720" spans="1:31" ht="15.75" customHeight="1" x14ac:dyDescent="0.15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</row>
    <row r="721" spans="1:31" ht="15.75" customHeight="1" x14ac:dyDescent="0.15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</row>
    <row r="722" spans="1:31" ht="15.75" customHeight="1" x14ac:dyDescent="0.15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</row>
    <row r="723" spans="1:31" ht="15.75" customHeight="1" x14ac:dyDescent="0.15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</row>
    <row r="724" spans="1:31" ht="15.75" customHeight="1" x14ac:dyDescent="0.15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</row>
    <row r="725" spans="1:31" ht="15.75" customHeight="1" x14ac:dyDescent="0.1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</row>
    <row r="726" spans="1:31" ht="15.75" customHeight="1" x14ac:dyDescent="0.15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</row>
    <row r="727" spans="1:31" ht="15.75" customHeight="1" x14ac:dyDescent="0.15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</row>
    <row r="728" spans="1:31" ht="15.75" customHeight="1" x14ac:dyDescent="0.15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</row>
    <row r="729" spans="1:31" ht="15.75" customHeight="1" x14ac:dyDescent="0.15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</row>
    <row r="730" spans="1:31" ht="15.75" customHeight="1" x14ac:dyDescent="0.15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</row>
    <row r="731" spans="1:31" ht="15.75" customHeight="1" x14ac:dyDescent="0.15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</row>
    <row r="732" spans="1:31" ht="15.75" customHeight="1" x14ac:dyDescent="0.15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</row>
    <row r="733" spans="1:31" ht="15.75" customHeight="1" x14ac:dyDescent="0.15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</row>
    <row r="734" spans="1:31" ht="15.75" customHeight="1" x14ac:dyDescent="0.15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</row>
    <row r="735" spans="1:31" ht="15.75" customHeight="1" x14ac:dyDescent="0.1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</row>
    <row r="736" spans="1:31" ht="15.75" customHeight="1" x14ac:dyDescent="0.15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</row>
    <row r="737" spans="1:31" ht="15.75" customHeight="1" x14ac:dyDescent="0.15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</row>
    <row r="738" spans="1:31" ht="15.75" customHeight="1" x14ac:dyDescent="0.15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</row>
    <row r="739" spans="1:31" ht="15.75" customHeight="1" x14ac:dyDescent="0.15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</row>
    <row r="740" spans="1:31" ht="15.75" customHeight="1" x14ac:dyDescent="0.15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</row>
    <row r="741" spans="1:31" ht="15.75" customHeight="1" x14ac:dyDescent="0.15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</row>
    <row r="742" spans="1:31" ht="15.75" customHeight="1" x14ac:dyDescent="0.15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</row>
    <row r="743" spans="1:31" ht="15.75" customHeight="1" x14ac:dyDescent="0.15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</row>
    <row r="744" spans="1:31" ht="15.75" customHeight="1" x14ac:dyDescent="0.15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</row>
    <row r="745" spans="1:31" ht="15.75" customHeight="1" x14ac:dyDescent="0.1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</row>
    <row r="746" spans="1:31" ht="15.75" customHeight="1" x14ac:dyDescent="0.15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</row>
    <row r="747" spans="1:31" ht="15.75" customHeight="1" x14ac:dyDescent="0.15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</row>
    <row r="748" spans="1:31" ht="15.75" customHeight="1" x14ac:dyDescent="0.15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</row>
    <row r="749" spans="1:31" ht="15.75" customHeight="1" x14ac:dyDescent="0.15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</row>
    <row r="750" spans="1:31" ht="15.75" customHeight="1" x14ac:dyDescent="0.15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</row>
    <row r="751" spans="1:31" ht="15.75" customHeight="1" x14ac:dyDescent="0.15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</row>
    <row r="752" spans="1:31" ht="15.75" customHeight="1" x14ac:dyDescent="0.15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</row>
    <row r="753" spans="1:31" ht="15.75" customHeight="1" x14ac:dyDescent="0.15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</row>
    <row r="754" spans="1:31" ht="15.75" customHeight="1" x14ac:dyDescent="0.15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</row>
    <row r="755" spans="1:31" ht="15.75" customHeight="1" x14ac:dyDescent="0.1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</row>
    <row r="756" spans="1:31" ht="15.75" customHeight="1" x14ac:dyDescent="0.15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</row>
    <row r="757" spans="1:31" ht="15.75" customHeight="1" x14ac:dyDescent="0.15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</row>
    <row r="758" spans="1:31" ht="15.75" customHeight="1" x14ac:dyDescent="0.15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</row>
    <row r="759" spans="1:31" ht="15.75" customHeight="1" x14ac:dyDescent="0.15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</row>
    <row r="760" spans="1:31" ht="15.75" customHeight="1" x14ac:dyDescent="0.15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</row>
    <row r="761" spans="1:31" ht="15.75" customHeight="1" x14ac:dyDescent="0.15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</row>
    <row r="762" spans="1:31" ht="15.75" customHeight="1" x14ac:dyDescent="0.15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</row>
    <row r="763" spans="1:31" ht="15.75" customHeight="1" x14ac:dyDescent="0.15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</row>
    <row r="764" spans="1:31" ht="15.75" customHeight="1" x14ac:dyDescent="0.15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</row>
    <row r="765" spans="1:31" ht="15.75" customHeight="1" x14ac:dyDescent="0.1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</row>
    <row r="766" spans="1:31" ht="15.75" customHeight="1" x14ac:dyDescent="0.15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</row>
    <row r="767" spans="1:31" ht="15.75" customHeight="1" x14ac:dyDescent="0.15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</row>
    <row r="768" spans="1:31" ht="15.75" customHeight="1" x14ac:dyDescent="0.15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</row>
    <row r="769" spans="1:31" ht="15.75" customHeight="1" x14ac:dyDescent="0.15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</row>
    <row r="770" spans="1:31" ht="15.75" customHeight="1" x14ac:dyDescent="0.15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</row>
    <row r="771" spans="1:31" ht="15.75" customHeight="1" x14ac:dyDescent="0.15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</row>
    <row r="772" spans="1:31" ht="15.75" customHeight="1" x14ac:dyDescent="0.15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</row>
    <row r="773" spans="1:31" ht="15.75" customHeight="1" x14ac:dyDescent="0.15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</row>
    <row r="774" spans="1:31" ht="15.75" customHeight="1" x14ac:dyDescent="0.15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</row>
    <row r="775" spans="1:31" ht="15.75" customHeight="1" x14ac:dyDescent="0.1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</row>
    <row r="776" spans="1:31" ht="15.75" customHeight="1" x14ac:dyDescent="0.15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</row>
    <row r="777" spans="1:31" ht="15.75" customHeight="1" x14ac:dyDescent="0.15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</row>
    <row r="778" spans="1:31" ht="15.75" customHeight="1" x14ac:dyDescent="0.15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</row>
    <row r="779" spans="1:31" ht="15.75" customHeight="1" x14ac:dyDescent="0.15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</row>
    <row r="780" spans="1:31" ht="15.75" customHeight="1" x14ac:dyDescent="0.15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</row>
    <row r="781" spans="1:31" ht="15.75" customHeight="1" x14ac:dyDescent="0.15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</row>
    <row r="782" spans="1:31" ht="15.75" customHeight="1" x14ac:dyDescent="0.15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</row>
    <row r="783" spans="1:31" ht="15.75" customHeight="1" x14ac:dyDescent="0.15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</row>
    <row r="784" spans="1:31" ht="15.75" customHeight="1" x14ac:dyDescent="0.15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</row>
    <row r="785" spans="1:31" ht="15.75" customHeight="1" x14ac:dyDescent="0.1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</row>
    <row r="786" spans="1:31" ht="15.75" customHeight="1" x14ac:dyDescent="0.15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</row>
    <row r="787" spans="1:31" ht="15.75" customHeight="1" x14ac:dyDescent="0.15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</row>
    <row r="788" spans="1:31" ht="15.75" customHeight="1" x14ac:dyDescent="0.15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</row>
    <row r="789" spans="1:31" ht="15.75" customHeight="1" x14ac:dyDescent="0.15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</row>
    <row r="790" spans="1:31" ht="15.75" customHeight="1" x14ac:dyDescent="0.15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</row>
    <row r="791" spans="1:31" ht="15.75" customHeight="1" x14ac:dyDescent="0.15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</row>
    <row r="792" spans="1:31" ht="15.75" customHeight="1" x14ac:dyDescent="0.15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</row>
    <row r="793" spans="1:31" ht="15.75" customHeight="1" x14ac:dyDescent="0.15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</row>
    <row r="794" spans="1:31" ht="15.75" customHeight="1" x14ac:dyDescent="0.15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</row>
    <row r="795" spans="1:31" ht="15.75" customHeight="1" x14ac:dyDescent="0.1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</row>
    <row r="796" spans="1:31" ht="15.75" customHeight="1" x14ac:dyDescent="0.15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</row>
    <row r="797" spans="1:31" ht="15.75" customHeight="1" x14ac:dyDescent="0.15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</row>
    <row r="798" spans="1:31" ht="15.75" customHeight="1" x14ac:dyDescent="0.15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</row>
    <row r="799" spans="1:31" ht="15.75" customHeight="1" x14ac:dyDescent="0.15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</row>
    <row r="800" spans="1:31" ht="15.75" customHeight="1" x14ac:dyDescent="0.15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</row>
    <row r="801" spans="1:31" ht="15.75" customHeight="1" x14ac:dyDescent="0.15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</row>
    <row r="802" spans="1:31" ht="15.75" customHeight="1" x14ac:dyDescent="0.15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</row>
    <row r="803" spans="1:31" ht="15.75" customHeight="1" x14ac:dyDescent="0.15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</row>
    <row r="804" spans="1:31" ht="15.75" customHeight="1" x14ac:dyDescent="0.15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</row>
    <row r="805" spans="1:31" ht="15.75" customHeight="1" x14ac:dyDescent="0.1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</row>
    <row r="806" spans="1:31" ht="15.75" customHeight="1" x14ac:dyDescent="0.15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</row>
    <row r="807" spans="1:31" ht="15.75" customHeight="1" x14ac:dyDescent="0.15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</row>
    <row r="808" spans="1:31" ht="15.75" customHeight="1" x14ac:dyDescent="0.15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</row>
    <row r="809" spans="1:31" ht="15.75" customHeight="1" x14ac:dyDescent="0.15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</row>
    <row r="810" spans="1:31" ht="15.75" customHeight="1" x14ac:dyDescent="0.15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</row>
    <row r="811" spans="1:31" ht="15.75" customHeight="1" x14ac:dyDescent="0.15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</row>
    <row r="812" spans="1:31" ht="15.75" customHeight="1" x14ac:dyDescent="0.15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</row>
    <row r="813" spans="1:31" ht="15.75" customHeight="1" x14ac:dyDescent="0.15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</row>
    <row r="814" spans="1:31" ht="15.75" customHeight="1" x14ac:dyDescent="0.15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</row>
    <row r="815" spans="1:31" ht="15.75" customHeight="1" x14ac:dyDescent="0.1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</row>
    <row r="816" spans="1:31" ht="15.75" customHeight="1" x14ac:dyDescent="0.15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</row>
    <row r="817" spans="1:31" ht="15.75" customHeight="1" x14ac:dyDescent="0.15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</row>
    <row r="818" spans="1:31" ht="15.75" customHeight="1" x14ac:dyDescent="0.15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</row>
    <row r="819" spans="1:31" ht="15.75" customHeight="1" x14ac:dyDescent="0.15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</row>
    <row r="820" spans="1:31" ht="15.75" customHeight="1" x14ac:dyDescent="0.15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</row>
    <row r="821" spans="1:31" ht="15.75" customHeight="1" x14ac:dyDescent="0.15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</row>
    <row r="822" spans="1:31" ht="15.75" customHeight="1" x14ac:dyDescent="0.15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</row>
    <row r="823" spans="1:31" ht="15.75" customHeight="1" x14ac:dyDescent="0.15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</row>
    <row r="824" spans="1:31" ht="15.75" customHeight="1" x14ac:dyDescent="0.15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</row>
    <row r="825" spans="1:31" ht="15.75" customHeight="1" x14ac:dyDescent="0.1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</row>
    <row r="826" spans="1:31" ht="15.75" customHeight="1" x14ac:dyDescent="0.15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</row>
    <row r="827" spans="1:31" ht="15.75" customHeight="1" x14ac:dyDescent="0.15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</row>
    <row r="828" spans="1:31" ht="15.75" customHeight="1" x14ac:dyDescent="0.15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</row>
    <row r="829" spans="1:31" ht="15.75" customHeight="1" x14ac:dyDescent="0.15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</row>
    <row r="830" spans="1:31" ht="15.75" customHeight="1" x14ac:dyDescent="0.15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</row>
    <row r="831" spans="1:31" ht="15.75" customHeight="1" x14ac:dyDescent="0.15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</row>
    <row r="832" spans="1:31" ht="15.75" customHeight="1" x14ac:dyDescent="0.15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</row>
    <row r="833" spans="1:31" ht="15.75" customHeight="1" x14ac:dyDescent="0.15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</row>
    <row r="834" spans="1:31" ht="15.75" customHeight="1" x14ac:dyDescent="0.15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</row>
    <row r="835" spans="1:31" ht="15.75" customHeight="1" x14ac:dyDescent="0.1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</row>
    <row r="836" spans="1:31" ht="15.75" customHeight="1" x14ac:dyDescent="0.15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</row>
    <row r="837" spans="1:31" ht="15.75" customHeight="1" x14ac:dyDescent="0.15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</row>
    <row r="838" spans="1:31" ht="15.75" customHeight="1" x14ac:dyDescent="0.15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</row>
    <row r="839" spans="1:31" ht="15.75" customHeight="1" x14ac:dyDescent="0.15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</row>
    <row r="840" spans="1:31" ht="15.75" customHeight="1" x14ac:dyDescent="0.15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</row>
    <row r="841" spans="1:31" ht="15.75" customHeight="1" x14ac:dyDescent="0.15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</row>
    <row r="842" spans="1:31" ht="15.75" customHeight="1" x14ac:dyDescent="0.15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</row>
    <row r="843" spans="1:31" ht="15.75" customHeight="1" x14ac:dyDescent="0.15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</row>
    <row r="844" spans="1:31" ht="15.75" customHeight="1" x14ac:dyDescent="0.15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</row>
    <row r="845" spans="1:31" ht="15.75" customHeight="1" x14ac:dyDescent="0.1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</row>
    <row r="846" spans="1:31" ht="15.75" customHeight="1" x14ac:dyDescent="0.15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</row>
    <row r="847" spans="1:31" ht="15.75" customHeight="1" x14ac:dyDescent="0.15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</row>
    <row r="848" spans="1:31" ht="15.75" customHeight="1" x14ac:dyDescent="0.15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</row>
    <row r="849" spans="1:31" ht="15.75" customHeight="1" x14ac:dyDescent="0.15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</row>
    <row r="850" spans="1:31" ht="15.75" customHeight="1" x14ac:dyDescent="0.15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</row>
    <row r="851" spans="1:31" ht="15.75" customHeight="1" x14ac:dyDescent="0.15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</row>
    <row r="852" spans="1:31" ht="15.75" customHeight="1" x14ac:dyDescent="0.15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</row>
    <row r="853" spans="1:31" ht="15.75" customHeight="1" x14ac:dyDescent="0.15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</row>
    <row r="854" spans="1:31" ht="15.75" customHeight="1" x14ac:dyDescent="0.15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</row>
    <row r="855" spans="1:31" ht="15.75" customHeight="1" x14ac:dyDescent="0.1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</row>
    <row r="856" spans="1:31" ht="15.75" customHeight="1" x14ac:dyDescent="0.15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</row>
    <row r="857" spans="1:31" ht="15.75" customHeight="1" x14ac:dyDescent="0.15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</row>
    <row r="858" spans="1:31" ht="15.75" customHeight="1" x14ac:dyDescent="0.15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</row>
    <row r="859" spans="1:31" ht="15.75" customHeight="1" x14ac:dyDescent="0.15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</row>
    <row r="860" spans="1:31" ht="15.75" customHeight="1" x14ac:dyDescent="0.15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</row>
    <row r="861" spans="1:31" ht="15.75" customHeight="1" x14ac:dyDescent="0.15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</row>
    <row r="862" spans="1:31" ht="15.75" customHeight="1" x14ac:dyDescent="0.15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</row>
    <row r="863" spans="1:31" ht="15.75" customHeight="1" x14ac:dyDescent="0.15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</row>
    <row r="864" spans="1:31" ht="15.75" customHeight="1" x14ac:dyDescent="0.15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</row>
    <row r="865" spans="1:31" ht="15.75" customHeight="1" x14ac:dyDescent="0.1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</row>
    <row r="866" spans="1:31" ht="15.75" customHeight="1" x14ac:dyDescent="0.15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</row>
    <row r="867" spans="1:31" ht="15.75" customHeight="1" x14ac:dyDescent="0.15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</row>
    <row r="868" spans="1:31" ht="15.75" customHeight="1" x14ac:dyDescent="0.15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</row>
    <row r="869" spans="1:31" ht="15.75" customHeight="1" x14ac:dyDescent="0.15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</row>
    <row r="870" spans="1:31" ht="15.75" customHeight="1" x14ac:dyDescent="0.15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</row>
    <row r="871" spans="1:31" ht="15.75" customHeight="1" x14ac:dyDescent="0.15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</row>
    <row r="872" spans="1:31" ht="15.75" customHeight="1" x14ac:dyDescent="0.15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</row>
    <row r="873" spans="1:31" ht="15.75" customHeight="1" x14ac:dyDescent="0.15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</row>
    <row r="874" spans="1:31" ht="15.75" customHeight="1" x14ac:dyDescent="0.15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</row>
    <row r="875" spans="1:31" ht="15.75" customHeight="1" x14ac:dyDescent="0.1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</row>
    <row r="876" spans="1:31" ht="15.75" customHeight="1" x14ac:dyDescent="0.15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</row>
    <row r="877" spans="1:31" ht="15.75" customHeight="1" x14ac:dyDescent="0.15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</row>
    <row r="878" spans="1:31" ht="15.75" customHeight="1" x14ac:dyDescent="0.15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</row>
    <row r="879" spans="1:31" ht="15.75" customHeight="1" x14ac:dyDescent="0.15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</row>
    <row r="880" spans="1:31" ht="15.75" customHeight="1" x14ac:dyDescent="0.15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</row>
    <row r="881" spans="1:31" ht="15.75" customHeight="1" x14ac:dyDescent="0.15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</row>
    <row r="882" spans="1:31" ht="15.75" customHeight="1" x14ac:dyDescent="0.15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</row>
    <row r="883" spans="1:31" ht="15.75" customHeight="1" x14ac:dyDescent="0.15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</row>
    <row r="884" spans="1:31" ht="15.75" customHeight="1" x14ac:dyDescent="0.15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</row>
    <row r="885" spans="1:31" ht="15.75" customHeight="1" x14ac:dyDescent="0.1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</row>
    <row r="886" spans="1:31" ht="15.75" customHeight="1" x14ac:dyDescent="0.15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</row>
    <row r="887" spans="1:31" ht="15.75" customHeight="1" x14ac:dyDescent="0.15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</row>
    <row r="888" spans="1:31" ht="15.75" customHeight="1" x14ac:dyDescent="0.15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</row>
    <row r="889" spans="1:31" ht="15.75" customHeight="1" x14ac:dyDescent="0.15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</row>
    <row r="890" spans="1:31" ht="15.75" customHeight="1" x14ac:dyDescent="0.15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</row>
    <row r="891" spans="1:31" ht="15.75" customHeight="1" x14ac:dyDescent="0.15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</row>
    <row r="892" spans="1:31" ht="15.75" customHeight="1" x14ac:dyDescent="0.15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</row>
    <row r="893" spans="1:31" ht="15.75" customHeight="1" x14ac:dyDescent="0.15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</row>
    <row r="894" spans="1:31" ht="15.75" customHeight="1" x14ac:dyDescent="0.15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</row>
    <row r="895" spans="1:31" ht="15.75" customHeight="1" x14ac:dyDescent="0.1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</row>
    <row r="896" spans="1:31" ht="15.75" customHeight="1" x14ac:dyDescent="0.15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</row>
    <row r="897" spans="1:31" ht="15.75" customHeight="1" x14ac:dyDescent="0.15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</row>
    <row r="898" spans="1:31" ht="15.75" customHeight="1" x14ac:dyDescent="0.15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</row>
    <row r="899" spans="1:31" ht="15.75" customHeight="1" x14ac:dyDescent="0.15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</row>
    <row r="900" spans="1:31" ht="15.75" customHeight="1" x14ac:dyDescent="0.15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</row>
    <row r="901" spans="1:31" ht="15.75" customHeight="1" x14ac:dyDescent="0.15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</row>
    <row r="902" spans="1:31" ht="15.75" customHeight="1" x14ac:dyDescent="0.15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</row>
    <row r="903" spans="1:31" ht="15.75" customHeight="1" x14ac:dyDescent="0.15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</row>
    <row r="904" spans="1:31" ht="15.75" customHeight="1" x14ac:dyDescent="0.15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</row>
    <row r="905" spans="1:31" ht="15.75" customHeight="1" x14ac:dyDescent="0.15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</row>
    <row r="906" spans="1:31" ht="15.75" customHeight="1" x14ac:dyDescent="0.15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</row>
    <row r="907" spans="1:31" ht="15.75" customHeight="1" x14ac:dyDescent="0.15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</row>
    <row r="908" spans="1:31" ht="15.75" customHeight="1" x14ac:dyDescent="0.15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</row>
    <row r="909" spans="1:31" ht="15.75" customHeight="1" x14ac:dyDescent="0.15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</row>
    <row r="910" spans="1:31" ht="15.75" customHeight="1" x14ac:dyDescent="0.15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</row>
    <row r="911" spans="1:31" ht="15.75" customHeight="1" x14ac:dyDescent="0.15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</row>
    <row r="912" spans="1:31" ht="15.75" customHeight="1" x14ac:dyDescent="0.15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</row>
    <row r="913" spans="1:31" ht="15.75" customHeight="1" x14ac:dyDescent="0.15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</row>
    <row r="914" spans="1:31" ht="15.75" customHeight="1" x14ac:dyDescent="0.15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</row>
    <row r="915" spans="1:31" ht="15.75" customHeight="1" x14ac:dyDescent="0.15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</row>
    <row r="916" spans="1:31" ht="15.75" customHeight="1" x14ac:dyDescent="0.15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</row>
    <row r="917" spans="1:31" ht="15.75" customHeight="1" x14ac:dyDescent="0.15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</row>
    <row r="918" spans="1:31" ht="15.75" customHeight="1" x14ac:dyDescent="0.15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</row>
    <row r="919" spans="1:31" ht="15.75" customHeight="1" x14ac:dyDescent="0.15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</row>
    <row r="920" spans="1:31" ht="15.75" customHeight="1" x14ac:dyDescent="0.15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</row>
    <row r="921" spans="1:31" ht="15.75" customHeight="1" x14ac:dyDescent="0.15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</row>
    <row r="922" spans="1:31" ht="15.75" customHeight="1" x14ac:dyDescent="0.15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</row>
    <row r="923" spans="1:31" ht="15.75" customHeight="1" x14ac:dyDescent="0.15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</row>
    <row r="924" spans="1:31" ht="15.75" customHeight="1" x14ac:dyDescent="0.15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</row>
    <row r="925" spans="1:31" ht="15.75" customHeight="1" x14ac:dyDescent="0.15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</row>
    <row r="926" spans="1:31" ht="15.75" customHeight="1" x14ac:dyDescent="0.15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</row>
    <row r="927" spans="1:31" ht="15.75" customHeight="1" x14ac:dyDescent="0.15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</row>
    <row r="928" spans="1:31" ht="15.75" customHeight="1" x14ac:dyDescent="0.15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</row>
    <row r="929" spans="1:31" ht="15.75" customHeight="1" x14ac:dyDescent="0.15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</row>
    <row r="930" spans="1:31" ht="15.75" customHeight="1" x14ac:dyDescent="0.15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</row>
    <row r="931" spans="1:31" ht="15.75" customHeight="1" x14ac:dyDescent="0.15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</row>
    <row r="932" spans="1:31" ht="15.75" customHeight="1" x14ac:dyDescent="0.15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</row>
    <row r="933" spans="1:31" ht="15.75" customHeight="1" x14ac:dyDescent="0.15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</row>
    <row r="934" spans="1:31" ht="15.75" customHeight="1" x14ac:dyDescent="0.15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</row>
    <row r="935" spans="1:31" ht="15.75" customHeight="1" x14ac:dyDescent="0.15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</row>
    <row r="936" spans="1:31" ht="15.75" customHeight="1" x14ac:dyDescent="0.15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</row>
    <row r="937" spans="1:31" ht="15.75" customHeight="1" x14ac:dyDescent="0.15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</row>
    <row r="938" spans="1:31" ht="15.75" customHeight="1" x14ac:dyDescent="0.15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</row>
    <row r="939" spans="1:31" ht="15.75" customHeight="1" x14ac:dyDescent="0.15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</row>
    <row r="940" spans="1:31" ht="15.75" customHeight="1" x14ac:dyDescent="0.15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</row>
    <row r="941" spans="1:31" ht="15.75" customHeight="1" x14ac:dyDescent="0.15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</row>
    <row r="942" spans="1:31" ht="15.75" customHeight="1" x14ac:dyDescent="0.15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</row>
    <row r="943" spans="1:31" ht="15.75" customHeight="1" x14ac:dyDescent="0.15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</row>
    <row r="944" spans="1:31" ht="15.75" customHeight="1" x14ac:dyDescent="0.15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</row>
    <row r="945" spans="1:31" ht="15.75" customHeight="1" x14ac:dyDescent="0.15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</row>
    <row r="946" spans="1:31" ht="15.75" customHeight="1" x14ac:dyDescent="0.15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</row>
    <row r="947" spans="1:31" ht="15.75" customHeight="1" x14ac:dyDescent="0.15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</row>
    <row r="948" spans="1:31" ht="15.75" customHeight="1" x14ac:dyDescent="0.15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</row>
    <row r="949" spans="1:31" ht="15.75" customHeight="1" x14ac:dyDescent="0.15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</row>
    <row r="950" spans="1:31" ht="15.75" customHeight="1" x14ac:dyDescent="0.15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</row>
    <row r="951" spans="1:31" ht="15.75" customHeight="1" x14ac:dyDescent="0.15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</row>
    <row r="952" spans="1:31" ht="15.75" customHeight="1" x14ac:dyDescent="0.15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</row>
    <row r="953" spans="1:31" ht="15.75" customHeight="1" x14ac:dyDescent="0.15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</row>
    <row r="954" spans="1:31" ht="15.75" customHeight="1" x14ac:dyDescent="0.15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</row>
    <row r="955" spans="1:31" ht="15.75" customHeight="1" x14ac:dyDescent="0.15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</row>
    <row r="956" spans="1:31" ht="15.75" customHeight="1" x14ac:dyDescent="0.15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</row>
    <row r="957" spans="1:31" ht="15.75" customHeight="1" x14ac:dyDescent="0.15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65"/>
    </row>
    <row r="958" spans="1:31" ht="15.75" customHeight="1" x14ac:dyDescent="0.15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65"/>
    </row>
    <row r="959" spans="1:31" ht="15.75" customHeight="1" x14ac:dyDescent="0.15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65"/>
    </row>
    <row r="960" spans="1:31" ht="15.75" customHeight="1" x14ac:dyDescent="0.15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65"/>
    </row>
    <row r="961" spans="1:31" ht="15.75" customHeight="1" x14ac:dyDescent="0.15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65"/>
    </row>
    <row r="962" spans="1:31" ht="15.75" customHeight="1" x14ac:dyDescent="0.15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</row>
    <row r="963" spans="1:31" ht="15.75" customHeight="1" x14ac:dyDescent="0.15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65"/>
    </row>
    <row r="964" spans="1:31" ht="15.75" customHeight="1" x14ac:dyDescent="0.15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65"/>
    </row>
    <row r="965" spans="1:31" ht="15.75" customHeight="1" x14ac:dyDescent="0.15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65"/>
    </row>
    <row r="966" spans="1:31" ht="15.75" customHeight="1" x14ac:dyDescent="0.15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65"/>
    </row>
    <row r="967" spans="1:31" ht="15.75" customHeight="1" x14ac:dyDescent="0.15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65"/>
    </row>
    <row r="968" spans="1:31" ht="15.75" customHeight="1" x14ac:dyDescent="0.15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</row>
    <row r="969" spans="1:31" ht="15.75" customHeight="1" x14ac:dyDescent="0.15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</row>
    <row r="970" spans="1:31" ht="15.75" customHeight="1" x14ac:dyDescent="0.15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</row>
    <row r="971" spans="1:31" ht="15.75" customHeight="1" x14ac:dyDescent="0.15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</row>
    <row r="972" spans="1:31" ht="15.75" customHeight="1" x14ac:dyDescent="0.15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</row>
    <row r="973" spans="1:31" ht="15.75" customHeight="1" x14ac:dyDescent="0.15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</row>
    <row r="974" spans="1:31" ht="15.75" customHeight="1" x14ac:dyDescent="0.15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</row>
    <row r="975" spans="1:31" ht="15.75" customHeight="1" x14ac:dyDescent="0.15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</row>
    <row r="976" spans="1:31" ht="15.75" customHeight="1" x14ac:dyDescent="0.15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</row>
    <row r="977" spans="1:31" ht="15.75" customHeight="1" x14ac:dyDescent="0.15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</row>
    <row r="978" spans="1:31" ht="15.75" customHeight="1" x14ac:dyDescent="0.15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</row>
    <row r="979" spans="1:31" ht="15.75" customHeight="1" x14ac:dyDescent="0.15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</row>
    <row r="980" spans="1:31" ht="15.75" customHeight="1" x14ac:dyDescent="0.15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65"/>
    </row>
    <row r="981" spans="1:31" ht="15.75" customHeight="1" x14ac:dyDescent="0.15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65"/>
    </row>
    <row r="982" spans="1:31" ht="15.75" customHeight="1" x14ac:dyDescent="0.15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65"/>
    </row>
    <row r="983" spans="1:31" ht="15.75" customHeight="1" x14ac:dyDescent="0.15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65"/>
    </row>
    <row r="984" spans="1:31" ht="15.75" customHeight="1" x14ac:dyDescent="0.15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65"/>
    </row>
    <row r="985" spans="1:31" ht="15.75" customHeight="1" x14ac:dyDescent="0.15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65"/>
    </row>
    <row r="986" spans="1:31" ht="15.75" customHeight="1" x14ac:dyDescent="0.15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65"/>
    </row>
    <row r="987" spans="1:31" ht="15.75" customHeight="1" x14ac:dyDescent="0.15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65"/>
    </row>
    <row r="988" spans="1:31" ht="15.75" customHeight="1" x14ac:dyDescent="0.15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65"/>
    </row>
    <row r="989" spans="1:31" ht="15.75" customHeight="1" x14ac:dyDescent="0.15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65"/>
    </row>
    <row r="990" spans="1:31" ht="15.75" customHeight="1" x14ac:dyDescent="0.15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65"/>
    </row>
    <row r="991" spans="1:31" ht="15.75" customHeight="1" x14ac:dyDescent="0.15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</row>
    <row r="992" spans="1:31" ht="15.75" customHeight="1" x14ac:dyDescent="0.15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  <c r="AE992" s="65"/>
    </row>
    <row r="993" spans="1:31" ht="15.75" customHeight="1" x14ac:dyDescent="0.15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  <c r="AE993" s="65"/>
    </row>
    <row r="994" spans="1:31" ht="15.75" customHeight="1" x14ac:dyDescent="0.15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  <c r="AD994" s="65"/>
      <c r="AE994" s="65"/>
    </row>
    <row r="995" spans="1:31" ht="15.75" customHeight="1" x14ac:dyDescent="0.15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  <c r="AD995" s="65"/>
      <c r="AE995" s="65"/>
    </row>
    <row r="996" spans="1:31" ht="15.75" customHeight="1" x14ac:dyDescent="0.15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  <c r="AD996" s="65"/>
      <c r="AE996" s="65"/>
    </row>
    <row r="997" spans="1:31" ht="15.75" customHeight="1" x14ac:dyDescent="0.15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  <c r="AD997" s="65"/>
      <c r="AE997" s="65"/>
    </row>
    <row r="998" spans="1:31" ht="15.75" customHeight="1" x14ac:dyDescent="0.15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  <c r="AD998" s="65"/>
      <c r="AE998" s="65"/>
    </row>
    <row r="999" spans="1:31" ht="15.75" customHeight="1" x14ac:dyDescent="0.15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  <c r="AC999" s="65"/>
      <c r="AD999" s="65"/>
      <c r="AE999" s="65"/>
    </row>
    <row r="1000" spans="1:31" ht="15.75" customHeight="1" x14ac:dyDescent="0.15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  <c r="AC1000" s="65"/>
      <c r="AD1000" s="65"/>
      <c r="AE1000" s="65"/>
    </row>
    <row r="1001" spans="1:31" ht="15.75" customHeight="1" x14ac:dyDescent="0.15">
      <c r="A1001" s="65"/>
      <c r="B1001" s="65"/>
      <c r="C1001" s="65"/>
      <c r="D1001" s="65"/>
      <c r="E1001" s="65"/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  <c r="Z1001" s="65"/>
      <c r="AA1001" s="65"/>
      <c r="AB1001" s="65"/>
      <c r="AC1001" s="65"/>
      <c r="AD1001" s="65"/>
      <c r="AE1001" s="65"/>
    </row>
    <row r="1002" spans="1:31" ht="15.75" customHeight="1" x14ac:dyDescent="0.15">
      <c r="A1002" s="65"/>
      <c r="B1002" s="65"/>
      <c r="C1002" s="65"/>
      <c r="D1002" s="65"/>
      <c r="E1002" s="65"/>
      <c r="F1002" s="65"/>
      <c r="G1002" s="65"/>
      <c r="H1002" s="65"/>
      <c r="I1002" s="65"/>
      <c r="J1002" s="65"/>
      <c r="K1002" s="65"/>
      <c r="L1002" s="65"/>
      <c r="M1002" s="65"/>
      <c r="N1002" s="65"/>
      <c r="O1002" s="65"/>
      <c r="P1002" s="65"/>
      <c r="Q1002" s="65"/>
      <c r="R1002" s="65"/>
      <c r="S1002" s="65"/>
      <c r="T1002" s="65"/>
      <c r="U1002" s="65"/>
      <c r="V1002" s="65"/>
      <c r="W1002" s="65"/>
      <c r="X1002" s="65"/>
      <c r="Y1002" s="65"/>
      <c r="Z1002" s="65"/>
      <c r="AA1002" s="65"/>
      <c r="AB1002" s="65"/>
      <c r="AC1002" s="65"/>
      <c r="AD1002" s="65"/>
      <c r="AE1002" s="65"/>
    </row>
    <row r="1003" spans="1:31" ht="15.75" customHeight="1" x14ac:dyDescent="0.15">
      <c r="A1003" s="65"/>
      <c r="B1003" s="65"/>
      <c r="C1003" s="65"/>
      <c r="D1003" s="65"/>
      <c r="E1003" s="65"/>
      <c r="F1003" s="65"/>
      <c r="G1003" s="65"/>
      <c r="H1003" s="65"/>
      <c r="I1003" s="65"/>
      <c r="J1003" s="65"/>
      <c r="K1003" s="65"/>
      <c r="L1003" s="65"/>
      <c r="M1003" s="65"/>
      <c r="N1003" s="65"/>
      <c r="O1003" s="65"/>
      <c r="P1003" s="65"/>
      <c r="Q1003" s="65"/>
      <c r="R1003" s="65"/>
      <c r="S1003" s="65"/>
      <c r="T1003" s="65"/>
      <c r="U1003" s="65"/>
      <c r="V1003" s="65"/>
      <c r="W1003" s="65"/>
      <c r="X1003" s="65"/>
      <c r="Y1003" s="65"/>
      <c r="Z1003" s="65"/>
      <c r="AA1003" s="65"/>
      <c r="AB1003" s="65"/>
      <c r="AC1003" s="65"/>
      <c r="AD1003" s="65"/>
      <c r="AE1003" s="65"/>
    </row>
    <row r="1004" spans="1:31" ht="15.75" customHeight="1" x14ac:dyDescent="0.15">
      <c r="A1004" s="65"/>
      <c r="B1004" s="65"/>
      <c r="C1004" s="65"/>
      <c r="D1004" s="65"/>
      <c r="E1004" s="65"/>
      <c r="F1004" s="65"/>
      <c r="G1004" s="65"/>
      <c r="H1004" s="65"/>
      <c r="I1004" s="65"/>
      <c r="J1004" s="65"/>
      <c r="K1004" s="65"/>
      <c r="L1004" s="65"/>
      <c r="M1004" s="65"/>
      <c r="N1004" s="65"/>
      <c r="O1004" s="65"/>
      <c r="P1004" s="65"/>
      <c r="Q1004" s="65"/>
      <c r="R1004" s="65"/>
      <c r="S1004" s="65"/>
      <c r="T1004" s="65"/>
      <c r="U1004" s="65"/>
      <c r="V1004" s="65"/>
      <c r="W1004" s="65"/>
      <c r="X1004" s="65"/>
      <c r="Y1004" s="65"/>
      <c r="Z1004" s="65"/>
      <c r="AA1004" s="65"/>
      <c r="AB1004" s="65"/>
      <c r="AC1004" s="65"/>
      <c r="AD1004" s="65"/>
      <c r="AE1004" s="65"/>
    </row>
    <row r="1005" spans="1:31" ht="15.75" customHeight="1" x14ac:dyDescent="0.15">
      <c r="A1005" s="65"/>
      <c r="B1005" s="65"/>
      <c r="C1005" s="65"/>
      <c r="D1005" s="65"/>
      <c r="E1005" s="65"/>
      <c r="F1005" s="65"/>
      <c r="G1005" s="65"/>
      <c r="H1005" s="65"/>
      <c r="I1005" s="65"/>
      <c r="J1005" s="65"/>
      <c r="K1005" s="65"/>
      <c r="L1005" s="65"/>
      <c r="M1005" s="65"/>
      <c r="N1005" s="65"/>
      <c r="O1005" s="65"/>
      <c r="P1005" s="65"/>
      <c r="Q1005" s="65"/>
      <c r="R1005" s="65"/>
      <c r="S1005" s="65"/>
      <c r="T1005" s="65"/>
      <c r="U1005" s="65"/>
      <c r="V1005" s="65"/>
      <c r="W1005" s="65"/>
      <c r="X1005" s="65"/>
      <c r="Y1005" s="65"/>
      <c r="Z1005" s="65"/>
      <c r="AA1005" s="65"/>
      <c r="AB1005" s="65"/>
      <c r="AC1005" s="65"/>
      <c r="AD1005" s="65"/>
      <c r="AE1005" s="65"/>
    </row>
    <row r="1006" spans="1:31" ht="15.75" customHeight="1" x14ac:dyDescent="0.15">
      <c r="A1006" s="65"/>
      <c r="B1006" s="65"/>
      <c r="C1006" s="65"/>
      <c r="D1006" s="65"/>
      <c r="E1006" s="65"/>
      <c r="F1006" s="65"/>
      <c r="G1006" s="65"/>
      <c r="H1006" s="65"/>
      <c r="I1006" s="65"/>
      <c r="J1006" s="65"/>
      <c r="K1006" s="65"/>
      <c r="L1006" s="65"/>
      <c r="M1006" s="65"/>
      <c r="N1006" s="65"/>
      <c r="O1006" s="65"/>
      <c r="P1006" s="65"/>
      <c r="Q1006" s="65"/>
      <c r="R1006" s="65"/>
      <c r="S1006" s="65"/>
      <c r="T1006" s="65"/>
      <c r="U1006" s="65"/>
      <c r="V1006" s="65"/>
      <c r="W1006" s="65"/>
      <c r="X1006" s="65"/>
      <c r="Y1006" s="65"/>
      <c r="Z1006" s="65"/>
      <c r="AA1006" s="65"/>
      <c r="AB1006" s="65"/>
      <c r="AC1006" s="65"/>
      <c r="AD1006" s="65"/>
      <c r="AE1006" s="65"/>
    </row>
    <row r="1007" spans="1:31" ht="15.75" customHeight="1" x14ac:dyDescent="0.15">
      <c r="A1007" s="65"/>
      <c r="B1007" s="65"/>
      <c r="C1007" s="65"/>
      <c r="D1007" s="65"/>
      <c r="E1007" s="65"/>
      <c r="F1007" s="65"/>
      <c r="G1007" s="65"/>
      <c r="H1007" s="65"/>
      <c r="I1007" s="65"/>
      <c r="J1007" s="65"/>
      <c r="K1007" s="65"/>
      <c r="L1007" s="65"/>
      <c r="M1007" s="65"/>
      <c r="N1007" s="65"/>
      <c r="O1007" s="65"/>
      <c r="P1007" s="65"/>
      <c r="Q1007" s="65"/>
      <c r="R1007" s="65"/>
      <c r="S1007" s="65"/>
      <c r="T1007" s="65"/>
      <c r="U1007" s="65"/>
      <c r="V1007" s="65"/>
      <c r="W1007" s="65"/>
      <c r="X1007" s="65"/>
      <c r="Y1007" s="65"/>
      <c r="Z1007" s="65"/>
      <c r="AA1007" s="65"/>
      <c r="AB1007" s="65"/>
      <c r="AC1007" s="65"/>
      <c r="AD1007" s="65"/>
      <c r="AE1007" s="65"/>
    </row>
    <row r="1008" spans="1:31" ht="15.75" customHeight="1" x14ac:dyDescent="0.15">
      <c r="A1008" s="65"/>
      <c r="B1008" s="65"/>
      <c r="C1008" s="65"/>
      <c r="D1008" s="65"/>
      <c r="E1008" s="65"/>
      <c r="F1008" s="65"/>
      <c r="G1008" s="65"/>
      <c r="H1008" s="65"/>
      <c r="I1008" s="65"/>
      <c r="J1008" s="65"/>
      <c r="K1008" s="65"/>
      <c r="L1008" s="65"/>
      <c r="M1008" s="65"/>
      <c r="N1008" s="65"/>
      <c r="O1008" s="65"/>
      <c r="P1008" s="65"/>
      <c r="Q1008" s="65"/>
      <c r="R1008" s="65"/>
      <c r="S1008" s="65"/>
      <c r="T1008" s="65"/>
      <c r="U1008" s="65"/>
      <c r="V1008" s="65"/>
      <c r="W1008" s="65"/>
      <c r="X1008" s="65"/>
      <c r="Y1008" s="65"/>
      <c r="Z1008" s="65"/>
      <c r="AA1008" s="65"/>
      <c r="AB1008" s="65"/>
      <c r="AC1008" s="65"/>
      <c r="AD1008" s="65"/>
      <c r="AE1008" s="65"/>
    </row>
    <row r="1009" spans="1:31" ht="15.75" customHeight="1" x14ac:dyDescent="0.15">
      <c r="A1009" s="65"/>
      <c r="B1009" s="65"/>
      <c r="C1009" s="65"/>
      <c r="D1009" s="65"/>
      <c r="E1009" s="65"/>
      <c r="F1009" s="65"/>
      <c r="G1009" s="65"/>
      <c r="H1009" s="65"/>
      <c r="I1009" s="65"/>
      <c r="J1009" s="65"/>
      <c r="K1009" s="65"/>
      <c r="L1009" s="65"/>
      <c r="M1009" s="65"/>
      <c r="N1009" s="65"/>
      <c r="O1009" s="65"/>
      <c r="P1009" s="65"/>
      <c r="Q1009" s="65"/>
      <c r="R1009" s="65"/>
      <c r="S1009" s="65"/>
      <c r="T1009" s="65"/>
      <c r="U1009" s="65"/>
      <c r="V1009" s="65"/>
      <c r="W1009" s="65"/>
      <c r="X1009" s="65"/>
      <c r="Y1009" s="65"/>
      <c r="Z1009" s="65"/>
      <c r="AA1009" s="65"/>
      <c r="AB1009" s="65"/>
      <c r="AC1009" s="65"/>
      <c r="AD1009" s="65"/>
      <c r="AE1009" s="65"/>
    </row>
    <row r="1010" spans="1:31" ht="15.75" customHeight="1" x14ac:dyDescent="0.15">
      <c r="A1010" s="65"/>
      <c r="B1010" s="65"/>
      <c r="C1010" s="65"/>
      <c r="D1010" s="65"/>
      <c r="E1010" s="65"/>
      <c r="F1010" s="65"/>
      <c r="G1010" s="65"/>
      <c r="H1010" s="65"/>
      <c r="I1010" s="65"/>
      <c r="J1010" s="65"/>
      <c r="K1010" s="65"/>
      <c r="L1010" s="65"/>
      <c r="M1010" s="65"/>
      <c r="N1010" s="65"/>
      <c r="O1010" s="65"/>
      <c r="P1010" s="65"/>
      <c r="Q1010" s="65"/>
      <c r="R1010" s="65"/>
      <c r="S1010" s="65"/>
      <c r="T1010" s="65"/>
      <c r="U1010" s="65"/>
      <c r="V1010" s="65"/>
      <c r="W1010" s="65"/>
      <c r="X1010" s="65"/>
      <c r="Y1010" s="65"/>
      <c r="Z1010" s="65"/>
      <c r="AA1010" s="65"/>
      <c r="AB1010" s="65"/>
      <c r="AC1010" s="65"/>
      <c r="AD1010" s="65"/>
      <c r="AE1010" s="65"/>
    </row>
    <row r="1011" spans="1:31" ht="15.75" customHeight="1" x14ac:dyDescent="0.15">
      <c r="A1011" s="65"/>
      <c r="B1011" s="65"/>
      <c r="C1011" s="65"/>
      <c r="D1011" s="65"/>
      <c r="E1011" s="65"/>
      <c r="F1011" s="65"/>
      <c r="G1011" s="65"/>
      <c r="H1011" s="65"/>
      <c r="I1011" s="65"/>
      <c r="J1011" s="65"/>
      <c r="K1011" s="65"/>
      <c r="L1011" s="65"/>
      <c r="M1011" s="65"/>
      <c r="N1011" s="65"/>
      <c r="O1011" s="65"/>
      <c r="P1011" s="65"/>
      <c r="Q1011" s="65"/>
      <c r="R1011" s="65"/>
      <c r="S1011" s="65"/>
      <c r="T1011" s="65"/>
      <c r="U1011" s="65"/>
      <c r="V1011" s="65"/>
      <c r="W1011" s="65"/>
      <c r="X1011" s="65"/>
      <c r="Y1011" s="65"/>
      <c r="Z1011" s="65"/>
      <c r="AA1011" s="65"/>
      <c r="AB1011" s="65"/>
      <c r="AC1011" s="65"/>
      <c r="AD1011" s="65"/>
      <c r="AE1011" s="65"/>
    </row>
    <row r="1012" spans="1:31" ht="15.75" customHeight="1" x14ac:dyDescent="0.15">
      <c r="A1012" s="65"/>
      <c r="B1012" s="65"/>
      <c r="C1012" s="65"/>
      <c r="D1012" s="65"/>
      <c r="E1012" s="65"/>
      <c r="F1012" s="65"/>
      <c r="G1012" s="65"/>
      <c r="H1012" s="65"/>
      <c r="I1012" s="65"/>
      <c r="J1012" s="65"/>
      <c r="K1012" s="65"/>
      <c r="L1012" s="65"/>
      <c r="M1012" s="65"/>
      <c r="N1012" s="65"/>
      <c r="O1012" s="65"/>
      <c r="P1012" s="65"/>
      <c r="Q1012" s="65"/>
      <c r="R1012" s="65"/>
      <c r="S1012" s="65"/>
      <c r="T1012" s="65"/>
      <c r="U1012" s="65"/>
      <c r="V1012" s="65"/>
      <c r="W1012" s="65"/>
      <c r="X1012" s="65"/>
      <c r="Y1012" s="65"/>
      <c r="Z1012" s="65"/>
      <c r="AA1012" s="65"/>
      <c r="AB1012" s="65"/>
      <c r="AC1012" s="65"/>
      <c r="AD1012" s="65"/>
      <c r="AE1012" s="65"/>
    </row>
    <row r="1013" spans="1:31" ht="15.75" customHeight="1" x14ac:dyDescent="0.15">
      <c r="A1013" s="65"/>
      <c r="B1013" s="65"/>
      <c r="C1013" s="65"/>
      <c r="D1013" s="65"/>
      <c r="E1013" s="65"/>
      <c r="F1013" s="65"/>
      <c r="G1013" s="65"/>
      <c r="H1013" s="65"/>
      <c r="I1013" s="65"/>
      <c r="J1013" s="65"/>
      <c r="K1013" s="65"/>
      <c r="L1013" s="65"/>
      <c r="M1013" s="65"/>
      <c r="N1013" s="65"/>
      <c r="O1013" s="65"/>
      <c r="P1013" s="65"/>
      <c r="Q1013" s="65"/>
      <c r="R1013" s="65"/>
      <c r="S1013" s="65"/>
      <c r="T1013" s="65"/>
      <c r="U1013" s="65"/>
      <c r="V1013" s="65"/>
      <c r="W1013" s="65"/>
      <c r="X1013" s="65"/>
      <c r="Y1013" s="65"/>
      <c r="Z1013" s="65"/>
      <c r="AA1013" s="65"/>
      <c r="AB1013" s="65"/>
      <c r="AC1013" s="65"/>
      <c r="AD1013" s="65"/>
      <c r="AE1013" s="65"/>
    </row>
    <row r="1014" spans="1:31" ht="15.75" customHeight="1" x14ac:dyDescent="0.15">
      <c r="A1014" s="65"/>
      <c r="B1014" s="65"/>
      <c r="C1014" s="65"/>
      <c r="D1014" s="65"/>
      <c r="E1014" s="65"/>
      <c r="F1014" s="65"/>
      <c r="G1014" s="65"/>
      <c r="H1014" s="65"/>
      <c r="I1014" s="65"/>
      <c r="J1014" s="65"/>
      <c r="K1014" s="65"/>
      <c r="L1014" s="65"/>
      <c r="M1014" s="65"/>
      <c r="N1014" s="65"/>
      <c r="O1014" s="65"/>
      <c r="P1014" s="65"/>
      <c r="Q1014" s="65"/>
      <c r="R1014" s="65"/>
      <c r="S1014" s="65"/>
      <c r="T1014" s="65"/>
      <c r="U1014" s="65"/>
      <c r="V1014" s="65"/>
      <c r="W1014" s="65"/>
      <c r="X1014" s="65"/>
      <c r="Y1014" s="65"/>
      <c r="Z1014" s="65"/>
      <c r="AA1014" s="65"/>
      <c r="AB1014" s="65"/>
      <c r="AC1014" s="65"/>
      <c r="AD1014" s="65"/>
      <c r="AE1014" s="65"/>
    </row>
    <row r="1015" spans="1:31" ht="15.75" customHeight="1" x14ac:dyDescent="0.15">
      <c r="A1015" s="65"/>
      <c r="B1015" s="65"/>
      <c r="C1015" s="65"/>
      <c r="D1015" s="65"/>
      <c r="E1015" s="65"/>
      <c r="F1015" s="65"/>
      <c r="G1015" s="65"/>
      <c r="H1015" s="65"/>
      <c r="I1015" s="65"/>
      <c r="J1015" s="65"/>
      <c r="K1015" s="65"/>
      <c r="L1015" s="65"/>
      <c r="M1015" s="65"/>
      <c r="N1015" s="65"/>
      <c r="O1015" s="65"/>
      <c r="P1015" s="65"/>
      <c r="Q1015" s="65"/>
      <c r="R1015" s="65"/>
      <c r="S1015" s="65"/>
      <c r="T1015" s="65"/>
      <c r="U1015" s="65"/>
      <c r="V1015" s="65"/>
      <c r="W1015" s="65"/>
      <c r="X1015" s="65"/>
      <c r="Y1015" s="65"/>
      <c r="Z1015" s="65"/>
      <c r="AA1015" s="65"/>
      <c r="AB1015" s="65"/>
      <c r="AC1015" s="65"/>
      <c r="AD1015" s="65"/>
      <c r="AE1015" s="65"/>
    </row>
    <row r="1016" spans="1:31" ht="15.75" customHeight="1" x14ac:dyDescent="0.15">
      <c r="A1016" s="65"/>
      <c r="B1016" s="65"/>
      <c r="C1016" s="65"/>
      <c r="D1016" s="65"/>
      <c r="E1016" s="65"/>
      <c r="F1016" s="65"/>
      <c r="G1016" s="65"/>
      <c r="H1016" s="65"/>
      <c r="I1016" s="65"/>
      <c r="J1016" s="65"/>
      <c r="K1016" s="65"/>
      <c r="L1016" s="65"/>
      <c r="M1016" s="65"/>
      <c r="N1016" s="65"/>
      <c r="O1016" s="65"/>
      <c r="P1016" s="65"/>
      <c r="Q1016" s="65"/>
      <c r="R1016" s="65"/>
      <c r="S1016" s="65"/>
      <c r="T1016" s="65"/>
      <c r="U1016" s="65"/>
      <c r="V1016" s="65"/>
      <c r="W1016" s="65"/>
      <c r="X1016" s="65"/>
      <c r="Y1016" s="65"/>
      <c r="Z1016" s="65"/>
      <c r="AA1016" s="65"/>
      <c r="AB1016" s="65"/>
      <c r="AC1016" s="65"/>
      <c r="AD1016" s="65"/>
      <c r="AE1016" s="65"/>
    </row>
    <row r="1017" spans="1:31" ht="15.75" customHeight="1" x14ac:dyDescent="0.15">
      <c r="A1017" s="65"/>
      <c r="B1017" s="65"/>
      <c r="C1017" s="65"/>
      <c r="D1017" s="65"/>
      <c r="E1017" s="65"/>
      <c r="F1017" s="65"/>
      <c r="G1017" s="65"/>
      <c r="H1017" s="65"/>
      <c r="I1017" s="65"/>
      <c r="J1017" s="65"/>
      <c r="K1017" s="65"/>
      <c r="L1017" s="65"/>
      <c r="M1017" s="65"/>
      <c r="N1017" s="65"/>
      <c r="O1017" s="65"/>
      <c r="P1017" s="65"/>
      <c r="Q1017" s="65"/>
      <c r="R1017" s="65"/>
      <c r="S1017" s="65"/>
      <c r="T1017" s="65"/>
      <c r="U1017" s="65"/>
      <c r="V1017" s="65"/>
      <c r="W1017" s="65"/>
      <c r="X1017" s="65"/>
      <c r="Y1017" s="65"/>
      <c r="Z1017" s="65"/>
      <c r="AA1017" s="65"/>
      <c r="AB1017" s="65"/>
      <c r="AC1017" s="65"/>
      <c r="AD1017" s="65"/>
      <c r="AE1017" s="65"/>
    </row>
    <row r="1018" spans="1:31" ht="15.75" customHeight="1" x14ac:dyDescent="0.15">
      <c r="A1018" s="65"/>
      <c r="B1018" s="65"/>
      <c r="C1018" s="65"/>
      <c r="D1018" s="65"/>
      <c r="E1018" s="65"/>
      <c r="F1018" s="65"/>
      <c r="G1018" s="65"/>
      <c r="H1018" s="65"/>
      <c r="I1018" s="65"/>
      <c r="J1018" s="65"/>
      <c r="K1018" s="65"/>
      <c r="L1018" s="65"/>
      <c r="M1018" s="65"/>
      <c r="N1018" s="65"/>
      <c r="O1018" s="65"/>
      <c r="P1018" s="65"/>
      <c r="Q1018" s="65"/>
      <c r="R1018" s="65"/>
      <c r="S1018" s="65"/>
      <c r="T1018" s="65"/>
      <c r="U1018" s="65"/>
      <c r="V1018" s="65"/>
      <c r="W1018" s="65"/>
      <c r="X1018" s="65"/>
      <c r="Y1018" s="65"/>
      <c r="Z1018" s="65"/>
      <c r="AA1018" s="65"/>
      <c r="AB1018" s="65"/>
      <c r="AC1018" s="65"/>
      <c r="AD1018" s="65"/>
      <c r="AE1018" s="65"/>
    </row>
    <row r="1019" spans="1:31" ht="15.75" customHeight="1" x14ac:dyDescent="0.15">
      <c r="A1019" s="65"/>
      <c r="B1019" s="65"/>
      <c r="C1019" s="65"/>
      <c r="D1019" s="65"/>
      <c r="E1019" s="65"/>
      <c r="F1019" s="65"/>
      <c r="G1019" s="65"/>
      <c r="H1019" s="65"/>
      <c r="I1019" s="65"/>
      <c r="J1019" s="65"/>
      <c r="K1019" s="65"/>
      <c r="L1019" s="65"/>
      <c r="M1019" s="65"/>
      <c r="N1019" s="65"/>
      <c r="O1019" s="65"/>
      <c r="P1019" s="65"/>
      <c r="Q1019" s="65"/>
      <c r="R1019" s="65"/>
      <c r="S1019" s="65"/>
      <c r="T1019" s="65"/>
      <c r="U1019" s="65"/>
      <c r="V1019" s="65"/>
      <c r="W1019" s="65"/>
      <c r="X1019" s="65"/>
      <c r="Y1019" s="65"/>
      <c r="Z1019" s="65"/>
      <c r="AA1019" s="65"/>
      <c r="AB1019" s="65"/>
      <c r="AC1019" s="65"/>
      <c r="AD1019" s="65"/>
      <c r="AE1019" s="65"/>
    </row>
    <row r="1020" spans="1:31" ht="15.75" customHeight="1" x14ac:dyDescent="0.15">
      <c r="A1020" s="65"/>
      <c r="B1020" s="65"/>
      <c r="C1020" s="65"/>
      <c r="D1020" s="65"/>
      <c r="E1020" s="65"/>
      <c r="F1020" s="65"/>
      <c r="G1020" s="65"/>
      <c r="H1020" s="65"/>
      <c r="I1020" s="65"/>
      <c r="J1020" s="65"/>
      <c r="K1020" s="65"/>
      <c r="L1020" s="65"/>
      <c r="M1020" s="65"/>
      <c r="N1020" s="65"/>
      <c r="O1020" s="65"/>
      <c r="P1020" s="65"/>
      <c r="Q1020" s="65"/>
      <c r="R1020" s="65"/>
      <c r="S1020" s="65"/>
      <c r="T1020" s="65"/>
      <c r="U1020" s="65"/>
      <c r="V1020" s="65"/>
      <c r="W1020" s="65"/>
      <c r="X1020" s="65"/>
      <c r="Y1020" s="65"/>
      <c r="Z1020" s="65"/>
      <c r="AA1020" s="65"/>
      <c r="AB1020" s="65"/>
      <c r="AC1020" s="65"/>
      <c r="AD1020" s="65"/>
      <c r="AE1020" s="65"/>
    </row>
    <row r="1021" spans="1:31" ht="15.75" customHeight="1" x14ac:dyDescent="0.15">
      <c r="A1021" s="65"/>
      <c r="B1021" s="65"/>
      <c r="C1021" s="65"/>
      <c r="D1021" s="65"/>
      <c r="E1021" s="65"/>
      <c r="F1021" s="65"/>
      <c r="G1021" s="65"/>
      <c r="H1021" s="65"/>
      <c r="I1021" s="65"/>
      <c r="J1021" s="65"/>
      <c r="K1021" s="65"/>
      <c r="L1021" s="65"/>
      <c r="M1021" s="65"/>
      <c r="N1021" s="65"/>
      <c r="O1021" s="65"/>
      <c r="P1021" s="65"/>
      <c r="Q1021" s="65"/>
      <c r="R1021" s="65"/>
      <c r="S1021" s="65"/>
      <c r="T1021" s="65"/>
      <c r="U1021" s="65"/>
      <c r="V1021" s="65"/>
      <c r="W1021" s="65"/>
      <c r="X1021" s="65"/>
      <c r="Y1021" s="65"/>
      <c r="Z1021" s="65"/>
      <c r="AA1021" s="65"/>
      <c r="AB1021" s="65"/>
      <c r="AC1021" s="65"/>
      <c r="AD1021" s="65"/>
      <c r="AE1021" s="65"/>
    </row>
    <row r="1022" spans="1:31" ht="15.75" customHeight="1" x14ac:dyDescent="0.15">
      <c r="A1022" s="65"/>
      <c r="B1022" s="65"/>
      <c r="C1022" s="65"/>
      <c r="D1022" s="65"/>
      <c r="E1022" s="65"/>
      <c r="F1022" s="65"/>
      <c r="G1022" s="65"/>
      <c r="H1022" s="65"/>
      <c r="I1022" s="65"/>
      <c r="J1022" s="65"/>
      <c r="K1022" s="65"/>
      <c r="L1022" s="65"/>
      <c r="M1022" s="65"/>
      <c r="N1022" s="65"/>
      <c r="O1022" s="65"/>
      <c r="P1022" s="65"/>
      <c r="Q1022" s="65"/>
      <c r="R1022" s="65"/>
      <c r="S1022" s="65"/>
      <c r="T1022" s="65"/>
      <c r="U1022" s="65"/>
      <c r="V1022" s="65"/>
      <c r="W1022" s="65"/>
      <c r="X1022" s="65"/>
      <c r="Y1022" s="65"/>
      <c r="Z1022" s="65"/>
      <c r="AA1022" s="65"/>
      <c r="AB1022" s="65"/>
      <c r="AC1022" s="65"/>
      <c r="AD1022" s="65"/>
      <c r="AE1022" s="65"/>
    </row>
    <row r="1023" spans="1:31" ht="15.75" customHeight="1" x14ac:dyDescent="0.15">
      <c r="A1023" s="65"/>
      <c r="B1023" s="65"/>
      <c r="C1023" s="65"/>
      <c r="D1023" s="65"/>
      <c r="E1023" s="65"/>
      <c r="F1023" s="65"/>
      <c r="G1023" s="65"/>
      <c r="H1023" s="65"/>
      <c r="I1023" s="65"/>
      <c r="J1023" s="65"/>
      <c r="K1023" s="65"/>
      <c r="L1023" s="65"/>
      <c r="M1023" s="65"/>
      <c r="N1023" s="65"/>
      <c r="O1023" s="65"/>
      <c r="P1023" s="65"/>
      <c r="Q1023" s="65"/>
      <c r="R1023" s="65"/>
      <c r="S1023" s="65"/>
      <c r="T1023" s="65"/>
      <c r="U1023" s="65"/>
      <c r="V1023" s="65"/>
      <c r="W1023" s="65"/>
      <c r="X1023" s="65"/>
      <c r="Y1023" s="65"/>
      <c r="Z1023" s="65"/>
      <c r="AA1023" s="65"/>
      <c r="AB1023" s="65"/>
      <c r="AC1023" s="65"/>
      <c r="AD1023" s="65"/>
      <c r="AE1023" s="65"/>
    </row>
    <row r="1024" spans="1:31" ht="15.75" customHeight="1" x14ac:dyDescent="0.15">
      <c r="A1024" s="65"/>
      <c r="B1024" s="65"/>
      <c r="C1024" s="65"/>
      <c r="D1024" s="65"/>
      <c r="E1024" s="65"/>
      <c r="F1024" s="65"/>
      <c r="G1024" s="65"/>
      <c r="H1024" s="65"/>
      <c r="I1024" s="65"/>
      <c r="J1024" s="65"/>
      <c r="K1024" s="65"/>
      <c r="L1024" s="65"/>
      <c r="M1024" s="65"/>
      <c r="N1024" s="65"/>
      <c r="O1024" s="65"/>
      <c r="P1024" s="65"/>
      <c r="Q1024" s="65"/>
      <c r="R1024" s="65"/>
      <c r="S1024" s="65"/>
      <c r="T1024" s="65"/>
      <c r="U1024" s="65"/>
      <c r="V1024" s="65"/>
      <c r="W1024" s="65"/>
      <c r="X1024" s="65"/>
      <c r="Y1024" s="65"/>
      <c r="Z1024" s="65"/>
      <c r="AA1024" s="65"/>
      <c r="AB1024" s="65"/>
      <c r="AC1024" s="65"/>
      <c r="AD1024" s="65"/>
      <c r="AE1024" s="65"/>
    </row>
    <row r="1025" spans="1:31" ht="15.75" customHeight="1" x14ac:dyDescent="0.15">
      <c r="A1025" s="65"/>
      <c r="B1025" s="65"/>
      <c r="C1025" s="65"/>
      <c r="D1025" s="65"/>
      <c r="E1025" s="65"/>
      <c r="F1025" s="65"/>
      <c r="G1025" s="65"/>
      <c r="H1025" s="65"/>
      <c r="I1025" s="65"/>
      <c r="J1025" s="65"/>
      <c r="K1025" s="65"/>
      <c r="L1025" s="65"/>
      <c r="M1025" s="65"/>
      <c r="N1025" s="65"/>
      <c r="O1025" s="65"/>
      <c r="P1025" s="65"/>
      <c r="Q1025" s="65"/>
      <c r="R1025" s="65"/>
      <c r="S1025" s="65"/>
      <c r="T1025" s="65"/>
      <c r="U1025" s="65"/>
      <c r="V1025" s="65"/>
      <c r="W1025" s="65"/>
      <c r="X1025" s="65"/>
      <c r="Y1025" s="65"/>
      <c r="Z1025" s="65"/>
      <c r="AA1025" s="65"/>
      <c r="AB1025" s="65"/>
      <c r="AC1025" s="65"/>
      <c r="AD1025" s="65"/>
      <c r="AE1025" s="65"/>
    </row>
    <row r="1026" spans="1:31" ht="15.75" customHeight="1" x14ac:dyDescent="0.15">
      <c r="A1026" s="65"/>
      <c r="B1026" s="65"/>
      <c r="C1026" s="65"/>
      <c r="D1026" s="65"/>
      <c r="E1026" s="65"/>
      <c r="F1026" s="65"/>
      <c r="G1026" s="65"/>
      <c r="H1026" s="65"/>
      <c r="I1026" s="65"/>
      <c r="J1026" s="65"/>
      <c r="K1026" s="65"/>
      <c r="L1026" s="65"/>
      <c r="M1026" s="65"/>
      <c r="N1026" s="65"/>
      <c r="O1026" s="65"/>
      <c r="P1026" s="65"/>
      <c r="Q1026" s="65"/>
      <c r="R1026" s="65"/>
      <c r="S1026" s="65"/>
      <c r="T1026" s="65"/>
      <c r="U1026" s="65"/>
      <c r="V1026" s="65"/>
      <c r="W1026" s="65"/>
      <c r="X1026" s="65"/>
      <c r="Y1026" s="65"/>
      <c r="Z1026" s="65"/>
      <c r="AA1026" s="65"/>
      <c r="AB1026" s="65"/>
      <c r="AC1026" s="65"/>
      <c r="AD1026" s="65"/>
      <c r="AE1026" s="65"/>
    </row>
    <row r="1027" spans="1:31" ht="15.75" customHeight="1" x14ac:dyDescent="0.15">
      <c r="A1027" s="65"/>
      <c r="B1027" s="65"/>
      <c r="C1027" s="65"/>
      <c r="D1027" s="65"/>
      <c r="E1027" s="65"/>
      <c r="F1027" s="65"/>
      <c r="G1027" s="65"/>
      <c r="H1027" s="65"/>
      <c r="I1027" s="65"/>
      <c r="J1027" s="65"/>
      <c r="K1027" s="65"/>
      <c r="L1027" s="65"/>
      <c r="M1027" s="65"/>
      <c r="N1027" s="65"/>
      <c r="O1027" s="65"/>
      <c r="P1027" s="65"/>
      <c r="Q1027" s="65"/>
      <c r="R1027" s="65"/>
      <c r="S1027" s="65"/>
      <c r="T1027" s="65"/>
      <c r="U1027" s="65"/>
      <c r="V1027" s="65"/>
      <c r="W1027" s="65"/>
      <c r="X1027" s="65"/>
      <c r="Y1027" s="65"/>
      <c r="Z1027" s="65"/>
      <c r="AA1027" s="65"/>
      <c r="AB1027" s="65"/>
      <c r="AC1027" s="65"/>
      <c r="AD1027" s="65"/>
      <c r="AE1027" s="65"/>
    </row>
    <row r="1028" spans="1:31" ht="15.75" customHeight="1" x14ac:dyDescent="0.15">
      <c r="A1028" s="65"/>
      <c r="B1028" s="65"/>
      <c r="C1028" s="65"/>
      <c r="D1028" s="65"/>
      <c r="E1028" s="65"/>
      <c r="F1028" s="65"/>
      <c r="G1028" s="65"/>
      <c r="H1028" s="65"/>
      <c r="I1028" s="65"/>
      <c r="J1028" s="65"/>
      <c r="K1028" s="65"/>
      <c r="L1028" s="65"/>
      <c r="M1028" s="65"/>
      <c r="N1028" s="65"/>
      <c r="O1028" s="65"/>
      <c r="P1028" s="65"/>
      <c r="Q1028" s="65"/>
      <c r="R1028" s="65"/>
      <c r="S1028" s="65"/>
      <c r="T1028" s="65"/>
      <c r="U1028" s="65"/>
      <c r="V1028" s="65"/>
      <c r="W1028" s="65"/>
      <c r="X1028" s="65"/>
      <c r="Y1028" s="65"/>
      <c r="Z1028" s="65"/>
      <c r="AA1028" s="65"/>
      <c r="AB1028" s="65"/>
      <c r="AC1028" s="65"/>
      <c r="AD1028" s="65"/>
      <c r="AE1028" s="65"/>
    </row>
    <row r="1029" spans="1:31" ht="15.75" customHeight="1" x14ac:dyDescent="0.15">
      <c r="A1029" s="65"/>
      <c r="B1029" s="65"/>
      <c r="C1029" s="65"/>
      <c r="D1029" s="65"/>
      <c r="E1029" s="65"/>
      <c r="F1029" s="65"/>
      <c r="G1029" s="65"/>
      <c r="H1029" s="65"/>
      <c r="I1029" s="65"/>
      <c r="J1029" s="65"/>
      <c r="K1029" s="65"/>
      <c r="L1029" s="65"/>
      <c r="M1029" s="65"/>
      <c r="N1029" s="65"/>
      <c r="O1029" s="65"/>
      <c r="P1029" s="65"/>
      <c r="Q1029" s="65"/>
      <c r="R1029" s="65"/>
      <c r="S1029" s="65"/>
      <c r="T1029" s="65"/>
      <c r="U1029" s="65"/>
      <c r="V1029" s="65"/>
      <c r="W1029" s="65"/>
      <c r="X1029" s="65"/>
      <c r="Y1029" s="65"/>
      <c r="Z1029" s="65"/>
      <c r="AA1029" s="65"/>
      <c r="AB1029" s="65"/>
      <c r="AC1029" s="65"/>
      <c r="AD1029" s="65"/>
      <c r="AE1029" s="65"/>
    </row>
    <row r="1030" spans="1:31" ht="15.75" customHeight="1" x14ac:dyDescent="0.15">
      <c r="A1030" s="65"/>
      <c r="B1030" s="65"/>
      <c r="C1030" s="65"/>
      <c r="D1030" s="65"/>
      <c r="E1030" s="65"/>
      <c r="F1030" s="65"/>
      <c r="G1030" s="65"/>
      <c r="H1030" s="65"/>
      <c r="I1030" s="65"/>
      <c r="J1030" s="65"/>
      <c r="K1030" s="65"/>
      <c r="L1030" s="65"/>
      <c r="M1030" s="65"/>
      <c r="N1030" s="65"/>
      <c r="O1030" s="65"/>
      <c r="P1030" s="65"/>
      <c r="Q1030" s="65"/>
      <c r="R1030" s="65"/>
      <c r="S1030" s="65"/>
      <c r="T1030" s="65"/>
      <c r="U1030" s="65"/>
      <c r="V1030" s="65"/>
      <c r="W1030" s="65"/>
      <c r="X1030" s="65"/>
      <c r="Y1030" s="65"/>
      <c r="Z1030" s="65"/>
      <c r="AA1030" s="65"/>
      <c r="AB1030" s="65"/>
      <c r="AC1030" s="65"/>
      <c r="AD1030" s="65"/>
      <c r="AE1030" s="65"/>
    </row>
    <row r="1031" spans="1:31" ht="15.75" customHeight="1" x14ac:dyDescent="0.15">
      <c r="A1031" s="65"/>
      <c r="B1031" s="65"/>
      <c r="C1031" s="65"/>
      <c r="D1031" s="65"/>
      <c r="E1031" s="65"/>
      <c r="F1031" s="65"/>
      <c r="G1031" s="65"/>
      <c r="H1031" s="65"/>
      <c r="I1031" s="65"/>
      <c r="J1031" s="65"/>
      <c r="K1031" s="65"/>
      <c r="L1031" s="65"/>
      <c r="M1031" s="65"/>
      <c r="N1031" s="65"/>
      <c r="O1031" s="65"/>
      <c r="P1031" s="65"/>
      <c r="Q1031" s="65"/>
      <c r="R1031" s="65"/>
      <c r="S1031" s="65"/>
      <c r="T1031" s="65"/>
      <c r="U1031" s="65"/>
      <c r="V1031" s="65"/>
      <c r="W1031" s="65"/>
      <c r="X1031" s="65"/>
      <c r="Y1031" s="65"/>
      <c r="Z1031" s="65"/>
      <c r="AA1031" s="65"/>
      <c r="AB1031" s="65"/>
      <c r="AC1031" s="65"/>
      <c r="AD1031" s="65"/>
      <c r="AE1031" s="65"/>
    </row>
    <row r="1032" spans="1:31" ht="15.75" customHeight="1" x14ac:dyDescent="0.15">
      <c r="A1032" s="65"/>
      <c r="B1032" s="65"/>
      <c r="C1032" s="65"/>
      <c r="D1032" s="65"/>
      <c r="E1032" s="65"/>
      <c r="F1032" s="65"/>
      <c r="G1032" s="65"/>
      <c r="H1032" s="65"/>
      <c r="I1032" s="65"/>
      <c r="J1032" s="65"/>
      <c r="K1032" s="65"/>
      <c r="L1032" s="65"/>
      <c r="M1032" s="65"/>
      <c r="N1032" s="65"/>
      <c r="O1032" s="65"/>
      <c r="P1032" s="65"/>
      <c r="Q1032" s="65"/>
      <c r="R1032" s="65"/>
      <c r="S1032" s="65"/>
      <c r="T1032" s="65"/>
      <c r="U1032" s="65"/>
      <c r="V1032" s="65"/>
      <c r="W1032" s="65"/>
      <c r="X1032" s="65"/>
      <c r="Y1032" s="65"/>
      <c r="Z1032" s="65"/>
      <c r="AA1032" s="65"/>
      <c r="AB1032" s="65"/>
      <c r="AC1032" s="65"/>
      <c r="AD1032" s="65"/>
      <c r="AE1032" s="65"/>
    </row>
    <row r="1033" spans="1:31" ht="15.75" customHeight="1" x14ac:dyDescent="0.15">
      <c r="A1033" s="65"/>
      <c r="B1033" s="65"/>
      <c r="C1033" s="65"/>
      <c r="D1033" s="65"/>
      <c r="E1033" s="65"/>
      <c r="F1033" s="65"/>
      <c r="G1033" s="65"/>
      <c r="H1033" s="65"/>
      <c r="I1033" s="65"/>
      <c r="J1033" s="65"/>
      <c r="K1033" s="65"/>
      <c r="L1033" s="65"/>
      <c r="M1033" s="65"/>
      <c r="N1033" s="65"/>
      <c r="O1033" s="65"/>
      <c r="P1033" s="65"/>
      <c r="Q1033" s="65"/>
      <c r="R1033" s="65"/>
      <c r="S1033" s="65"/>
      <c r="T1033" s="65"/>
      <c r="U1033" s="65"/>
      <c r="V1033" s="65"/>
      <c r="W1033" s="65"/>
      <c r="X1033" s="65"/>
      <c r="Y1033" s="65"/>
      <c r="Z1033" s="65"/>
      <c r="AA1033" s="65"/>
      <c r="AB1033" s="65"/>
      <c r="AC1033" s="65"/>
      <c r="AD1033" s="65"/>
      <c r="AE1033" s="65"/>
    </row>
    <row r="1034" spans="1:31" ht="15.75" customHeight="1" x14ac:dyDescent="0.15">
      <c r="A1034" s="65"/>
      <c r="B1034" s="65"/>
      <c r="C1034" s="65"/>
      <c r="D1034" s="65"/>
      <c r="E1034" s="65"/>
      <c r="F1034" s="65"/>
      <c r="G1034" s="65"/>
      <c r="H1034" s="65"/>
      <c r="I1034" s="65"/>
      <c r="J1034" s="65"/>
      <c r="K1034" s="65"/>
      <c r="L1034" s="65"/>
      <c r="M1034" s="65"/>
      <c r="N1034" s="65"/>
      <c r="O1034" s="65"/>
      <c r="P1034" s="65"/>
      <c r="Q1034" s="65"/>
      <c r="R1034" s="65"/>
      <c r="S1034" s="65"/>
      <c r="T1034" s="65"/>
      <c r="U1034" s="65"/>
      <c r="V1034" s="65"/>
      <c r="W1034" s="65"/>
      <c r="X1034" s="65"/>
      <c r="Y1034" s="65"/>
      <c r="Z1034" s="65"/>
      <c r="AA1034" s="65"/>
      <c r="AB1034" s="65"/>
      <c r="AC1034" s="65"/>
      <c r="AD1034" s="65"/>
      <c r="AE1034" s="65"/>
    </row>
    <row r="1035" spans="1:31" ht="15.75" customHeight="1" x14ac:dyDescent="0.15">
      <c r="A1035" s="65"/>
      <c r="B1035" s="65"/>
      <c r="C1035" s="65"/>
      <c r="D1035" s="65"/>
      <c r="E1035" s="65"/>
      <c r="F1035" s="65"/>
      <c r="G1035" s="65"/>
      <c r="H1035" s="65"/>
      <c r="I1035" s="65"/>
      <c r="J1035" s="65"/>
      <c r="K1035" s="65"/>
      <c r="L1035" s="65"/>
      <c r="M1035" s="65"/>
      <c r="N1035" s="65"/>
      <c r="O1035" s="65"/>
      <c r="P1035" s="65"/>
      <c r="Q1035" s="65"/>
      <c r="R1035" s="65"/>
      <c r="S1035" s="65"/>
      <c r="T1035" s="65"/>
      <c r="U1035" s="65"/>
      <c r="V1035" s="65"/>
      <c r="W1035" s="65"/>
      <c r="X1035" s="65"/>
      <c r="Y1035" s="65"/>
      <c r="Z1035" s="65"/>
      <c r="AA1035" s="65"/>
      <c r="AB1035" s="65"/>
      <c r="AC1035" s="65"/>
      <c r="AD1035" s="65"/>
      <c r="AE1035" s="65"/>
    </row>
    <row r="1036" spans="1:31" ht="15.75" customHeight="1" x14ac:dyDescent="0.15">
      <c r="A1036" s="65"/>
      <c r="B1036" s="65"/>
      <c r="C1036" s="65"/>
      <c r="D1036" s="65"/>
      <c r="E1036" s="65"/>
      <c r="F1036" s="65"/>
      <c r="G1036" s="65"/>
      <c r="H1036" s="65"/>
      <c r="I1036" s="65"/>
      <c r="J1036" s="65"/>
      <c r="K1036" s="65"/>
      <c r="L1036" s="65"/>
      <c r="M1036" s="65"/>
      <c r="N1036" s="65"/>
      <c r="O1036" s="65"/>
      <c r="P1036" s="65"/>
      <c r="Q1036" s="65"/>
      <c r="R1036" s="65"/>
      <c r="S1036" s="65"/>
      <c r="T1036" s="65"/>
      <c r="U1036" s="65"/>
      <c r="V1036" s="65"/>
      <c r="W1036" s="65"/>
      <c r="X1036" s="65"/>
      <c r="Y1036" s="65"/>
      <c r="Z1036" s="65"/>
      <c r="AA1036" s="65"/>
      <c r="AB1036" s="65"/>
      <c r="AC1036" s="65"/>
      <c r="AD1036" s="65"/>
      <c r="AE1036" s="65"/>
    </row>
    <row r="1037" spans="1:31" ht="15.75" customHeight="1" x14ac:dyDescent="0.15">
      <c r="A1037" s="65"/>
      <c r="B1037" s="65"/>
      <c r="C1037" s="65"/>
      <c r="D1037" s="65"/>
      <c r="E1037" s="65"/>
      <c r="F1037" s="65"/>
      <c r="G1037" s="65"/>
      <c r="H1037" s="65"/>
      <c r="I1037" s="65"/>
      <c r="J1037" s="65"/>
      <c r="K1037" s="65"/>
      <c r="L1037" s="65"/>
      <c r="M1037" s="65"/>
      <c r="N1037" s="65"/>
      <c r="O1037" s="65"/>
      <c r="P1037" s="65"/>
      <c r="Q1037" s="65"/>
      <c r="R1037" s="65"/>
      <c r="S1037" s="65"/>
      <c r="T1037" s="65"/>
      <c r="U1037" s="65"/>
      <c r="V1037" s="65"/>
      <c r="W1037" s="65"/>
      <c r="X1037" s="65"/>
      <c r="Y1037" s="65"/>
      <c r="Z1037" s="65"/>
      <c r="AA1037" s="65"/>
      <c r="AB1037" s="65"/>
      <c r="AC1037" s="65"/>
      <c r="AD1037" s="65"/>
      <c r="AE1037" s="65"/>
    </row>
    <row r="1038" spans="1:31" ht="15.75" customHeight="1" x14ac:dyDescent="0.15">
      <c r="A1038" s="65"/>
      <c r="B1038" s="65"/>
      <c r="C1038" s="65"/>
      <c r="D1038" s="65"/>
      <c r="E1038" s="65"/>
      <c r="F1038" s="65"/>
      <c r="G1038" s="65"/>
      <c r="H1038" s="65"/>
      <c r="I1038" s="65"/>
      <c r="J1038" s="65"/>
      <c r="K1038" s="65"/>
      <c r="L1038" s="65"/>
      <c r="M1038" s="65"/>
      <c r="N1038" s="65"/>
      <c r="O1038" s="65"/>
      <c r="P1038" s="65"/>
      <c r="Q1038" s="65"/>
      <c r="R1038" s="65"/>
      <c r="S1038" s="65"/>
      <c r="T1038" s="65"/>
      <c r="U1038" s="65"/>
      <c r="V1038" s="65"/>
      <c r="W1038" s="65"/>
      <c r="X1038" s="65"/>
      <c r="Y1038" s="65"/>
      <c r="Z1038" s="65"/>
      <c r="AA1038" s="65"/>
      <c r="AB1038" s="65"/>
      <c r="AC1038" s="65"/>
      <c r="AD1038" s="65"/>
      <c r="AE1038" s="65"/>
    </row>
    <row r="1039" spans="1:31" ht="15.75" customHeight="1" x14ac:dyDescent="0.15">
      <c r="A1039" s="65"/>
      <c r="B1039" s="65"/>
      <c r="C1039" s="65"/>
      <c r="D1039" s="65"/>
      <c r="E1039" s="65"/>
      <c r="F1039" s="65"/>
      <c r="G1039" s="65"/>
      <c r="H1039" s="65"/>
      <c r="I1039" s="65"/>
      <c r="J1039" s="65"/>
      <c r="K1039" s="65"/>
      <c r="L1039" s="65"/>
      <c r="M1039" s="65"/>
      <c r="N1039" s="65"/>
      <c r="O1039" s="65"/>
      <c r="P1039" s="65"/>
      <c r="Q1039" s="65"/>
      <c r="R1039" s="65"/>
      <c r="S1039" s="65"/>
      <c r="T1039" s="65"/>
      <c r="U1039" s="65"/>
      <c r="V1039" s="65"/>
      <c r="W1039" s="65"/>
      <c r="X1039" s="65"/>
      <c r="Y1039" s="65"/>
      <c r="Z1039" s="65"/>
      <c r="AA1039" s="65"/>
      <c r="AB1039" s="65"/>
      <c r="AC1039" s="65"/>
      <c r="AD1039" s="65"/>
      <c r="AE1039" s="65"/>
    </row>
    <row r="1040" spans="1:31" ht="15.75" customHeight="1" x14ac:dyDescent="0.15">
      <c r="A1040" s="65"/>
      <c r="B1040" s="65"/>
      <c r="C1040" s="65"/>
      <c r="D1040" s="65"/>
      <c r="E1040" s="65"/>
      <c r="F1040" s="65"/>
      <c r="G1040" s="65"/>
      <c r="H1040" s="65"/>
      <c r="I1040" s="65"/>
      <c r="J1040" s="65"/>
      <c r="K1040" s="65"/>
      <c r="L1040" s="65"/>
      <c r="M1040" s="65"/>
      <c r="N1040" s="65"/>
      <c r="O1040" s="65"/>
      <c r="P1040" s="65"/>
      <c r="Q1040" s="65"/>
      <c r="R1040" s="65"/>
      <c r="S1040" s="65"/>
      <c r="T1040" s="65"/>
      <c r="U1040" s="65"/>
      <c r="V1040" s="65"/>
      <c r="W1040" s="65"/>
      <c r="X1040" s="65"/>
      <c r="Y1040" s="65"/>
      <c r="Z1040" s="65"/>
      <c r="AA1040" s="65"/>
      <c r="AB1040" s="65"/>
      <c r="AC1040" s="65"/>
      <c r="AD1040" s="65"/>
      <c r="AE1040" s="65"/>
    </row>
    <row r="1041" spans="1:31" ht="15.75" customHeight="1" x14ac:dyDescent="0.15">
      <c r="A1041" s="65"/>
      <c r="B1041" s="65"/>
      <c r="C1041" s="65"/>
      <c r="D1041" s="65"/>
      <c r="E1041" s="65"/>
      <c r="F1041" s="65"/>
      <c r="G1041" s="65"/>
      <c r="H1041" s="65"/>
      <c r="I1041" s="65"/>
      <c r="J1041" s="65"/>
      <c r="K1041" s="65"/>
      <c r="L1041" s="65"/>
      <c r="M1041" s="65"/>
      <c r="N1041" s="65"/>
      <c r="O1041" s="65"/>
      <c r="P1041" s="65"/>
      <c r="Q1041" s="65"/>
      <c r="R1041" s="65"/>
      <c r="S1041" s="65"/>
      <c r="T1041" s="65"/>
      <c r="U1041" s="65"/>
      <c r="V1041" s="65"/>
      <c r="W1041" s="65"/>
      <c r="X1041" s="65"/>
      <c r="Y1041" s="65"/>
      <c r="Z1041" s="65"/>
      <c r="AA1041" s="65"/>
      <c r="AB1041" s="65"/>
      <c r="AC1041" s="65"/>
      <c r="AD1041" s="65"/>
      <c r="AE1041" s="65"/>
    </row>
    <row r="1042" spans="1:31" ht="15.75" customHeight="1" x14ac:dyDescent="0.15">
      <c r="A1042" s="65"/>
      <c r="B1042" s="65"/>
      <c r="C1042" s="65"/>
      <c r="D1042" s="65"/>
      <c r="E1042" s="65"/>
      <c r="F1042" s="65"/>
      <c r="G1042" s="65"/>
      <c r="H1042" s="65"/>
      <c r="I1042" s="65"/>
      <c r="J1042" s="65"/>
      <c r="K1042" s="65"/>
      <c r="L1042" s="65"/>
      <c r="M1042" s="65"/>
      <c r="N1042" s="65"/>
      <c r="O1042" s="65"/>
      <c r="P1042" s="65"/>
      <c r="Q1042" s="65"/>
      <c r="R1042" s="65"/>
      <c r="S1042" s="65"/>
      <c r="T1042" s="65"/>
      <c r="U1042" s="65"/>
      <c r="V1042" s="65"/>
      <c r="W1042" s="65"/>
      <c r="X1042" s="65"/>
      <c r="Y1042" s="65"/>
      <c r="Z1042" s="65"/>
      <c r="AA1042" s="65"/>
      <c r="AB1042" s="65"/>
      <c r="AC1042" s="65"/>
      <c r="AD1042" s="65"/>
      <c r="AE1042" s="65"/>
    </row>
    <row r="1043" spans="1:31" ht="15.75" customHeight="1" x14ac:dyDescent="0.15">
      <c r="A1043" s="65"/>
      <c r="B1043" s="65"/>
      <c r="C1043" s="65"/>
      <c r="D1043" s="65"/>
      <c r="E1043" s="65"/>
      <c r="F1043" s="65"/>
      <c r="G1043" s="65"/>
      <c r="H1043" s="65"/>
      <c r="I1043" s="65"/>
      <c r="J1043" s="65"/>
      <c r="K1043" s="65"/>
      <c r="L1043" s="65"/>
      <c r="M1043" s="65"/>
      <c r="N1043" s="65"/>
      <c r="O1043" s="65"/>
      <c r="P1043" s="65"/>
      <c r="Q1043" s="65"/>
      <c r="R1043" s="65"/>
      <c r="S1043" s="65"/>
      <c r="T1043" s="65"/>
      <c r="U1043" s="65"/>
      <c r="V1043" s="65"/>
      <c r="W1043" s="65"/>
      <c r="X1043" s="65"/>
      <c r="Y1043" s="65"/>
      <c r="Z1043" s="65"/>
      <c r="AA1043" s="65"/>
      <c r="AB1043" s="65"/>
      <c r="AC1043" s="65"/>
      <c r="AD1043" s="65"/>
      <c r="AE1043" s="65"/>
    </row>
    <row r="1044" spans="1:31" ht="15.75" customHeight="1" x14ac:dyDescent="0.15">
      <c r="A1044" s="65"/>
      <c r="B1044" s="65"/>
      <c r="C1044" s="65"/>
      <c r="D1044" s="65"/>
      <c r="E1044" s="65"/>
      <c r="F1044" s="65"/>
      <c r="G1044" s="65"/>
      <c r="H1044" s="65"/>
      <c r="I1044" s="65"/>
      <c r="J1044" s="65"/>
      <c r="K1044" s="65"/>
      <c r="L1044" s="65"/>
      <c r="M1044" s="65"/>
      <c r="N1044" s="65"/>
      <c r="O1044" s="65"/>
      <c r="P1044" s="65"/>
      <c r="Q1044" s="65"/>
      <c r="R1044" s="65"/>
      <c r="S1044" s="65"/>
      <c r="T1044" s="65"/>
      <c r="U1044" s="65"/>
      <c r="V1044" s="65"/>
      <c r="W1044" s="65"/>
      <c r="X1044" s="65"/>
      <c r="Y1044" s="65"/>
      <c r="Z1044" s="65"/>
      <c r="AA1044" s="65"/>
      <c r="AB1044" s="65"/>
      <c r="AC1044" s="65"/>
      <c r="AD1044" s="65"/>
      <c r="AE1044" s="65"/>
    </row>
    <row r="1045" spans="1:31" ht="15.75" customHeight="1" x14ac:dyDescent="0.15">
      <c r="A1045" s="65"/>
      <c r="B1045" s="65"/>
      <c r="C1045" s="65"/>
      <c r="D1045" s="65"/>
      <c r="E1045" s="65"/>
      <c r="F1045" s="65"/>
      <c r="G1045" s="65"/>
      <c r="H1045" s="65"/>
      <c r="I1045" s="65"/>
      <c r="J1045" s="65"/>
      <c r="K1045" s="65"/>
      <c r="L1045" s="65"/>
      <c r="M1045" s="65"/>
      <c r="N1045" s="65"/>
      <c r="O1045" s="65"/>
      <c r="P1045" s="65"/>
      <c r="Q1045" s="65"/>
      <c r="R1045" s="65"/>
      <c r="S1045" s="65"/>
      <c r="T1045" s="65"/>
      <c r="U1045" s="65"/>
      <c r="V1045" s="65"/>
      <c r="W1045" s="65"/>
      <c r="X1045" s="65"/>
      <c r="Y1045" s="65"/>
      <c r="Z1045" s="65"/>
      <c r="AA1045" s="65"/>
      <c r="AB1045" s="65"/>
      <c r="AC1045" s="65"/>
      <c r="AD1045" s="65"/>
      <c r="AE1045" s="65"/>
    </row>
    <row r="1046" spans="1:31" ht="15.75" customHeight="1" x14ac:dyDescent="0.15">
      <c r="A1046" s="65"/>
      <c r="B1046" s="65"/>
      <c r="C1046" s="65"/>
      <c r="D1046" s="65"/>
      <c r="E1046" s="65"/>
      <c r="F1046" s="65"/>
      <c r="G1046" s="65"/>
      <c r="H1046" s="65"/>
      <c r="I1046" s="65"/>
      <c r="J1046" s="65"/>
      <c r="K1046" s="65"/>
      <c r="L1046" s="65"/>
      <c r="M1046" s="65"/>
      <c r="N1046" s="65"/>
      <c r="O1046" s="65"/>
      <c r="P1046" s="65"/>
      <c r="Q1046" s="65"/>
      <c r="R1046" s="65"/>
      <c r="S1046" s="65"/>
      <c r="T1046" s="65"/>
      <c r="U1046" s="65"/>
      <c r="V1046" s="65"/>
      <c r="W1046" s="65"/>
      <c r="X1046" s="65"/>
      <c r="Y1046" s="65"/>
      <c r="Z1046" s="65"/>
      <c r="AA1046" s="65"/>
      <c r="AB1046" s="65"/>
      <c r="AC1046" s="65"/>
      <c r="AD1046" s="65"/>
      <c r="AE1046" s="65"/>
    </row>
    <row r="1047" spans="1:31" ht="15.75" customHeight="1" x14ac:dyDescent="0.15">
      <c r="A1047" s="65"/>
      <c r="B1047" s="65"/>
      <c r="C1047" s="65"/>
      <c r="D1047" s="65"/>
      <c r="E1047" s="65"/>
      <c r="F1047" s="65"/>
      <c r="G1047" s="65"/>
      <c r="H1047" s="65"/>
      <c r="I1047" s="65"/>
      <c r="J1047" s="65"/>
      <c r="K1047" s="65"/>
      <c r="L1047" s="65"/>
      <c r="M1047" s="65"/>
      <c r="N1047" s="65"/>
      <c r="O1047" s="65"/>
      <c r="P1047" s="65"/>
      <c r="Q1047" s="65"/>
      <c r="R1047" s="65"/>
      <c r="S1047" s="65"/>
      <c r="T1047" s="65"/>
      <c r="U1047" s="65"/>
      <c r="V1047" s="65"/>
      <c r="W1047" s="65"/>
      <c r="X1047" s="65"/>
      <c r="Y1047" s="65"/>
      <c r="Z1047" s="65"/>
      <c r="AA1047" s="65"/>
      <c r="AB1047" s="65"/>
      <c r="AC1047" s="65"/>
      <c r="AD1047" s="65"/>
      <c r="AE1047" s="65"/>
    </row>
    <row r="1048" spans="1:31" ht="15.75" customHeight="1" x14ac:dyDescent="0.15">
      <c r="A1048" s="65"/>
      <c r="B1048" s="65"/>
      <c r="C1048" s="65"/>
      <c r="D1048" s="65"/>
      <c r="E1048" s="65"/>
      <c r="F1048" s="65"/>
      <c r="G1048" s="65"/>
      <c r="H1048" s="65"/>
      <c r="I1048" s="65"/>
      <c r="J1048" s="65"/>
      <c r="K1048" s="65"/>
      <c r="L1048" s="65"/>
      <c r="M1048" s="65"/>
      <c r="N1048" s="65"/>
      <c r="O1048" s="65"/>
      <c r="P1048" s="65"/>
      <c r="Q1048" s="65"/>
      <c r="R1048" s="65"/>
      <c r="S1048" s="65"/>
      <c r="T1048" s="65"/>
      <c r="U1048" s="65"/>
      <c r="V1048" s="65"/>
      <c r="W1048" s="65"/>
      <c r="X1048" s="65"/>
      <c r="Y1048" s="65"/>
      <c r="Z1048" s="65"/>
      <c r="AA1048" s="65"/>
      <c r="AB1048" s="65"/>
      <c r="AC1048" s="65"/>
      <c r="AD1048" s="65"/>
      <c r="AE1048" s="65"/>
    </row>
    <row r="1049" spans="1:31" ht="15.75" customHeight="1" x14ac:dyDescent="0.15">
      <c r="A1049" s="65"/>
      <c r="B1049" s="65"/>
      <c r="C1049" s="65"/>
      <c r="D1049" s="65"/>
      <c r="E1049" s="65"/>
      <c r="F1049" s="65"/>
      <c r="G1049" s="65"/>
      <c r="H1049" s="65"/>
      <c r="I1049" s="65"/>
      <c r="J1049" s="65"/>
      <c r="K1049" s="65"/>
      <c r="L1049" s="65"/>
      <c r="M1049" s="65"/>
      <c r="N1049" s="65"/>
      <c r="O1049" s="65"/>
      <c r="P1049" s="65"/>
      <c r="Q1049" s="65"/>
      <c r="R1049" s="65"/>
      <c r="S1049" s="65"/>
      <c r="T1049" s="65"/>
      <c r="U1049" s="65"/>
      <c r="V1049" s="65"/>
      <c r="W1049" s="65"/>
      <c r="X1049" s="65"/>
      <c r="Y1049" s="65"/>
      <c r="Z1049" s="65"/>
      <c r="AA1049" s="65"/>
      <c r="AB1049" s="65"/>
      <c r="AC1049" s="65"/>
      <c r="AD1049" s="65"/>
      <c r="AE1049" s="65"/>
    </row>
    <row r="1050" spans="1:31" ht="15.75" customHeight="1" x14ac:dyDescent="0.15">
      <c r="A1050" s="65"/>
      <c r="B1050" s="65"/>
      <c r="C1050" s="65"/>
      <c r="D1050" s="65"/>
      <c r="E1050" s="65"/>
      <c r="F1050" s="65"/>
      <c r="G1050" s="65"/>
      <c r="H1050" s="65"/>
      <c r="I1050" s="65"/>
      <c r="J1050" s="65"/>
      <c r="K1050" s="65"/>
      <c r="L1050" s="65"/>
      <c r="M1050" s="65"/>
      <c r="N1050" s="65"/>
      <c r="O1050" s="65"/>
      <c r="P1050" s="65"/>
      <c r="Q1050" s="65"/>
      <c r="R1050" s="65"/>
      <c r="S1050" s="65"/>
      <c r="T1050" s="65"/>
      <c r="U1050" s="65"/>
      <c r="V1050" s="65"/>
      <c r="W1050" s="65"/>
      <c r="X1050" s="65"/>
      <c r="Y1050" s="65"/>
      <c r="Z1050" s="65"/>
      <c r="AA1050" s="65"/>
      <c r="AB1050" s="65"/>
      <c r="AC1050" s="65"/>
      <c r="AD1050" s="65"/>
      <c r="AE1050" s="65"/>
    </row>
    <row r="1051" spans="1:31" ht="15.75" customHeight="1" x14ac:dyDescent="0.15">
      <c r="A1051" s="65"/>
      <c r="B1051" s="65"/>
      <c r="C1051" s="65"/>
      <c r="D1051" s="65"/>
      <c r="E1051" s="65"/>
      <c r="F1051" s="65"/>
      <c r="G1051" s="65"/>
      <c r="H1051" s="65"/>
      <c r="I1051" s="65"/>
      <c r="J1051" s="65"/>
      <c r="K1051" s="65"/>
      <c r="L1051" s="65"/>
      <c r="M1051" s="65"/>
      <c r="N1051" s="65"/>
      <c r="O1051" s="65"/>
      <c r="P1051" s="65"/>
      <c r="Q1051" s="65"/>
      <c r="R1051" s="65"/>
      <c r="S1051" s="65"/>
      <c r="T1051" s="65"/>
      <c r="U1051" s="65"/>
      <c r="V1051" s="65"/>
      <c r="W1051" s="65"/>
      <c r="X1051" s="65"/>
      <c r="Y1051" s="65"/>
      <c r="Z1051" s="65"/>
      <c r="AA1051" s="65"/>
      <c r="AB1051" s="65"/>
      <c r="AC1051" s="65"/>
      <c r="AD1051" s="65"/>
      <c r="AE1051" s="65"/>
    </row>
    <row r="1052" spans="1:31" ht="15.75" customHeight="1" x14ac:dyDescent="0.15">
      <c r="A1052" s="65"/>
      <c r="B1052" s="65"/>
      <c r="C1052" s="65"/>
      <c r="D1052" s="65"/>
      <c r="E1052" s="65"/>
      <c r="F1052" s="65"/>
      <c r="G1052" s="65"/>
      <c r="H1052" s="65"/>
      <c r="I1052" s="65"/>
      <c r="J1052" s="65"/>
      <c r="K1052" s="65"/>
      <c r="L1052" s="65"/>
      <c r="M1052" s="65"/>
      <c r="N1052" s="65"/>
      <c r="O1052" s="65"/>
      <c r="P1052" s="65"/>
      <c r="Q1052" s="65"/>
      <c r="R1052" s="65"/>
      <c r="S1052" s="65"/>
      <c r="T1052" s="65"/>
      <c r="U1052" s="65"/>
      <c r="V1052" s="65"/>
      <c r="W1052" s="65"/>
      <c r="X1052" s="65"/>
      <c r="Y1052" s="65"/>
      <c r="Z1052" s="65"/>
      <c r="AA1052" s="65"/>
      <c r="AB1052" s="65"/>
      <c r="AC1052" s="65"/>
      <c r="AD1052" s="65"/>
      <c r="AE1052" s="65"/>
    </row>
    <row r="1053" spans="1:31" ht="15.75" customHeight="1" x14ac:dyDescent="0.15">
      <c r="A1053" s="65"/>
      <c r="B1053" s="65"/>
      <c r="C1053" s="65"/>
      <c r="D1053" s="65"/>
      <c r="E1053" s="65"/>
      <c r="F1053" s="65"/>
      <c r="G1053" s="65"/>
      <c r="H1053" s="65"/>
      <c r="I1053" s="65"/>
      <c r="J1053" s="65"/>
      <c r="K1053" s="65"/>
      <c r="L1053" s="65"/>
      <c r="M1053" s="65"/>
      <c r="N1053" s="65"/>
      <c r="O1053" s="65"/>
      <c r="P1053" s="65"/>
      <c r="Q1053" s="65"/>
      <c r="R1053" s="65"/>
      <c r="S1053" s="65"/>
      <c r="T1053" s="65"/>
      <c r="U1053" s="65"/>
      <c r="V1053" s="65"/>
      <c r="W1053" s="65"/>
      <c r="X1053" s="65"/>
      <c r="Y1053" s="65"/>
      <c r="Z1053" s="65"/>
      <c r="AA1053" s="65"/>
      <c r="AB1053" s="65"/>
      <c r="AC1053" s="65"/>
      <c r="AD1053" s="65"/>
      <c r="AE1053" s="65"/>
    </row>
    <row r="1054" spans="1:31" ht="15.75" customHeight="1" x14ac:dyDescent="0.15">
      <c r="A1054" s="65"/>
      <c r="B1054" s="65"/>
      <c r="C1054" s="65"/>
      <c r="D1054" s="65"/>
      <c r="E1054" s="65"/>
      <c r="F1054" s="65"/>
      <c r="G1054" s="65"/>
      <c r="H1054" s="65"/>
      <c r="I1054" s="65"/>
      <c r="J1054" s="65"/>
      <c r="K1054" s="65"/>
      <c r="L1054" s="65"/>
      <c r="M1054" s="65"/>
      <c r="N1054" s="65"/>
      <c r="O1054" s="65"/>
      <c r="P1054" s="65"/>
      <c r="Q1054" s="65"/>
      <c r="R1054" s="65"/>
      <c r="S1054" s="65"/>
      <c r="T1054" s="65"/>
      <c r="U1054" s="65"/>
      <c r="V1054" s="65"/>
      <c r="W1054" s="65"/>
      <c r="X1054" s="65"/>
      <c r="Y1054" s="65"/>
      <c r="Z1054" s="65"/>
      <c r="AA1054" s="65"/>
      <c r="AB1054" s="65"/>
      <c r="AC1054" s="65"/>
      <c r="AD1054" s="65"/>
      <c r="AE1054" s="65"/>
    </row>
    <row r="1055" spans="1:31" ht="15.75" customHeight="1" x14ac:dyDescent="0.15">
      <c r="A1055" s="65"/>
      <c r="B1055" s="65"/>
      <c r="C1055" s="65"/>
      <c r="D1055" s="65"/>
      <c r="E1055" s="65"/>
      <c r="F1055" s="65"/>
      <c r="G1055" s="65"/>
      <c r="H1055" s="65"/>
      <c r="I1055" s="65"/>
      <c r="J1055" s="65"/>
      <c r="K1055" s="65"/>
      <c r="L1055" s="65"/>
      <c r="M1055" s="65"/>
      <c r="N1055" s="65"/>
      <c r="O1055" s="65"/>
      <c r="P1055" s="65"/>
      <c r="Q1055" s="65"/>
      <c r="R1055" s="65"/>
      <c r="S1055" s="65"/>
      <c r="T1055" s="65"/>
      <c r="U1055" s="65"/>
      <c r="V1055" s="65"/>
      <c r="W1055" s="65"/>
      <c r="X1055" s="65"/>
      <c r="Y1055" s="65"/>
      <c r="Z1055" s="65"/>
      <c r="AA1055" s="65"/>
      <c r="AB1055" s="65"/>
      <c r="AC1055" s="65"/>
      <c r="AD1055" s="65"/>
      <c r="AE1055" s="65"/>
    </row>
    <row r="1056" spans="1:31" ht="15.75" customHeight="1" x14ac:dyDescent="0.15">
      <c r="A1056" s="65"/>
      <c r="B1056" s="65"/>
      <c r="C1056" s="65"/>
      <c r="D1056" s="65"/>
      <c r="E1056" s="65"/>
      <c r="F1056" s="65"/>
      <c r="G1056" s="65"/>
      <c r="H1056" s="65"/>
      <c r="I1056" s="65"/>
      <c r="J1056" s="65"/>
      <c r="K1056" s="65"/>
      <c r="L1056" s="65"/>
      <c r="M1056" s="65"/>
      <c r="N1056" s="65"/>
      <c r="O1056" s="65"/>
      <c r="P1056" s="65"/>
      <c r="Q1056" s="65"/>
      <c r="R1056" s="65"/>
      <c r="S1056" s="65"/>
      <c r="T1056" s="65"/>
      <c r="U1056" s="65"/>
      <c r="V1056" s="65"/>
      <c r="W1056" s="65"/>
      <c r="X1056" s="65"/>
      <c r="Y1056" s="65"/>
      <c r="Z1056" s="65"/>
      <c r="AA1056" s="65"/>
      <c r="AB1056" s="65"/>
      <c r="AC1056" s="65"/>
      <c r="AD1056" s="65"/>
      <c r="AE1056" s="65"/>
    </row>
    <row r="1057" spans="1:31" ht="15.75" customHeight="1" x14ac:dyDescent="0.15">
      <c r="A1057" s="65"/>
      <c r="B1057" s="65"/>
      <c r="C1057" s="65"/>
      <c r="D1057" s="65"/>
      <c r="E1057" s="65"/>
      <c r="F1057" s="65"/>
      <c r="G1057" s="65"/>
      <c r="H1057" s="65"/>
      <c r="I1057" s="65"/>
      <c r="J1057" s="65"/>
      <c r="K1057" s="65"/>
      <c r="L1057" s="65"/>
      <c r="M1057" s="65"/>
      <c r="N1057" s="65"/>
      <c r="O1057" s="65"/>
      <c r="P1057" s="65"/>
      <c r="Q1057" s="65"/>
      <c r="R1057" s="65"/>
      <c r="S1057" s="65"/>
      <c r="T1057" s="65"/>
      <c r="U1057" s="65"/>
      <c r="V1057" s="65"/>
      <c r="W1057" s="65"/>
      <c r="X1057" s="65"/>
      <c r="Y1057" s="65"/>
      <c r="Z1057" s="65"/>
      <c r="AA1057" s="65"/>
      <c r="AB1057" s="65"/>
      <c r="AC1057" s="65"/>
      <c r="AD1057" s="65"/>
      <c r="AE1057" s="65"/>
    </row>
    <row r="1058" spans="1:31" ht="15.75" customHeight="1" x14ac:dyDescent="0.15">
      <c r="A1058" s="65"/>
      <c r="B1058" s="65"/>
      <c r="C1058" s="65"/>
      <c r="D1058" s="65"/>
      <c r="E1058" s="65"/>
      <c r="F1058" s="65"/>
      <c r="G1058" s="65"/>
      <c r="H1058" s="65"/>
      <c r="I1058" s="65"/>
      <c r="J1058" s="65"/>
      <c r="K1058" s="65"/>
      <c r="L1058" s="65"/>
      <c r="M1058" s="65"/>
      <c r="N1058" s="65"/>
      <c r="O1058" s="65"/>
      <c r="P1058" s="65"/>
      <c r="Q1058" s="65"/>
      <c r="R1058" s="65"/>
      <c r="S1058" s="65"/>
      <c r="T1058" s="65"/>
      <c r="U1058" s="65"/>
      <c r="V1058" s="65"/>
      <c r="W1058" s="65"/>
      <c r="X1058" s="65"/>
      <c r="Y1058" s="65"/>
      <c r="Z1058" s="65"/>
      <c r="AA1058" s="65"/>
      <c r="AB1058" s="65"/>
      <c r="AC1058" s="65"/>
      <c r="AD1058" s="65"/>
      <c r="AE1058" s="65"/>
    </row>
    <row r="1059" spans="1:31" ht="15.75" customHeight="1" x14ac:dyDescent="0.15">
      <c r="A1059" s="65"/>
      <c r="B1059" s="65"/>
      <c r="C1059" s="65"/>
      <c r="D1059" s="65"/>
      <c r="E1059" s="65"/>
      <c r="F1059" s="65"/>
      <c r="G1059" s="65"/>
      <c r="H1059" s="65"/>
      <c r="I1059" s="65"/>
      <c r="J1059" s="65"/>
      <c r="K1059" s="65"/>
      <c r="L1059" s="65"/>
      <c r="M1059" s="65"/>
      <c r="N1059" s="65"/>
      <c r="O1059" s="65"/>
      <c r="P1059" s="65"/>
      <c r="Q1059" s="65"/>
      <c r="R1059" s="65"/>
      <c r="S1059" s="65"/>
      <c r="T1059" s="65"/>
      <c r="U1059" s="65"/>
      <c r="V1059" s="65"/>
      <c r="W1059" s="65"/>
      <c r="X1059" s="65"/>
      <c r="Y1059" s="65"/>
      <c r="Z1059" s="65"/>
      <c r="AA1059" s="65"/>
      <c r="AB1059" s="65"/>
      <c r="AC1059" s="65"/>
      <c r="AD1059" s="65"/>
      <c r="AE1059" s="65"/>
    </row>
    <row r="1060" spans="1:31" ht="15.75" customHeight="1" x14ac:dyDescent="0.15">
      <c r="A1060" s="65"/>
      <c r="B1060" s="65"/>
      <c r="C1060" s="65"/>
      <c r="D1060" s="65"/>
      <c r="E1060" s="65"/>
      <c r="F1060" s="65"/>
      <c r="G1060" s="65"/>
      <c r="H1060" s="65"/>
      <c r="I1060" s="65"/>
      <c r="J1060" s="65"/>
      <c r="K1060" s="65"/>
      <c r="L1060" s="65"/>
      <c r="M1060" s="65"/>
      <c r="N1060" s="65"/>
      <c r="O1060" s="65"/>
      <c r="P1060" s="65"/>
      <c r="Q1060" s="65"/>
      <c r="R1060" s="65"/>
      <c r="S1060" s="65"/>
      <c r="T1060" s="65"/>
      <c r="U1060" s="65"/>
      <c r="V1060" s="65"/>
      <c r="W1060" s="65"/>
      <c r="X1060" s="65"/>
      <c r="Y1060" s="65"/>
      <c r="Z1060" s="65"/>
      <c r="AA1060" s="65"/>
      <c r="AB1060" s="65"/>
      <c r="AC1060" s="65"/>
      <c r="AD1060" s="65"/>
      <c r="AE1060" s="65"/>
    </row>
    <row r="1061" spans="1:31" ht="15.75" customHeight="1" x14ac:dyDescent="0.15">
      <c r="A1061" s="65"/>
      <c r="B1061" s="65"/>
      <c r="C1061" s="65"/>
      <c r="D1061" s="65"/>
      <c r="E1061" s="65"/>
      <c r="F1061" s="65"/>
      <c r="G1061" s="65"/>
      <c r="H1061" s="65"/>
      <c r="I1061" s="65"/>
      <c r="J1061" s="65"/>
      <c r="K1061" s="65"/>
      <c r="L1061" s="65"/>
      <c r="M1061" s="65"/>
      <c r="N1061" s="65"/>
      <c r="O1061" s="65"/>
      <c r="P1061" s="65"/>
      <c r="Q1061" s="65"/>
      <c r="R1061" s="65"/>
      <c r="S1061" s="65"/>
      <c r="T1061" s="65"/>
      <c r="U1061" s="65"/>
      <c r="V1061" s="65"/>
      <c r="W1061" s="65"/>
      <c r="X1061" s="65"/>
      <c r="Y1061" s="65"/>
      <c r="Z1061" s="65"/>
      <c r="AA1061" s="65"/>
      <c r="AB1061" s="65"/>
      <c r="AC1061" s="65"/>
      <c r="AD1061" s="65"/>
      <c r="AE1061" s="65"/>
    </row>
    <row r="1062" spans="1:31" ht="15.75" customHeight="1" x14ac:dyDescent="0.15">
      <c r="A1062" s="65"/>
      <c r="B1062" s="65"/>
      <c r="C1062" s="65"/>
      <c r="D1062" s="65"/>
      <c r="E1062" s="65"/>
      <c r="F1062" s="65"/>
      <c r="G1062" s="65"/>
      <c r="H1062" s="65"/>
      <c r="I1062" s="65"/>
      <c r="J1062" s="65"/>
      <c r="K1062" s="65"/>
      <c r="L1062" s="65"/>
      <c r="M1062" s="65"/>
      <c r="N1062" s="65"/>
      <c r="O1062" s="65"/>
      <c r="P1062" s="65"/>
      <c r="Q1062" s="65"/>
      <c r="R1062" s="65"/>
      <c r="S1062" s="65"/>
      <c r="T1062" s="65"/>
      <c r="U1062" s="65"/>
      <c r="V1062" s="65"/>
      <c r="W1062" s="65"/>
      <c r="X1062" s="65"/>
      <c r="Y1062" s="65"/>
      <c r="Z1062" s="65"/>
      <c r="AA1062" s="65"/>
      <c r="AB1062" s="65"/>
      <c r="AC1062" s="65"/>
      <c r="AD1062" s="65"/>
      <c r="AE1062" s="65"/>
    </row>
    <row r="1063" spans="1:31" ht="15.75" customHeight="1" x14ac:dyDescent="0.15">
      <c r="A1063" s="65"/>
      <c r="B1063" s="65"/>
      <c r="C1063" s="65"/>
      <c r="D1063" s="65"/>
      <c r="E1063" s="65"/>
      <c r="F1063" s="65"/>
      <c r="G1063" s="65"/>
      <c r="H1063" s="65"/>
      <c r="I1063" s="65"/>
      <c r="J1063" s="65"/>
      <c r="K1063" s="65"/>
      <c r="L1063" s="65"/>
      <c r="M1063" s="65"/>
      <c r="N1063" s="65"/>
      <c r="O1063" s="65"/>
      <c r="P1063" s="65"/>
      <c r="Q1063" s="65"/>
      <c r="R1063" s="65"/>
      <c r="S1063" s="65"/>
      <c r="T1063" s="65"/>
      <c r="U1063" s="65"/>
      <c r="V1063" s="65"/>
      <c r="W1063" s="65"/>
      <c r="X1063" s="65"/>
      <c r="Y1063" s="65"/>
      <c r="Z1063" s="65"/>
      <c r="AA1063" s="65"/>
      <c r="AB1063" s="65"/>
      <c r="AC1063" s="65"/>
      <c r="AD1063" s="65"/>
      <c r="AE1063" s="65"/>
    </row>
    <row r="1064" spans="1:31" ht="15.75" customHeight="1" x14ac:dyDescent="0.15">
      <c r="A1064" s="65"/>
      <c r="B1064" s="65"/>
      <c r="C1064" s="65"/>
      <c r="D1064" s="65"/>
      <c r="E1064" s="65"/>
      <c r="F1064" s="65"/>
      <c r="G1064" s="65"/>
      <c r="H1064" s="65"/>
      <c r="I1064" s="65"/>
      <c r="J1064" s="65"/>
      <c r="K1064" s="65"/>
      <c r="L1064" s="65"/>
      <c r="M1064" s="65"/>
      <c r="N1064" s="65"/>
      <c r="O1064" s="65"/>
      <c r="P1064" s="65"/>
      <c r="Q1064" s="65"/>
      <c r="R1064" s="65"/>
      <c r="S1064" s="65"/>
      <c r="T1064" s="65"/>
      <c r="U1064" s="65"/>
      <c r="V1064" s="65"/>
      <c r="W1064" s="65"/>
      <c r="X1064" s="65"/>
      <c r="Y1064" s="65"/>
      <c r="Z1064" s="65"/>
      <c r="AA1064" s="65"/>
      <c r="AB1064" s="65"/>
      <c r="AC1064" s="65"/>
      <c r="AD1064" s="65"/>
      <c r="AE1064" s="65"/>
    </row>
    <row r="1065" spans="1:31" ht="15.75" customHeight="1" x14ac:dyDescent="0.15">
      <c r="A1065" s="65"/>
      <c r="B1065" s="65"/>
      <c r="C1065" s="65"/>
      <c r="D1065" s="65"/>
      <c r="E1065" s="65"/>
      <c r="F1065" s="65"/>
      <c r="G1065" s="65"/>
      <c r="H1065" s="65"/>
      <c r="I1065" s="65"/>
      <c r="J1065" s="65"/>
      <c r="K1065" s="65"/>
      <c r="L1065" s="65"/>
      <c r="M1065" s="65"/>
      <c r="N1065" s="65"/>
      <c r="O1065" s="65"/>
      <c r="P1065" s="65"/>
      <c r="Q1065" s="65"/>
      <c r="R1065" s="65"/>
      <c r="S1065" s="65"/>
      <c r="T1065" s="65"/>
      <c r="U1065" s="65"/>
      <c r="V1065" s="65"/>
      <c r="W1065" s="65"/>
      <c r="X1065" s="65"/>
      <c r="Y1065" s="65"/>
      <c r="Z1065" s="65"/>
      <c r="AA1065" s="65"/>
      <c r="AB1065" s="65"/>
      <c r="AC1065" s="65"/>
      <c r="AD1065" s="65"/>
      <c r="AE1065" s="65"/>
    </row>
    <row r="1066" spans="1:31" ht="15.75" customHeight="1" x14ac:dyDescent="0.15">
      <c r="A1066" s="65"/>
      <c r="B1066" s="65"/>
      <c r="C1066" s="65"/>
      <c r="D1066" s="65"/>
      <c r="E1066" s="65"/>
      <c r="F1066" s="65"/>
      <c r="G1066" s="65"/>
      <c r="H1066" s="65"/>
      <c r="I1066" s="65"/>
      <c r="J1066" s="65"/>
      <c r="K1066" s="65"/>
      <c r="L1066" s="65"/>
      <c r="M1066" s="65"/>
      <c r="N1066" s="65"/>
      <c r="O1066" s="65"/>
      <c r="P1066" s="65"/>
      <c r="Q1066" s="65"/>
      <c r="R1066" s="65"/>
      <c r="S1066" s="65"/>
      <c r="T1066" s="65"/>
      <c r="U1066" s="65"/>
      <c r="V1066" s="65"/>
      <c r="W1066" s="65"/>
      <c r="X1066" s="65"/>
      <c r="Y1066" s="65"/>
      <c r="Z1066" s="65"/>
      <c r="AA1066" s="65"/>
      <c r="AB1066" s="65"/>
      <c r="AC1066" s="65"/>
      <c r="AD1066" s="65"/>
      <c r="AE1066" s="65"/>
    </row>
    <row r="1067" spans="1:31" ht="15.75" customHeight="1" x14ac:dyDescent="0.15">
      <c r="A1067" s="65"/>
      <c r="B1067" s="65"/>
      <c r="C1067" s="65"/>
      <c r="D1067" s="65"/>
      <c r="E1067" s="65"/>
      <c r="F1067" s="65"/>
      <c r="G1067" s="65"/>
      <c r="H1067" s="65"/>
      <c r="I1067" s="65"/>
      <c r="J1067" s="65"/>
      <c r="K1067" s="65"/>
      <c r="L1067" s="65"/>
      <c r="M1067" s="65"/>
      <c r="N1067" s="65"/>
      <c r="O1067" s="65"/>
      <c r="P1067" s="65"/>
      <c r="Q1067" s="65"/>
      <c r="R1067" s="65"/>
      <c r="S1067" s="65"/>
      <c r="T1067" s="65"/>
      <c r="U1067" s="65"/>
      <c r="V1067" s="65"/>
      <c r="W1067" s="65"/>
      <c r="X1067" s="65"/>
      <c r="Y1067" s="65"/>
      <c r="Z1067" s="65"/>
      <c r="AA1067" s="65"/>
      <c r="AB1067" s="65"/>
      <c r="AC1067" s="65"/>
      <c r="AD1067" s="65"/>
      <c r="AE1067" s="65"/>
    </row>
    <row r="1068" spans="1:31" ht="15.75" customHeight="1" x14ac:dyDescent="0.15">
      <c r="A1068" s="65"/>
      <c r="B1068" s="65"/>
      <c r="C1068" s="65"/>
      <c r="D1068" s="65"/>
      <c r="E1068" s="65"/>
      <c r="F1068" s="65"/>
      <c r="G1068" s="65"/>
      <c r="H1068" s="65"/>
      <c r="I1068" s="65"/>
      <c r="J1068" s="65"/>
      <c r="K1068" s="65"/>
      <c r="L1068" s="65"/>
      <c r="M1068" s="65"/>
      <c r="N1068" s="65"/>
      <c r="O1068" s="65"/>
      <c r="P1068" s="65"/>
      <c r="Q1068" s="65"/>
      <c r="R1068" s="65"/>
      <c r="S1068" s="65"/>
      <c r="T1068" s="65"/>
      <c r="U1068" s="65"/>
      <c r="V1068" s="65"/>
      <c r="W1068" s="65"/>
      <c r="X1068" s="65"/>
      <c r="Y1068" s="65"/>
      <c r="Z1068" s="65"/>
      <c r="AA1068" s="65"/>
      <c r="AB1068" s="65"/>
      <c r="AC1068" s="65"/>
      <c r="AD1068" s="65"/>
      <c r="AE1068" s="65"/>
    </row>
    <row r="1069" spans="1:31" ht="15.75" customHeight="1" x14ac:dyDescent="0.15">
      <c r="A1069" s="65"/>
      <c r="B1069" s="65"/>
      <c r="C1069" s="65"/>
      <c r="D1069" s="65"/>
      <c r="E1069" s="65"/>
      <c r="F1069" s="65"/>
      <c r="G1069" s="65"/>
      <c r="H1069" s="65"/>
      <c r="I1069" s="65"/>
      <c r="J1069" s="65"/>
      <c r="K1069" s="65"/>
      <c r="L1069" s="65"/>
      <c r="M1069" s="65"/>
      <c r="N1069" s="65"/>
      <c r="O1069" s="65"/>
      <c r="P1069" s="65"/>
      <c r="Q1069" s="65"/>
      <c r="R1069" s="65"/>
      <c r="S1069" s="65"/>
      <c r="T1069" s="65"/>
      <c r="U1069" s="65"/>
      <c r="V1069" s="65"/>
      <c r="W1069" s="65"/>
      <c r="X1069" s="65"/>
      <c r="Y1069" s="65"/>
      <c r="Z1069" s="65"/>
      <c r="AA1069" s="65"/>
      <c r="AB1069" s="65"/>
      <c r="AC1069" s="65"/>
      <c r="AD1069" s="65"/>
      <c r="AE1069" s="65"/>
    </row>
    <row r="1070" spans="1:31" ht="15.75" customHeight="1" x14ac:dyDescent="0.15">
      <c r="A1070" s="65"/>
      <c r="B1070" s="65"/>
      <c r="C1070" s="65"/>
      <c r="D1070" s="65"/>
      <c r="E1070" s="65"/>
      <c r="F1070" s="65"/>
      <c r="G1070" s="65"/>
      <c r="H1070" s="65"/>
      <c r="I1070" s="65"/>
      <c r="J1070" s="65"/>
      <c r="K1070" s="65"/>
      <c r="L1070" s="65"/>
      <c r="M1070" s="65"/>
      <c r="N1070" s="65"/>
      <c r="O1070" s="65"/>
      <c r="P1070" s="65"/>
      <c r="Q1070" s="65"/>
      <c r="R1070" s="65"/>
      <c r="S1070" s="65"/>
      <c r="T1070" s="65"/>
      <c r="U1070" s="65"/>
      <c r="V1070" s="65"/>
      <c r="W1070" s="65"/>
      <c r="X1070" s="65"/>
      <c r="Y1070" s="65"/>
      <c r="Z1070" s="65"/>
      <c r="AA1070" s="65"/>
      <c r="AB1070" s="65"/>
      <c r="AC1070" s="65"/>
      <c r="AD1070" s="65"/>
      <c r="AE1070" s="65"/>
    </row>
    <row r="1071" spans="1:31" ht="15.75" customHeight="1" x14ac:dyDescent="0.15">
      <c r="A1071" s="65"/>
      <c r="B1071" s="65"/>
      <c r="C1071" s="65"/>
      <c r="D1071" s="65"/>
      <c r="E1071" s="65"/>
      <c r="F1071" s="65"/>
      <c r="G1071" s="65"/>
      <c r="H1071" s="65"/>
      <c r="I1071" s="65"/>
      <c r="J1071" s="65"/>
      <c r="K1071" s="65"/>
      <c r="L1071" s="65"/>
      <c r="M1071" s="65"/>
      <c r="N1071" s="65"/>
      <c r="O1071" s="65"/>
      <c r="P1071" s="65"/>
      <c r="Q1071" s="65"/>
      <c r="R1071" s="65"/>
      <c r="S1071" s="65"/>
      <c r="T1071" s="65"/>
      <c r="U1071" s="65"/>
      <c r="V1071" s="65"/>
      <c r="W1071" s="65"/>
      <c r="X1071" s="65"/>
      <c r="Y1071" s="65"/>
      <c r="Z1071" s="65"/>
      <c r="AA1071" s="65"/>
      <c r="AB1071" s="65"/>
      <c r="AC1071" s="65"/>
      <c r="AD1071" s="65"/>
      <c r="AE1071" s="65"/>
    </row>
    <row r="1072" spans="1:31" ht="15.75" customHeight="1" x14ac:dyDescent="0.15">
      <c r="A1072" s="65"/>
      <c r="B1072" s="65"/>
      <c r="C1072" s="65"/>
      <c r="D1072" s="65"/>
      <c r="E1072" s="65"/>
      <c r="F1072" s="65"/>
      <c r="G1072" s="65"/>
      <c r="H1072" s="65"/>
      <c r="I1072" s="65"/>
      <c r="J1072" s="65"/>
      <c r="K1072" s="65"/>
      <c r="L1072" s="65"/>
      <c r="M1072" s="65"/>
      <c r="N1072" s="65"/>
      <c r="O1072" s="65"/>
      <c r="P1072" s="65"/>
      <c r="Q1072" s="65"/>
      <c r="R1072" s="65"/>
      <c r="S1072" s="65"/>
      <c r="T1072" s="65"/>
      <c r="U1072" s="65"/>
      <c r="V1072" s="65"/>
      <c r="W1072" s="65"/>
      <c r="X1072" s="65"/>
      <c r="Y1072" s="65"/>
      <c r="Z1072" s="65"/>
      <c r="AA1072" s="65"/>
      <c r="AB1072" s="65"/>
      <c r="AC1072" s="65"/>
      <c r="AD1072" s="65"/>
      <c r="AE1072" s="65"/>
    </row>
    <row r="1073" spans="1:31" ht="15.75" customHeight="1" x14ac:dyDescent="0.15">
      <c r="A1073" s="65"/>
      <c r="B1073" s="65"/>
      <c r="C1073" s="65"/>
      <c r="D1073" s="65"/>
      <c r="E1073" s="65"/>
      <c r="F1073" s="65"/>
      <c r="G1073" s="65"/>
      <c r="H1073" s="65"/>
      <c r="I1073" s="65"/>
      <c r="J1073" s="65"/>
      <c r="K1073" s="65"/>
      <c r="L1073" s="65"/>
      <c r="M1073" s="65"/>
      <c r="N1073" s="65"/>
      <c r="O1073" s="65"/>
      <c r="P1073" s="65"/>
      <c r="Q1073" s="65"/>
      <c r="R1073" s="65"/>
      <c r="S1073" s="65"/>
      <c r="T1073" s="65"/>
      <c r="U1073" s="65"/>
      <c r="V1073" s="65"/>
      <c r="W1073" s="65"/>
      <c r="X1073" s="65"/>
      <c r="Y1073" s="65"/>
      <c r="Z1073" s="65"/>
      <c r="AA1073" s="65"/>
      <c r="AB1073" s="65"/>
      <c r="AC1073" s="65"/>
      <c r="AD1073" s="65"/>
      <c r="AE1073" s="65"/>
    </row>
    <row r="1074" spans="1:31" ht="15.75" customHeight="1" x14ac:dyDescent="0.15">
      <c r="A1074" s="65"/>
      <c r="B1074" s="65"/>
      <c r="C1074" s="65"/>
      <c r="D1074" s="65"/>
      <c r="E1074" s="65"/>
      <c r="F1074" s="65"/>
      <c r="G1074" s="65"/>
      <c r="H1074" s="65"/>
      <c r="I1074" s="65"/>
      <c r="J1074" s="65"/>
      <c r="K1074" s="65"/>
      <c r="L1074" s="65"/>
      <c r="M1074" s="65"/>
      <c r="N1074" s="65"/>
      <c r="O1074" s="65"/>
      <c r="P1074" s="65"/>
      <c r="Q1074" s="65"/>
      <c r="R1074" s="65"/>
      <c r="S1074" s="65"/>
      <c r="T1074" s="65"/>
      <c r="U1074" s="65"/>
      <c r="V1074" s="65"/>
      <c r="W1074" s="65"/>
      <c r="X1074" s="65"/>
      <c r="Y1074" s="65"/>
      <c r="Z1074" s="65"/>
      <c r="AA1074" s="65"/>
      <c r="AB1074" s="65"/>
      <c r="AC1074" s="65"/>
      <c r="AD1074" s="65"/>
      <c r="AE1074" s="65"/>
    </row>
    <row r="1075" spans="1:31" ht="15" customHeight="1" x14ac:dyDescent="0.15">
      <c r="A1075" s="65"/>
      <c r="B1075" s="65"/>
      <c r="C1075" s="65"/>
      <c r="D1075" s="65"/>
      <c r="E1075" s="65"/>
      <c r="F1075" s="65"/>
      <c r="G1075" s="65"/>
      <c r="H1075" s="65"/>
      <c r="I1075" s="65"/>
      <c r="J1075" s="65"/>
      <c r="K1075" s="65"/>
      <c r="L1075" s="65"/>
      <c r="M1075" s="65"/>
      <c r="N1075" s="65"/>
      <c r="O1075" s="65"/>
      <c r="P1075" s="65"/>
      <c r="Q1075" s="65"/>
      <c r="R1075" s="65"/>
      <c r="S1075" s="65"/>
      <c r="T1075" s="65"/>
      <c r="U1075" s="65"/>
      <c r="V1075" s="65"/>
      <c r="W1075" s="65"/>
      <c r="X1075" s="65"/>
      <c r="Y1075" s="65"/>
      <c r="Z1075" s="65"/>
      <c r="AA1075" s="65"/>
      <c r="AB1075" s="65"/>
      <c r="AC1075" s="65"/>
      <c r="AD1075" s="65"/>
      <c r="AE1075" s="65"/>
    </row>
    <row r="1076" spans="1:31" ht="15" customHeight="1" x14ac:dyDescent="0.15">
      <c r="A1076" s="65"/>
      <c r="B1076" s="65"/>
      <c r="C1076" s="65"/>
      <c r="D1076" s="65"/>
      <c r="E1076" s="65"/>
      <c r="F1076" s="65"/>
      <c r="G1076" s="65"/>
      <c r="H1076" s="65"/>
      <c r="I1076" s="65"/>
      <c r="J1076" s="65"/>
      <c r="K1076" s="65"/>
      <c r="L1076" s="65"/>
      <c r="M1076" s="65"/>
      <c r="N1076" s="65"/>
      <c r="O1076" s="65"/>
      <c r="P1076" s="65"/>
      <c r="Q1076" s="65"/>
      <c r="R1076" s="65"/>
      <c r="S1076" s="65"/>
      <c r="T1076" s="65"/>
      <c r="U1076" s="65"/>
      <c r="V1076" s="65"/>
      <c r="W1076" s="65"/>
      <c r="X1076" s="65"/>
      <c r="Y1076" s="65"/>
      <c r="Z1076" s="65"/>
      <c r="AA1076" s="65"/>
      <c r="AB1076" s="65"/>
      <c r="AC1076" s="65"/>
      <c r="AD1076" s="65"/>
      <c r="AE1076" s="65"/>
    </row>
    <row r="1077" spans="1:31" ht="15" customHeight="1" x14ac:dyDescent="0.15">
      <c r="A1077" s="65"/>
      <c r="B1077" s="65"/>
      <c r="C1077" s="65"/>
      <c r="D1077" s="65"/>
      <c r="E1077" s="65"/>
      <c r="F1077" s="65"/>
      <c r="G1077" s="65"/>
      <c r="H1077" s="65"/>
      <c r="I1077" s="65"/>
      <c r="J1077" s="65"/>
      <c r="K1077" s="65"/>
      <c r="L1077" s="65"/>
      <c r="M1077" s="65"/>
      <c r="N1077" s="65"/>
      <c r="O1077" s="65"/>
      <c r="P1077" s="65"/>
      <c r="Q1077" s="65"/>
      <c r="R1077" s="65"/>
      <c r="S1077" s="65"/>
      <c r="T1077" s="65"/>
      <c r="U1077" s="65"/>
      <c r="V1077" s="65"/>
      <c r="W1077" s="65"/>
      <c r="X1077" s="65"/>
      <c r="Y1077" s="65"/>
      <c r="Z1077" s="65"/>
      <c r="AA1077" s="65"/>
      <c r="AB1077" s="65"/>
      <c r="AC1077" s="65"/>
      <c r="AD1077" s="65"/>
      <c r="AE1077" s="65"/>
    </row>
    <row r="1078" spans="1:31" ht="15" customHeight="1" x14ac:dyDescent="0.15">
      <c r="A1078" s="65"/>
      <c r="B1078" s="65"/>
      <c r="C1078" s="65"/>
      <c r="D1078" s="65"/>
      <c r="E1078" s="65"/>
      <c r="F1078" s="65"/>
      <c r="G1078" s="65"/>
      <c r="H1078" s="65"/>
      <c r="I1078" s="65"/>
      <c r="J1078" s="65"/>
      <c r="K1078" s="65"/>
      <c r="L1078" s="65"/>
      <c r="M1078" s="65"/>
      <c r="N1078" s="65"/>
      <c r="O1078" s="65"/>
      <c r="P1078" s="65"/>
      <c r="Q1078" s="65"/>
      <c r="R1078" s="65"/>
      <c r="S1078" s="65"/>
      <c r="T1078" s="65"/>
      <c r="U1078" s="65"/>
      <c r="V1078" s="65"/>
      <c r="W1078" s="65"/>
      <c r="X1078" s="65"/>
      <c r="Y1078" s="65"/>
      <c r="Z1078" s="65"/>
      <c r="AA1078" s="65"/>
      <c r="AB1078" s="65"/>
      <c r="AC1078" s="65"/>
      <c r="AD1078" s="65"/>
      <c r="AE1078" s="65"/>
    </row>
    <row r="1079" spans="1:31" ht="15" customHeight="1" x14ac:dyDescent="0.15">
      <c r="A1079" s="65"/>
      <c r="B1079" s="65"/>
      <c r="C1079" s="65"/>
      <c r="D1079" s="65"/>
      <c r="E1079" s="65"/>
      <c r="F1079" s="65"/>
      <c r="G1079" s="65"/>
      <c r="H1079" s="65"/>
      <c r="I1079" s="65"/>
      <c r="J1079" s="65"/>
      <c r="K1079" s="65"/>
      <c r="L1079" s="65"/>
      <c r="M1079" s="65"/>
      <c r="N1079" s="65"/>
      <c r="O1079" s="65"/>
      <c r="P1079" s="65"/>
      <c r="Q1079" s="65"/>
      <c r="R1079" s="65"/>
      <c r="S1079" s="65"/>
      <c r="T1079" s="65"/>
      <c r="U1079" s="65"/>
      <c r="V1079" s="65"/>
      <c r="W1079" s="65"/>
      <c r="X1079" s="65"/>
      <c r="Y1079" s="65"/>
      <c r="Z1079" s="65"/>
      <c r="AA1079" s="65"/>
      <c r="AB1079" s="65"/>
      <c r="AC1079" s="65"/>
      <c r="AD1079" s="65"/>
      <c r="AE1079" s="65"/>
    </row>
    <row r="1080" spans="1:31" ht="15" customHeight="1" x14ac:dyDescent="0.15">
      <c r="A1080" s="65"/>
      <c r="B1080" s="65"/>
      <c r="C1080" s="65"/>
      <c r="D1080" s="65"/>
      <c r="E1080" s="65"/>
      <c r="F1080" s="65"/>
      <c r="G1080" s="65"/>
      <c r="H1080" s="65"/>
      <c r="I1080" s="65"/>
      <c r="J1080" s="65"/>
      <c r="K1080" s="65"/>
      <c r="L1080" s="65"/>
      <c r="M1080" s="65"/>
      <c r="N1080" s="65"/>
      <c r="O1080" s="65"/>
      <c r="P1080" s="65"/>
      <c r="Q1080" s="65"/>
      <c r="R1080" s="65"/>
      <c r="S1080" s="65"/>
      <c r="T1080" s="65"/>
      <c r="U1080" s="65"/>
      <c r="V1080" s="65"/>
      <c r="W1080" s="65"/>
      <c r="X1080" s="65"/>
      <c r="Y1080" s="65"/>
      <c r="Z1080" s="65"/>
      <c r="AA1080" s="65"/>
      <c r="AB1080" s="65"/>
      <c r="AC1080" s="65"/>
      <c r="AD1080" s="65"/>
      <c r="AE1080" s="65"/>
    </row>
    <row r="1081" spans="1:31" ht="15" customHeight="1" x14ac:dyDescent="0.15">
      <c r="A1081" s="65"/>
      <c r="B1081" s="65"/>
      <c r="C1081" s="65"/>
      <c r="D1081" s="65"/>
      <c r="E1081" s="65"/>
      <c r="F1081" s="65"/>
      <c r="G1081" s="65"/>
      <c r="H1081" s="65"/>
      <c r="I1081" s="65"/>
      <c r="J1081" s="65"/>
      <c r="K1081" s="65"/>
      <c r="L1081" s="65"/>
      <c r="M1081" s="65"/>
      <c r="N1081" s="65"/>
      <c r="O1081" s="65"/>
      <c r="P1081" s="65"/>
      <c r="Q1081" s="65"/>
      <c r="R1081" s="65"/>
      <c r="S1081" s="65"/>
      <c r="T1081" s="65"/>
      <c r="U1081" s="65"/>
      <c r="V1081" s="65"/>
      <c r="W1081" s="65"/>
      <c r="X1081" s="65"/>
      <c r="Y1081" s="65"/>
      <c r="Z1081" s="65"/>
      <c r="AA1081" s="65"/>
      <c r="AB1081" s="65"/>
      <c r="AC1081" s="65"/>
      <c r="AD1081" s="65"/>
      <c r="AE1081" s="65"/>
    </row>
    <row r="1082" spans="1:31" ht="15" customHeight="1" x14ac:dyDescent="0.15">
      <c r="A1082" s="65"/>
      <c r="B1082" s="65"/>
      <c r="C1082" s="65"/>
      <c r="D1082" s="65"/>
      <c r="E1082" s="65"/>
      <c r="F1082" s="65"/>
      <c r="G1082" s="65"/>
      <c r="H1082" s="65"/>
      <c r="I1082" s="65"/>
      <c r="J1082" s="65"/>
      <c r="K1082" s="65"/>
      <c r="L1082" s="65"/>
      <c r="M1082" s="65"/>
      <c r="N1082" s="65"/>
      <c r="O1082" s="65"/>
      <c r="P1082" s="65"/>
      <c r="Q1082" s="65"/>
      <c r="R1082" s="65"/>
      <c r="S1082" s="65"/>
      <c r="T1082" s="65"/>
      <c r="U1082" s="65"/>
      <c r="V1082" s="65"/>
      <c r="W1082" s="65"/>
      <c r="X1082" s="65"/>
      <c r="Y1082" s="65"/>
      <c r="Z1082" s="65"/>
      <c r="AA1082" s="65"/>
      <c r="AB1082" s="65"/>
      <c r="AC1082" s="65"/>
      <c r="AD1082" s="65"/>
      <c r="AE1082" s="65"/>
    </row>
    <row r="1083" spans="1:31" ht="15" customHeight="1" x14ac:dyDescent="0.15">
      <c r="A1083" s="65"/>
      <c r="B1083" s="65"/>
      <c r="C1083" s="65"/>
      <c r="D1083" s="65"/>
      <c r="E1083" s="65"/>
      <c r="F1083" s="65"/>
      <c r="G1083" s="65"/>
      <c r="H1083" s="65"/>
      <c r="I1083" s="65"/>
      <c r="J1083" s="65"/>
      <c r="K1083" s="65"/>
      <c r="L1083" s="65"/>
      <c r="M1083" s="65"/>
      <c r="N1083" s="65"/>
      <c r="O1083" s="65"/>
      <c r="P1083" s="65"/>
      <c r="Q1083" s="65"/>
      <c r="R1083" s="65"/>
      <c r="S1083" s="65"/>
      <c r="T1083" s="65"/>
      <c r="U1083" s="65"/>
      <c r="V1083" s="65"/>
      <c r="W1083" s="65"/>
      <c r="X1083" s="65"/>
      <c r="Y1083" s="65"/>
      <c r="Z1083" s="65"/>
      <c r="AA1083" s="65"/>
      <c r="AB1083" s="65"/>
      <c r="AC1083" s="65"/>
      <c r="AD1083" s="65"/>
      <c r="AE1083" s="65"/>
    </row>
  </sheetData>
  <autoFilter ref="A6:AD6" xr:uid="{00000000-0009-0000-0000-000006000000}">
    <sortState xmlns:xlrd2="http://schemas.microsoft.com/office/spreadsheetml/2017/richdata2" ref="A7:AD87">
      <sortCondition descending="1" ref="Z6"/>
    </sortState>
  </autoFilter>
  <mergeCells count="4">
    <mergeCell ref="A90:D90"/>
    <mergeCell ref="A91:D91"/>
    <mergeCell ref="A92:D92"/>
    <mergeCell ref="A93:D93"/>
  </mergeCells>
  <conditionalFormatting sqref="H2:W86">
    <cfRule type="cellIs" dxfId="50" priority="2208" operator="greaterThanOrEqual">
      <formula>H$91</formula>
    </cfRule>
  </conditionalFormatting>
  <conditionalFormatting sqref="I87:I88">
    <cfRule type="cellIs" dxfId="49" priority="21" operator="greaterThanOrEqual">
      <formula>6.36</formula>
    </cfRule>
  </conditionalFormatting>
  <conditionalFormatting sqref="J87:J88">
    <cfRule type="cellIs" dxfId="48" priority="22" operator="greaterThanOrEqual">
      <formula>62.84</formula>
    </cfRule>
  </conditionalFormatting>
  <conditionalFormatting sqref="K87:K88">
    <cfRule type="cellIs" dxfId="47" priority="23" operator="greaterThanOrEqual">
      <formula>2.27</formula>
    </cfRule>
  </conditionalFormatting>
  <conditionalFormatting sqref="L87:L88">
    <cfRule type="cellIs" dxfId="46" priority="24" operator="greaterThanOrEqual">
      <formula>1.14</formula>
    </cfRule>
  </conditionalFormatting>
  <conditionalFormatting sqref="M87:M88">
    <cfRule type="cellIs" dxfId="45" priority="25" operator="greaterThanOrEqual">
      <formula>37.09</formula>
    </cfRule>
  </conditionalFormatting>
  <conditionalFormatting sqref="N87:N88">
    <cfRule type="cellIs" dxfId="44" priority="26" operator="greaterThanOrEqual">
      <formula>49.3</formula>
    </cfRule>
  </conditionalFormatting>
  <conditionalFormatting sqref="O87:O88">
    <cfRule type="cellIs" dxfId="43" priority="27" operator="greaterThanOrEqual">
      <formula>34.42</formula>
    </cfRule>
  </conditionalFormatting>
  <conditionalFormatting sqref="P87:P88">
    <cfRule type="cellIs" dxfId="42" priority="28" operator="greaterThanOrEqual">
      <formula>0.92</formula>
    </cfRule>
  </conditionalFormatting>
  <conditionalFormatting sqref="Q87:Q88">
    <cfRule type="cellIs" dxfId="41" priority="29" operator="greaterThanOrEqual">
      <formula>15.9</formula>
    </cfRule>
  </conditionalFormatting>
  <conditionalFormatting sqref="R87:R88">
    <cfRule type="cellIs" dxfId="40" priority="30" operator="greaterThanOrEqual">
      <formula>29.96</formula>
    </cfRule>
  </conditionalFormatting>
  <conditionalFormatting sqref="S87:S88">
    <cfRule type="cellIs" dxfId="39" priority="31" operator="greaterThanOrEqual">
      <formula>69.73</formula>
    </cfRule>
  </conditionalFormatting>
  <conditionalFormatting sqref="T87:T88">
    <cfRule type="cellIs" dxfId="38" priority="32" operator="greaterThanOrEqual">
      <formula>56.01</formula>
    </cfRule>
  </conditionalFormatting>
  <conditionalFormatting sqref="U87:U88">
    <cfRule type="cellIs" dxfId="37" priority="33" operator="greaterThanOrEqual">
      <formula>53.84</formula>
    </cfRule>
  </conditionalFormatting>
  <conditionalFormatting sqref="V87:V88">
    <cfRule type="cellIs" dxfId="36" priority="34" operator="greaterThanOrEqual">
      <formula>44.84</formula>
    </cfRule>
  </conditionalFormatting>
  <conditionalFormatting sqref="W87:W88">
    <cfRule type="cellIs" dxfId="35" priority="35" operator="greaterThanOrEqual">
      <formula>65.09</formula>
    </cfRule>
  </conditionalFormatting>
  <conditionalFormatting sqref="X93:AB93">
    <cfRule type="cellIs" dxfId="34" priority="53" operator="greaterThanOrEqual">
      <formula>68.75</formula>
    </cfRule>
  </conditionalFormatting>
  <conditionalFormatting sqref="Z2:Z5 Z7:Z86">
    <cfRule type="cellIs" dxfId="33" priority="1" operator="greaterThan">
      <formula>49.999%</formula>
    </cfRule>
  </conditionalFormatting>
  <pageMargins left="0" right="0" top="0" bottom="0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R1137"/>
  <sheetViews>
    <sheetView workbookViewId="0">
      <pane xSplit="5" ySplit="8" topLeftCell="F9" activePane="bottomRight" state="frozen"/>
      <selection pane="topRight" activeCell="H1" sqref="H1"/>
      <selection pane="bottomLeft" activeCell="A12" sqref="A12"/>
      <selection pane="bottomRight" activeCell="H30" sqref="H30"/>
    </sheetView>
  </sheetViews>
  <sheetFormatPr baseColWidth="10" defaultColWidth="12.5" defaultRowHeight="15" customHeight="1" x14ac:dyDescent="0.15"/>
  <cols>
    <col min="1" max="1" width="23.6640625" customWidth="1"/>
    <col min="2" max="2" width="21" customWidth="1"/>
    <col min="21" max="21" width="13.1640625" customWidth="1"/>
    <col min="22" max="22" width="10.5" customWidth="1"/>
    <col min="25" max="25" width="13.33203125" customWidth="1"/>
    <col min="26" max="27" width="14.5" customWidth="1"/>
    <col min="28" max="28" width="12.5" bestFit="1" customWidth="1"/>
    <col min="29" max="45" width="12.5" customWidth="1"/>
  </cols>
  <sheetData>
    <row r="1" spans="1:44" ht="66.75" customHeight="1" x14ac:dyDescent="0.15">
      <c r="A1" s="5" t="s">
        <v>8</v>
      </c>
      <c r="B1" s="37" t="s">
        <v>9</v>
      </c>
      <c r="C1" s="37" t="s">
        <v>3</v>
      </c>
      <c r="D1" s="37" t="s">
        <v>11</v>
      </c>
      <c r="E1" s="37" t="s">
        <v>12</v>
      </c>
      <c r="F1" s="37" t="s">
        <v>142</v>
      </c>
      <c r="G1" s="37" t="s">
        <v>149</v>
      </c>
      <c r="H1" s="37" t="s">
        <v>157</v>
      </c>
      <c r="I1" s="37" t="s">
        <v>143</v>
      </c>
      <c r="J1" s="37" t="s">
        <v>151</v>
      </c>
      <c r="K1" s="37" t="s">
        <v>158</v>
      </c>
      <c r="L1" s="37" t="s">
        <v>19</v>
      </c>
      <c r="M1" s="37" t="s">
        <v>20</v>
      </c>
      <c r="N1" s="37" t="s">
        <v>152</v>
      </c>
      <c r="O1" s="37" t="s">
        <v>159</v>
      </c>
      <c r="P1" s="37" t="s">
        <v>150</v>
      </c>
      <c r="Q1" s="37" t="s">
        <v>160</v>
      </c>
      <c r="R1" s="37" t="s">
        <v>161</v>
      </c>
      <c r="S1" s="37" t="s">
        <v>145</v>
      </c>
      <c r="T1" s="37" t="s">
        <v>146</v>
      </c>
      <c r="U1" s="5" t="s">
        <v>162</v>
      </c>
      <c r="V1" s="6"/>
      <c r="W1" s="6"/>
      <c r="X1" s="6"/>
      <c r="Y1" s="6"/>
      <c r="Z1" s="6"/>
      <c r="AA1" s="63"/>
      <c r="AB1" s="63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</row>
    <row r="2" spans="1:44" ht="15.75" customHeight="1" x14ac:dyDescent="0.15">
      <c r="A2" s="15" t="s">
        <v>272</v>
      </c>
      <c r="B2" s="39" t="s">
        <v>58</v>
      </c>
      <c r="C2" s="39">
        <v>26</v>
      </c>
      <c r="D2" s="40">
        <v>18</v>
      </c>
      <c r="E2" s="40">
        <v>1485</v>
      </c>
      <c r="F2" s="40">
        <v>0</v>
      </c>
      <c r="G2" s="40">
        <v>6.12</v>
      </c>
      <c r="H2" s="40">
        <v>0.12</v>
      </c>
      <c r="I2" s="40">
        <v>2.1800000000000002</v>
      </c>
      <c r="J2" s="40">
        <v>41.67</v>
      </c>
      <c r="K2" s="40">
        <v>0</v>
      </c>
      <c r="L2" s="40">
        <v>2.61</v>
      </c>
      <c r="M2" s="40">
        <v>34.880000000000003</v>
      </c>
      <c r="N2" s="40">
        <v>62.16</v>
      </c>
      <c r="O2" s="40">
        <v>18.420000000000002</v>
      </c>
      <c r="P2" s="40">
        <v>37.83</v>
      </c>
      <c r="Q2" s="40">
        <v>2.5499999999999998</v>
      </c>
      <c r="R2" s="40">
        <v>0.73</v>
      </c>
      <c r="S2" s="40">
        <v>23.03</v>
      </c>
      <c r="T2" s="40">
        <v>72.37</v>
      </c>
      <c r="U2" s="40">
        <v>48.48</v>
      </c>
      <c r="V2" s="26"/>
      <c r="W2" s="20"/>
      <c r="X2" s="112"/>
      <c r="Y2" s="57"/>
      <c r="Z2" s="70"/>
      <c r="AA2" s="59"/>
      <c r="AB2" s="82"/>
      <c r="AC2" s="98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</row>
    <row r="3" spans="1:44" ht="14" x14ac:dyDescent="0.15">
      <c r="A3" s="15" t="s">
        <v>273</v>
      </c>
      <c r="B3" s="39" t="s">
        <v>33</v>
      </c>
      <c r="C3" s="39">
        <v>21</v>
      </c>
      <c r="D3" s="40">
        <v>16</v>
      </c>
      <c r="E3" s="40">
        <v>1036</v>
      </c>
      <c r="F3" s="40">
        <v>0</v>
      </c>
      <c r="G3" s="40">
        <v>2.69</v>
      </c>
      <c r="H3" s="40">
        <v>0.09</v>
      </c>
      <c r="I3" s="40">
        <v>0.78</v>
      </c>
      <c r="J3" s="40">
        <v>55.56</v>
      </c>
      <c r="K3" s="40">
        <v>0</v>
      </c>
      <c r="L3" s="40">
        <v>0.87</v>
      </c>
      <c r="M3" s="40">
        <v>20</v>
      </c>
      <c r="N3" s="40">
        <v>39.340000000000003</v>
      </c>
      <c r="O3" s="40">
        <v>18.07</v>
      </c>
      <c r="P3" s="40">
        <v>37.979999999999997</v>
      </c>
      <c r="Q3" s="40">
        <v>1.56</v>
      </c>
      <c r="R3" s="40">
        <v>3.47</v>
      </c>
      <c r="S3" s="40">
        <v>17.29</v>
      </c>
      <c r="T3" s="40">
        <v>71.36</v>
      </c>
      <c r="U3" s="13">
        <v>45.45</v>
      </c>
      <c r="V3" s="26"/>
      <c r="W3" s="20"/>
      <c r="X3" s="113"/>
      <c r="Y3" s="57"/>
      <c r="Z3" s="70"/>
      <c r="AA3" s="59"/>
      <c r="AB3" s="82"/>
      <c r="AC3" s="98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  <c r="AP3" s="99"/>
      <c r="AQ3" s="99"/>
      <c r="AR3" s="99"/>
    </row>
    <row r="4" spans="1:44" ht="15.75" customHeight="1" x14ac:dyDescent="0.15">
      <c r="A4" s="15" t="s">
        <v>274</v>
      </c>
      <c r="B4" s="50" t="s">
        <v>33</v>
      </c>
      <c r="C4" s="50">
        <v>24</v>
      </c>
      <c r="D4" s="50">
        <v>28</v>
      </c>
      <c r="E4" s="50">
        <v>1723</v>
      </c>
      <c r="F4" s="50">
        <v>1</v>
      </c>
      <c r="G4" s="50">
        <v>2.5</v>
      </c>
      <c r="H4" s="50">
        <v>0.05</v>
      </c>
      <c r="I4" s="50">
        <v>0.85</v>
      </c>
      <c r="J4" s="50">
        <v>25</v>
      </c>
      <c r="K4" s="50">
        <v>0.05</v>
      </c>
      <c r="L4" s="50">
        <v>2.66</v>
      </c>
      <c r="M4" s="50">
        <v>30</v>
      </c>
      <c r="N4" s="50">
        <v>45.9</v>
      </c>
      <c r="O4" s="50">
        <v>7.72</v>
      </c>
      <c r="P4" s="50">
        <v>37.24</v>
      </c>
      <c r="Q4" s="50">
        <v>1.33</v>
      </c>
      <c r="R4" s="50">
        <v>1.49</v>
      </c>
      <c r="S4" s="50">
        <v>22.67</v>
      </c>
      <c r="T4" s="50">
        <v>63.85</v>
      </c>
      <c r="U4" s="32">
        <v>30.77</v>
      </c>
      <c r="V4" s="26"/>
      <c r="W4" s="20"/>
      <c r="X4" s="113"/>
      <c r="Y4" s="57"/>
      <c r="Z4" s="70"/>
      <c r="AA4" s="59"/>
      <c r="AB4" s="82"/>
      <c r="AC4" s="98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</row>
    <row r="5" spans="1:44" ht="15.75" customHeight="1" x14ac:dyDescent="0.15">
      <c r="A5" s="15" t="s">
        <v>275</v>
      </c>
      <c r="B5" s="50" t="s">
        <v>33</v>
      </c>
      <c r="C5" s="50">
        <v>18</v>
      </c>
      <c r="D5" s="50">
        <v>16</v>
      </c>
      <c r="E5" s="50">
        <v>946</v>
      </c>
      <c r="F5" s="50">
        <v>0</v>
      </c>
      <c r="G5" s="50">
        <v>1.43</v>
      </c>
      <c r="H5" s="50">
        <v>0</v>
      </c>
      <c r="I5" s="50">
        <v>0.95</v>
      </c>
      <c r="J5" s="50">
        <v>20</v>
      </c>
      <c r="K5" s="50">
        <v>0</v>
      </c>
      <c r="L5" s="50">
        <v>1.24</v>
      </c>
      <c r="M5" s="50">
        <v>23.08</v>
      </c>
      <c r="N5" s="50">
        <v>39.130000000000003</v>
      </c>
      <c r="O5" s="50">
        <v>6.37</v>
      </c>
      <c r="P5" s="50">
        <v>41.79</v>
      </c>
      <c r="Q5" s="50">
        <v>1.24</v>
      </c>
      <c r="R5" s="50">
        <v>2</v>
      </c>
      <c r="S5" s="50">
        <v>24.07</v>
      </c>
      <c r="T5" s="50">
        <v>62.06</v>
      </c>
      <c r="U5" s="32">
        <v>31.25</v>
      </c>
      <c r="V5" s="26"/>
      <c r="W5" s="20"/>
      <c r="X5" s="113"/>
      <c r="Y5" s="57"/>
      <c r="Z5" s="70"/>
      <c r="AA5" s="59"/>
      <c r="AB5" s="82"/>
      <c r="AC5" s="98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</row>
    <row r="6" spans="1:44" ht="15.75" customHeight="1" x14ac:dyDescent="0.15">
      <c r="A6" s="15" t="s">
        <v>276</v>
      </c>
      <c r="B6" s="50" t="s">
        <v>33</v>
      </c>
      <c r="C6" s="50">
        <v>20</v>
      </c>
      <c r="D6" s="50">
        <v>15</v>
      </c>
      <c r="E6" s="50">
        <v>417</v>
      </c>
      <c r="F6" s="50">
        <v>0</v>
      </c>
      <c r="G6" s="50">
        <v>2.37</v>
      </c>
      <c r="H6" s="50">
        <v>0</v>
      </c>
      <c r="I6" s="50">
        <v>0.86</v>
      </c>
      <c r="J6" s="50">
        <v>0</v>
      </c>
      <c r="K6" s="50">
        <v>0</v>
      </c>
      <c r="L6" s="50">
        <v>1.94</v>
      </c>
      <c r="M6" s="50">
        <v>0</v>
      </c>
      <c r="N6" s="50">
        <v>41.67</v>
      </c>
      <c r="O6" s="50">
        <v>10.36</v>
      </c>
      <c r="P6" s="50">
        <v>41.67</v>
      </c>
      <c r="Q6" s="50">
        <v>1.51</v>
      </c>
      <c r="R6" s="50">
        <v>2.81</v>
      </c>
      <c r="S6" s="50">
        <v>14.68</v>
      </c>
      <c r="T6" s="50">
        <v>47.06</v>
      </c>
      <c r="U6" s="32">
        <v>12.5</v>
      </c>
      <c r="V6" s="26"/>
      <c r="W6" s="20"/>
      <c r="X6" s="113"/>
      <c r="Y6" s="57"/>
      <c r="Z6" s="70"/>
      <c r="AA6" s="59"/>
      <c r="AB6" s="82"/>
      <c r="AC6" s="98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</row>
    <row r="7" spans="1:44" ht="15.75" customHeight="1" x14ac:dyDescent="0.15">
      <c r="A7" s="15" t="s">
        <v>277</v>
      </c>
      <c r="B7" s="50" t="s">
        <v>33</v>
      </c>
      <c r="C7" s="50">
        <v>20</v>
      </c>
      <c r="D7" s="50">
        <v>29</v>
      </c>
      <c r="E7" s="50">
        <v>1798</v>
      </c>
      <c r="F7" s="50">
        <v>2</v>
      </c>
      <c r="G7" s="50">
        <v>3.11</v>
      </c>
      <c r="H7" s="50">
        <v>0.15</v>
      </c>
      <c r="I7" s="50">
        <v>1.33</v>
      </c>
      <c r="J7" s="50">
        <v>33.33</v>
      </c>
      <c r="K7" s="50">
        <v>0.11</v>
      </c>
      <c r="L7" s="50">
        <v>1.39</v>
      </c>
      <c r="M7" s="50">
        <v>20</v>
      </c>
      <c r="N7" s="50">
        <v>56.58</v>
      </c>
      <c r="O7" s="50">
        <v>12.18</v>
      </c>
      <c r="P7" s="50">
        <v>36.99</v>
      </c>
      <c r="Q7" s="50">
        <v>1.78</v>
      </c>
      <c r="R7" s="50">
        <v>0.95</v>
      </c>
      <c r="S7" s="50">
        <v>22.81</v>
      </c>
      <c r="T7" s="50">
        <v>70.98</v>
      </c>
      <c r="U7" s="32">
        <v>34.479999999999997</v>
      </c>
      <c r="V7" s="26"/>
      <c r="W7" s="20"/>
      <c r="X7" s="113"/>
      <c r="Y7" s="57"/>
      <c r="Z7" s="70"/>
      <c r="AA7" s="59"/>
      <c r="AB7" s="82"/>
      <c r="AC7" s="98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</row>
    <row r="8" spans="1:44" ht="14" x14ac:dyDescent="0.15">
      <c r="A8" s="15" t="s">
        <v>278</v>
      </c>
      <c r="B8" s="39" t="s">
        <v>91</v>
      </c>
      <c r="C8" s="39">
        <v>24</v>
      </c>
      <c r="D8" s="40">
        <v>20</v>
      </c>
      <c r="E8" s="40">
        <v>1378</v>
      </c>
      <c r="F8" s="40">
        <v>1</v>
      </c>
      <c r="G8" s="40">
        <v>1.76</v>
      </c>
      <c r="H8" s="40">
        <v>0.33</v>
      </c>
      <c r="I8" s="40">
        <v>2.16</v>
      </c>
      <c r="J8" s="40">
        <v>36.36</v>
      </c>
      <c r="K8" s="40">
        <v>7.0000000000000007E-2</v>
      </c>
      <c r="L8" s="40">
        <v>1.57</v>
      </c>
      <c r="M8" s="40">
        <v>16.670000000000002</v>
      </c>
      <c r="N8" s="40">
        <v>36.67</v>
      </c>
      <c r="O8" s="40">
        <v>5.36</v>
      </c>
      <c r="P8" s="40">
        <v>30.49</v>
      </c>
      <c r="Q8" s="40">
        <v>0.52</v>
      </c>
      <c r="R8" s="40">
        <v>0.72</v>
      </c>
      <c r="S8" s="40">
        <v>15.94</v>
      </c>
      <c r="T8" s="40">
        <v>67.209999999999994</v>
      </c>
      <c r="U8" s="13">
        <v>33.33</v>
      </c>
      <c r="V8" s="26"/>
      <c r="W8" s="20"/>
      <c r="X8" s="113"/>
      <c r="Y8" s="57"/>
      <c r="Z8" s="70"/>
      <c r="AA8" s="59"/>
      <c r="AB8" s="82"/>
      <c r="AC8" s="98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</row>
    <row r="9" spans="1:44" ht="15.75" customHeight="1" x14ac:dyDescent="0.15">
      <c r="A9" s="15" t="s">
        <v>279</v>
      </c>
      <c r="B9" s="50" t="s">
        <v>66</v>
      </c>
      <c r="C9" s="50">
        <v>19</v>
      </c>
      <c r="D9" s="50">
        <v>29</v>
      </c>
      <c r="E9" s="50">
        <v>2430</v>
      </c>
      <c r="F9" s="50">
        <v>6</v>
      </c>
      <c r="G9" s="50">
        <v>6.46</v>
      </c>
      <c r="H9" s="50">
        <v>0.33</v>
      </c>
      <c r="I9" s="50">
        <v>3.08</v>
      </c>
      <c r="J9" s="50">
        <v>37.5</v>
      </c>
      <c r="K9" s="50">
        <v>0.23</v>
      </c>
      <c r="L9" s="50">
        <v>3.65</v>
      </c>
      <c r="M9" s="50">
        <v>35.79</v>
      </c>
      <c r="N9" s="50">
        <v>57.56</v>
      </c>
      <c r="O9" s="50">
        <v>13.81</v>
      </c>
      <c r="P9" s="50">
        <v>44.57</v>
      </c>
      <c r="Q9" s="50">
        <v>3.04</v>
      </c>
      <c r="R9" s="50">
        <v>1.46</v>
      </c>
      <c r="S9" s="50">
        <v>26.65</v>
      </c>
      <c r="T9" s="50">
        <v>75.61</v>
      </c>
      <c r="U9" s="32">
        <v>50.63</v>
      </c>
      <c r="V9" s="26"/>
      <c r="W9" s="13"/>
      <c r="X9" s="113"/>
      <c r="Y9" s="57"/>
      <c r="Z9" s="69"/>
      <c r="AA9" s="59"/>
      <c r="AB9" s="89"/>
      <c r="AC9" s="98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</row>
    <row r="10" spans="1:44" ht="15.75" customHeight="1" x14ac:dyDescent="0.15">
      <c r="A10" s="15" t="s">
        <v>280</v>
      </c>
      <c r="B10" s="50" t="s">
        <v>83</v>
      </c>
      <c r="C10" s="50">
        <v>26</v>
      </c>
      <c r="D10" s="50">
        <v>31</v>
      </c>
      <c r="E10" s="50">
        <v>2120</v>
      </c>
      <c r="F10" s="50">
        <v>12</v>
      </c>
      <c r="G10" s="50">
        <v>9.98</v>
      </c>
      <c r="H10" s="50">
        <v>0.38</v>
      </c>
      <c r="I10" s="50">
        <v>3</v>
      </c>
      <c r="J10" s="50">
        <v>35.29</v>
      </c>
      <c r="K10" s="50">
        <v>0.53</v>
      </c>
      <c r="L10" s="50">
        <v>8.6999999999999993</v>
      </c>
      <c r="M10" s="50">
        <v>29.95</v>
      </c>
      <c r="N10" s="50">
        <v>66.349999999999994</v>
      </c>
      <c r="O10" s="50">
        <v>14.53</v>
      </c>
      <c r="P10" s="50">
        <v>55.02</v>
      </c>
      <c r="Q10" s="50">
        <v>4.28</v>
      </c>
      <c r="R10" s="50">
        <v>1.59</v>
      </c>
      <c r="S10" s="50">
        <v>39.299999999999997</v>
      </c>
      <c r="T10" s="50">
        <v>71.69</v>
      </c>
      <c r="U10" s="32">
        <v>45.39</v>
      </c>
      <c r="V10" s="26"/>
      <c r="W10" s="13"/>
      <c r="X10" s="113"/>
      <c r="Y10" s="57"/>
      <c r="Z10" s="69"/>
      <c r="AA10" s="59"/>
      <c r="AB10" s="89"/>
      <c r="AC10" s="98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</row>
    <row r="11" spans="1:44" ht="15.75" customHeight="1" x14ac:dyDescent="0.15">
      <c r="A11" s="15" t="s">
        <v>281</v>
      </c>
      <c r="B11" s="50" t="s">
        <v>251</v>
      </c>
      <c r="C11" s="50">
        <v>24</v>
      </c>
      <c r="D11" s="50">
        <v>26</v>
      </c>
      <c r="E11" s="50">
        <v>1523</v>
      </c>
      <c r="F11" s="50">
        <v>8</v>
      </c>
      <c r="G11" s="50">
        <v>10.72</v>
      </c>
      <c r="H11" s="50">
        <v>0.3</v>
      </c>
      <c r="I11" s="50">
        <v>3.19</v>
      </c>
      <c r="J11" s="50">
        <v>40.43</v>
      </c>
      <c r="K11" s="50">
        <v>0.54</v>
      </c>
      <c r="L11" s="50">
        <v>4.82</v>
      </c>
      <c r="M11" s="50">
        <v>29.58</v>
      </c>
      <c r="N11" s="50">
        <v>68.709999999999994</v>
      </c>
      <c r="O11" s="50">
        <v>17.77</v>
      </c>
      <c r="P11" s="50">
        <v>55.73</v>
      </c>
      <c r="Q11" s="50">
        <v>4.07</v>
      </c>
      <c r="R11" s="50">
        <v>1.22</v>
      </c>
      <c r="S11" s="50">
        <v>35.270000000000003</v>
      </c>
      <c r="T11" s="50">
        <v>71.73</v>
      </c>
      <c r="U11" s="32">
        <v>55.56</v>
      </c>
      <c r="V11" s="26"/>
      <c r="W11" s="13"/>
      <c r="X11" s="113"/>
      <c r="Y11" s="57"/>
      <c r="Z11" s="69"/>
      <c r="AA11" s="59"/>
      <c r="AB11" s="89"/>
      <c r="AC11" s="98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</row>
    <row r="12" spans="1:44" ht="15.75" customHeight="1" x14ac:dyDescent="0.15">
      <c r="A12" s="15" t="s">
        <v>282</v>
      </c>
      <c r="B12" s="50" t="s">
        <v>83</v>
      </c>
      <c r="C12" s="50">
        <v>24</v>
      </c>
      <c r="D12" s="50">
        <v>32</v>
      </c>
      <c r="E12" s="50">
        <v>2641</v>
      </c>
      <c r="F12" s="50">
        <v>3</v>
      </c>
      <c r="G12" s="50">
        <v>9.67</v>
      </c>
      <c r="H12" s="50">
        <v>0.78</v>
      </c>
      <c r="I12" s="50">
        <v>3.97</v>
      </c>
      <c r="J12" s="50">
        <v>43.36</v>
      </c>
      <c r="K12" s="50">
        <v>0.11</v>
      </c>
      <c r="L12" s="50">
        <v>9.67</v>
      </c>
      <c r="M12" s="50">
        <v>30.91</v>
      </c>
      <c r="N12" s="50">
        <v>57.85</v>
      </c>
      <c r="O12" s="50">
        <v>14.03</v>
      </c>
      <c r="P12" s="50">
        <v>49.12</v>
      </c>
      <c r="Q12" s="50">
        <v>3.06</v>
      </c>
      <c r="R12" s="50">
        <v>1.55</v>
      </c>
      <c r="S12" s="50">
        <v>28.73</v>
      </c>
      <c r="T12" s="50">
        <v>65.36</v>
      </c>
      <c r="U12" s="32">
        <v>40</v>
      </c>
      <c r="V12" s="26"/>
      <c r="W12" s="13"/>
      <c r="X12" s="113"/>
      <c r="Y12" s="57"/>
      <c r="Z12" s="69"/>
      <c r="AA12" s="59"/>
      <c r="AB12" s="89"/>
      <c r="AC12" s="98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</row>
    <row r="13" spans="1:44" ht="15.75" customHeight="1" x14ac:dyDescent="0.15">
      <c r="A13" s="15" t="s">
        <v>283</v>
      </c>
      <c r="B13" s="50" t="s">
        <v>68</v>
      </c>
      <c r="C13" s="50">
        <v>25</v>
      </c>
      <c r="D13" s="50">
        <v>23</v>
      </c>
      <c r="E13" s="50">
        <v>1844</v>
      </c>
      <c r="F13" s="50">
        <v>3</v>
      </c>
      <c r="G13" s="50">
        <v>4.59</v>
      </c>
      <c r="H13" s="50">
        <v>0.24</v>
      </c>
      <c r="I13" s="50">
        <v>2.34</v>
      </c>
      <c r="J13" s="50">
        <v>29.17</v>
      </c>
      <c r="K13" s="50">
        <v>0.15</v>
      </c>
      <c r="L13" s="50">
        <v>1.42</v>
      </c>
      <c r="M13" s="50">
        <v>37.93</v>
      </c>
      <c r="N13" s="50">
        <v>53.08</v>
      </c>
      <c r="O13" s="50">
        <v>13.28</v>
      </c>
      <c r="P13" s="50">
        <v>45.59</v>
      </c>
      <c r="Q13" s="50">
        <v>2.25</v>
      </c>
      <c r="R13" s="50">
        <v>1.9</v>
      </c>
      <c r="S13" s="50">
        <v>31.82</v>
      </c>
      <c r="T13" s="50">
        <v>82.06</v>
      </c>
      <c r="U13" s="32">
        <v>55.1</v>
      </c>
      <c r="V13" s="26"/>
      <c r="W13" s="13"/>
      <c r="X13" s="113"/>
      <c r="Y13" s="57"/>
      <c r="Z13" s="69"/>
      <c r="AA13" s="59"/>
      <c r="AB13" s="89"/>
      <c r="AC13" s="98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</row>
    <row r="14" spans="1:44" ht="15.75" customHeight="1" x14ac:dyDescent="0.15">
      <c r="A14" s="15" t="s">
        <v>284</v>
      </c>
      <c r="B14" s="50" t="s">
        <v>127</v>
      </c>
      <c r="C14" s="50">
        <v>24</v>
      </c>
      <c r="D14" s="50">
        <v>31</v>
      </c>
      <c r="E14" s="50">
        <v>1730</v>
      </c>
      <c r="F14" s="50">
        <v>5</v>
      </c>
      <c r="G14" s="50">
        <v>4.2300000000000004</v>
      </c>
      <c r="H14" s="50">
        <v>0.52</v>
      </c>
      <c r="I14" s="50">
        <v>3.46</v>
      </c>
      <c r="J14" s="50">
        <v>37.93</v>
      </c>
      <c r="K14" s="50">
        <v>0.3</v>
      </c>
      <c r="L14" s="50">
        <v>1.01</v>
      </c>
      <c r="M14" s="50">
        <v>41.18</v>
      </c>
      <c r="N14" s="50">
        <v>61.54</v>
      </c>
      <c r="O14" s="50">
        <v>11.45</v>
      </c>
      <c r="P14" s="50">
        <v>47.4</v>
      </c>
      <c r="Q14" s="50">
        <v>2.92</v>
      </c>
      <c r="R14" s="50">
        <v>2.33</v>
      </c>
      <c r="S14" s="50">
        <v>25.23</v>
      </c>
      <c r="T14" s="50">
        <v>82.27</v>
      </c>
      <c r="U14" s="32">
        <v>64.290000000000006</v>
      </c>
      <c r="V14" s="26"/>
      <c r="W14" s="13"/>
      <c r="X14" s="113"/>
      <c r="Y14" s="57"/>
      <c r="Z14" s="69"/>
      <c r="AA14" s="59"/>
      <c r="AB14" s="89"/>
      <c r="AC14" s="98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</row>
    <row r="15" spans="1:44" ht="15.75" customHeight="1" x14ac:dyDescent="0.15">
      <c r="A15" s="15" t="s">
        <v>285</v>
      </c>
      <c r="B15" s="50" t="s">
        <v>42</v>
      </c>
      <c r="C15" s="50">
        <v>27</v>
      </c>
      <c r="D15" s="50">
        <v>31</v>
      </c>
      <c r="E15" s="50">
        <v>2831</v>
      </c>
      <c r="F15" s="50">
        <v>2</v>
      </c>
      <c r="G15" s="50">
        <v>5.5</v>
      </c>
      <c r="H15" s="50">
        <v>0.35</v>
      </c>
      <c r="I15" s="50">
        <v>1.74</v>
      </c>
      <c r="J15" s="50">
        <v>45.28</v>
      </c>
      <c r="K15" s="50">
        <v>7.0000000000000007E-2</v>
      </c>
      <c r="L15" s="50">
        <v>3.24</v>
      </c>
      <c r="M15" s="50">
        <v>33.33</v>
      </c>
      <c r="N15" s="50">
        <v>46.46</v>
      </c>
      <c r="O15" s="50">
        <v>14.91</v>
      </c>
      <c r="P15" s="50">
        <v>41.76</v>
      </c>
      <c r="Q15" s="50">
        <v>3.28</v>
      </c>
      <c r="R15" s="50">
        <v>2.29</v>
      </c>
      <c r="S15" s="50">
        <v>29.32</v>
      </c>
      <c r="T15" s="50">
        <v>72.180000000000007</v>
      </c>
      <c r="U15" s="32">
        <v>45.05</v>
      </c>
      <c r="V15" s="26"/>
      <c r="W15" s="13"/>
      <c r="X15" s="113"/>
      <c r="Y15" s="57"/>
      <c r="Z15" s="69"/>
      <c r="AA15" s="59"/>
      <c r="AB15" s="89"/>
      <c r="AC15" s="98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</row>
    <row r="16" spans="1:44" ht="15.75" customHeight="1" x14ac:dyDescent="0.15">
      <c r="A16" s="15" t="s">
        <v>286</v>
      </c>
      <c r="B16" s="50" t="s">
        <v>38</v>
      </c>
      <c r="C16" s="50">
        <v>22</v>
      </c>
      <c r="D16" s="50">
        <v>12</v>
      </c>
      <c r="E16" s="50">
        <v>1047</v>
      </c>
      <c r="F16" s="50">
        <v>2</v>
      </c>
      <c r="G16" s="50">
        <v>8.68</v>
      </c>
      <c r="H16" s="50">
        <v>0.34</v>
      </c>
      <c r="I16" s="50">
        <v>3.27</v>
      </c>
      <c r="J16" s="50">
        <v>23.68</v>
      </c>
      <c r="K16" s="50">
        <v>0.17</v>
      </c>
      <c r="L16" s="50">
        <v>2.66</v>
      </c>
      <c r="M16" s="50">
        <v>29.03</v>
      </c>
      <c r="N16" s="50">
        <v>54.97</v>
      </c>
      <c r="O16" s="50">
        <v>24.67</v>
      </c>
      <c r="P16" s="50">
        <v>43.55</v>
      </c>
      <c r="Q16" s="50">
        <v>5.16</v>
      </c>
      <c r="R16" s="50">
        <v>3.09</v>
      </c>
      <c r="S16" s="50">
        <v>23.64</v>
      </c>
      <c r="T16" s="50">
        <v>75.27</v>
      </c>
      <c r="U16" s="32">
        <v>51.16</v>
      </c>
      <c r="V16" s="26"/>
      <c r="W16" s="13"/>
      <c r="X16" s="113"/>
      <c r="Y16" s="57"/>
      <c r="Z16" s="69"/>
      <c r="AA16" s="59"/>
      <c r="AB16" s="89"/>
      <c r="AC16" s="98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</row>
    <row r="17" spans="1:44" ht="15.75" customHeight="1" x14ac:dyDescent="0.15">
      <c r="A17" s="15" t="s">
        <v>287</v>
      </c>
      <c r="B17" s="50" t="s">
        <v>83</v>
      </c>
      <c r="C17" s="50">
        <v>22</v>
      </c>
      <c r="D17" s="50">
        <v>31</v>
      </c>
      <c r="E17" s="50">
        <v>1137</v>
      </c>
      <c r="F17" s="50">
        <v>3</v>
      </c>
      <c r="G17" s="50">
        <v>5.54</v>
      </c>
      <c r="H17" s="50">
        <v>0.08</v>
      </c>
      <c r="I17" s="50">
        <v>3.05</v>
      </c>
      <c r="J17" s="50">
        <v>28.95</v>
      </c>
      <c r="K17" s="50">
        <v>0.24</v>
      </c>
      <c r="L17" s="50">
        <v>2.73</v>
      </c>
      <c r="M17" s="50">
        <v>32.35</v>
      </c>
      <c r="N17" s="50">
        <v>48.45</v>
      </c>
      <c r="O17" s="50">
        <v>13.9</v>
      </c>
      <c r="P17" s="50">
        <v>41.04</v>
      </c>
      <c r="Q17" s="50">
        <v>4.58</v>
      </c>
      <c r="R17" s="50">
        <v>2.09</v>
      </c>
      <c r="S17" s="50">
        <v>26.84</v>
      </c>
      <c r="T17" s="50">
        <v>76.349999999999994</v>
      </c>
      <c r="U17" s="32">
        <v>69.23</v>
      </c>
      <c r="V17" s="26"/>
      <c r="W17" s="13"/>
      <c r="X17" s="113"/>
      <c r="Y17" s="57"/>
      <c r="Z17" s="69"/>
      <c r="AA17" s="59"/>
      <c r="AB17" s="89"/>
      <c r="AC17" s="98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</row>
    <row r="18" spans="1:44" ht="15.75" customHeight="1" x14ac:dyDescent="0.15">
      <c r="A18" s="15" t="s">
        <v>288</v>
      </c>
      <c r="B18" s="50" t="s">
        <v>250</v>
      </c>
      <c r="C18" s="50">
        <v>21</v>
      </c>
      <c r="D18" s="50">
        <v>16</v>
      </c>
      <c r="E18" s="50">
        <v>1012</v>
      </c>
      <c r="F18" s="50">
        <v>2</v>
      </c>
      <c r="G18" s="50">
        <v>5.34</v>
      </c>
      <c r="H18" s="50">
        <v>0.62</v>
      </c>
      <c r="I18" s="50">
        <v>2.4</v>
      </c>
      <c r="J18" s="50">
        <v>44.44</v>
      </c>
      <c r="K18" s="50">
        <v>0.18</v>
      </c>
      <c r="L18" s="50">
        <v>1.78</v>
      </c>
      <c r="M18" s="50">
        <v>40</v>
      </c>
      <c r="N18" s="50">
        <v>53.62</v>
      </c>
      <c r="O18" s="50">
        <v>11.38</v>
      </c>
      <c r="P18" s="50">
        <v>40.630000000000003</v>
      </c>
      <c r="Q18" s="50">
        <v>2.67</v>
      </c>
      <c r="R18" s="50">
        <v>0.71</v>
      </c>
      <c r="S18" s="50">
        <v>23.57</v>
      </c>
      <c r="T18" s="50">
        <v>72.08</v>
      </c>
      <c r="U18" s="32">
        <v>57.14</v>
      </c>
      <c r="V18" s="26"/>
      <c r="W18" s="13"/>
      <c r="X18" s="113"/>
      <c r="Y18" s="57"/>
      <c r="Z18" s="69"/>
      <c r="AA18" s="59"/>
      <c r="AB18" s="89"/>
      <c r="AC18" s="98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</row>
    <row r="19" spans="1:44" ht="15.75" customHeight="1" x14ac:dyDescent="0.15">
      <c r="A19" s="15" t="s">
        <v>289</v>
      </c>
      <c r="B19" s="50" t="s">
        <v>131</v>
      </c>
      <c r="C19" s="50">
        <v>20</v>
      </c>
      <c r="D19" s="50">
        <v>12</v>
      </c>
      <c r="E19" s="50">
        <v>373</v>
      </c>
      <c r="F19" s="50">
        <v>0</v>
      </c>
      <c r="G19" s="50">
        <v>4.34</v>
      </c>
      <c r="H19" s="50">
        <v>0</v>
      </c>
      <c r="I19" s="50">
        <v>1.21</v>
      </c>
      <c r="J19" s="50">
        <v>20</v>
      </c>
      <c r="K19" s="50">
        <v>0</v>
      </c>
      <c r="L19" s="50">
        <v>4.83</v>
      </c>
      <c r="M19" s="50">
        <v>35</v>
      </c>
      <c r="N19" s="50">
        <v>52.63</v>
      </c>
      <c r="O19" s="50">
        <v>6.76</v>
      </c>
      <c r="P19" s="50">
        <v>46.43</v>
      </c>
      <c r="Q19" s="50">
        <v>1.93</v>
      </c>
      <c r="R19" s="50">
        <v>0.72</v>
      </c>
      <c r="S19" s="50">
        <v>23.16</v>
      </c>
      <c r="T19" s="50">
        <v>59.38</v>
      </c>
      <c r="U19" s="32">
        <v>36.840000000000003</v>
      </c>
      <c r="V19" s="26"/>
      <c r="W19" s="13"/>
      <c r="X19" s="113"/>
      <c r="Y19" s="57"/>
      <c r="Z19" s="69"/>
      <c r="AA19" s="59"/>
      <c r="AB19" s="89"/>
      <c r="AC19" s="98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</row>
    <row r="20" spans="1:44" ht="15.75" customHeight="1" x14ac:dyDescent="0.15">
      <c r="A20" s="15" t="s">
        <v>290</v>
      </c>
      <c r="B20" s="50" t="s">
        <v>40</v>
      </c>
      <c r="C20" s="50">
        <v>29</v>
      </c>
      <c r="D20" s="50">
        <v>35</v>
      </c>
      <c r="E20" s="50">
        <v>2269</v>
      </c>
      <c r="F20" s="50">
        <v>8</v>
      </c>
      <c r="G20" s="50">
        <v>2.2999999999999998</v>
      </c>
      <c r="H20" s="50">
        <v>0.2</v>
      </c>
      <c r="I20" s="50">
        <v>2.38</v>
      </c>
      <c r="J20" s="50">
        <v>32.14</v>
      </c>
      <c r="K20" s="50">
        <v>0.34</v>
      </c>
      <c r="L20" s="50">
        <v>2.08</v>
      </c>
      <c r="M20" s="50">
        <v>26.53</v>
      </c>
      <c r="N20" s="50">
        <v>43.9</v>
      </c>
      <c r="O20" s="50">
        <v>3.49</v>
      </c>
      <c r="P20" s="50">
        <v>39.020000000000003</v>
      </c>
      <c r="Q20" s="50">
        <v>1.02</v>
      </c>
      <c r="R20" s="50">
        <v>0.6</v>
      </c>
      <c r="S20" s="50">
        <v>25.78</v>
      </c>
      <c r="T20" s="50">
        <v>67.489999999999995</v>
      </c>
      <c r="U20" s="32">
        <v>48.89</v>
      </c>
      <c r="V20" s="26"/>
      <c r="W20" s="13"/>
      <c r="X20" s="113"/>
      <c r="Y20" s="57"/>
      <c r="Z20" s="69"/>
      <c r="AA20" s="59"/>
      <c r="AB20" s="89"/>
      <c r="AC20" s="98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</row>
    <row r="21" spans="1:44" ht="15.75" customHeight="1" x14ac:dyDescent="0.15">
      <c r="A21" s="15" t="s">
        <v>291</v>
      </c>
      <c r="B21" s="50" t="s">
        <v>72</v>
      </c>
      <c r="C21" s="50">
        <v>24</v>
      </c>
      <c r="D21" s="50">
        <v>28</v>
      </c>
      <c r="E21" s="50">
        <v>1657</v>
      </c>
      <c r="F21" s="50">
        <v>0</v>
      </c>
      <c r="G21" s="50">
        <v>3.42</v>
      </c>
      <c r="H21" s="50">
        <v>0.27</v>
      </c>
      <c r="I21" s="50">
        <v>1.36</v>
      </c>
      <c r="J21" s="50">
        <v>56</v>
      </c>
      <c r="K21" s="50">
        <v>0</v>
      </c>
      <c r="L21" s="50">
        <v>2.66</v>
      </c>
      <c r="M21" s="50">
        <v>34.69</v>
      </c>
      <c r="N21" s="50">
        <v>55.36</v>
      </c>
      <c r="O21" s="50">
        <v>6.14</v>
      </c>
      <c r="P21" s="50">
        <v>44.25</v>
      </c>
      <c r="Q21" s="50">
        <v>1.52</v>
      </c>
      <c r="R21" s="50">
        <v>1.03</v>
      </c>
      <c r="S21" s="50">
        <v>16.46</v>
      </c>
      <c r="T21" s="50">
        <v>66.010000000000005</v>
      </c>
      <c r="U21" s="32">
        <v>37.14</v>
      </c>
      <c r="V21" s="26"/>
      <c r="W21" s="13"/>
      <c r="X21" s="113"/>
      <c r="Y21" s="57"/>
      <c r="Z21" s="69"/>
      <c r="AA21" s="59"/>
      <c r="AB21" s="89"/>
      <c r="AC21" s="98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</row>
    <row r="22" spans="1:44" ht="15.75" customHeight="1" x14ac:dyDescent="0.15">
      <c r="A22" s="15" t="s">
        <v>292</v>
      </c>
      <c r="B22" s="50" t="s">
        <v>51</v>
      </c>
      <c r="C22" s="50">
        <v>27</v>
      </c>
      <c r="D22" s="50">
        <v>32</v>
      </c>
      <c r="E22" s="50">
        <v>2613</v>
      </c>
      <c r="F22" s="50">
        <v>2</v>
      </c>
      <c r="G22" s="50">
        <v>2.58</v>
      </c>
      <c r="H22" s="50">
        <v>0.1</v>
      </c>
      <c r="I22" s="50">
        <v>0.9</v>
      </c>
      <c r="J22" s="50">
        <v>26.92</v>
      </c>
      <c r="K22" s="50">
        <v>7.0000000000000007E-2</v>
      </c>
      <c r="L22" s="50">
        <v>2.0299999999999998</v>
      </c>
      <c r="M22" s="50">
        <v>27.12</v>
      </c>
      <c r="N22" s="50">
        <v>51.65</v>
      </c>
      <c r="O22" s="50">
        <v>7.85</v>
      </c>
      <c r="P22" s="50">
        <v>39.47</v>
      </c>
      <c r="Q22" s="50">
        <v>1.79</v>
      </c>
      <c r="R22" s="50">
        <v>1.1000000000000001</v>
      </c>
      <c r="S22" s="50">
        <v>30.21</v>
      </c>
      <c r="T22" s="50">
        <v>74.34</v>
      </c>
      <c r="U22" s="32">
        <v>40.32</v>
      </c>
      <c r="V22" s="26"/>
      <c r="W22" s="13"/>
      <c r="X22" s="113"/>
      <c r="Y22" s="57"/>
      <c r="Z22" s="69"/>
      <c r="AA22" s="59"/>
      <c r="AB22" s="89"/>
      <c r="AC22" s="98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</row>
    <row r="23" spans="1:44" ht="15.75" customHeight="1" x14ac:dyDescent="0.15">
      <c r="A23" s="15" t="s">
        <v>293</v>
      </c>
      <c r="B23" s="50" t="s">
        <v>46</v>
      </c>
      <c r="C23" s="50">
        <v>27</v>
      </c>
      <c r="D23" s="50">
        <v>15</v>
      </c>
      <c r="E23" s="50">
        <v>621</v>
      </c>
      <c r="F23" s="50">
        <v>0</v>
      </c>
      <c r="G23" s="50">
        <v>4.2</v>
      </c>
      <c r="H23" s="50">
        <v>0.43</v>
      </c>
      <c r="I23" s="50">
        <v>2.9</v>
      </c>
      <c r="J23" s="50">
        <v>45</v>
      </c>
      <c r="K23" s="50">
        <v>0</v>
      </c>
      <c r="L23" s="50">
        <v>2.61</v>
      </c>
      <c r="M23" s="50">
        <v>33.33</v>
      </c>
      <c r="N23" s="50">
        <v>45.83</v>
      </c>
      <c r="O23" s="50">
        <v>10.14</v>
      </c>
      <c r="P23" s="50">
        <v>28.57</v>
      </c>
      <c r="Q23" s="50">
        <v>1.3</v>
      </c>
      <c r="R23" s="50">
        <v>1.1599999999999999</v>
      </c>
      <c r="S23" s="50">
        <v>18.55</v>
      </c>
      <c r="T23" s="50">
        <v>57.03</v>
      </c>
      <c r="U23" s="32">
        <v>30.43</v>
      </c>
      <c r="V23" s="26"/>
      <c r="W23" s="13"/>
      <c r="X23" s="113"/>
      <c r="Y23" s="57"/>
      <c r="Z23" s="69"/>
      <c r="AA23" s="59"/>
      <c r="AB23" s="89"/>
      <c r="AC23" s="98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</row>
    <row r="24" spans="1:44" ht="15.75" customHeight="1" x14ac:dyDescent="0.15">
      <c r="A24" s="15" t="s">
        <v>294</v>
      </c>
      <c r="B24" s="50" t="s">
        <v>58</v>
      </c>
      <c r="C24" s="50">
        <v>23</v>
      </c>
      <c r="D24" s="50">
        <v>8</v>
      </c>
      <c r="E24" s="50">
        <v>671</v>
      </c>
      <c r="F24" s="50">
        <v>0</v>
      </c>
      <c r="G24" s="50">
        <v>2.95</v>
      </c>
      <c r="H24" s="50">
        <v>0</v>
      </c>
      <c r="I24" s="50">
        <v>0.13</v>
      </c>
      <c r="J24" s="50">
        <v>0</v>
      </c>
      <c r="K24" s="50">
        <v>0</v>
      </c>
      <c r="L24" s="50">
        <v>3.89</v>
      </c>
      <c r="M24" s="50">
        <v>34.479999999999997</v>
      </c>
      <c r="N24" s="50">
        <v>50</v>
      </c>
      <c r="O24" s="50">
        <v>4.6900000000000004</v>
      </c>
      <c r="P24" s="50">
        <v>48.57</v>
      </c>
      <c r="Q24" s="50">
        <v>3.22</v>
      </c>
      <c r="R24" s="50">
        <v>0.8</v>
      </c>
      <c r="S24" s="50">
        <v>32.86</v>
      </c>
      <c r="T24" s="50">
        <v>70.2</v>
      </c>
      <c r="U24" s="32">
        <v>40</v>
      </c>
      <c r="V24" s="26"/>
      <c r="W24" s="13"/>
      <c r="X24" s="113"/>
      <c r="Y24" s="57"/>
      <c r="Z24" s="69"/>
      <c r="AA24" s="59"/>
      <c r="AB24" s="89"/>
      <c r="AC24" s="98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</row>
    <row r="25" spans="1:44" ht="15.75" customHeight="1" x14ac:dyDescent="0.15">
      <c r="A25" s="15" t="s">
        <v>295</v>
      </c>
      <c r="B25" s="50" t="s">
        <v>91</v>
      </c>
      <c r="C25" s="50">
        <v>19</v>
      </c>
      <c r="D25" s="50">
        <v>10</v>
      </c>
      <c r="E25" s="50">
        <v>730</v>
      </c>
      <c r="F25" s="50">
        <v>0</v>
      </c>
      <c r="G25" s="50">
        <v>2.59</v>
      </c>
      <c r="H25" s="50">
        <v>0.12</v>
      </c>
      <c r="I25" s="50">
        <v>1.73</v>
      </c>
      <c r="J25" s="50">
        <v>21.43</v>
      </c>
      <c r="K25" s="50">
        <v>0</v>
      </c>
      <c r="L25" s="50">
        <v>1.6</v>
      </c>
      <c r="M25" s="50">
        <v>7.69</v>
      </c>
      <c r="N25" s="50">
        <v>51.61</v>
      </c>
      <c r="O25" s="50">
        <v>10.36</v>
      </c>
      <c r="P25" s="50">
        <v>30.95</v>
      </c>
      <c r="Q25" s="50">
        <v>1.23</v>
      </c>
      <c r="R25" s="50">
        <v>1.48</v>
      </c>
      <c r="S25" s="50">
        <v>38.22</v>
      </c>
      <c r="T25" s="50">
        <v>79.680000000000007</v>
      </c>
      <c r="U25" s="32">
        <v>26.32</v>
      </c>
      <c r="V25" s="26"/>
      <c r="W25" s="13"/>
      <c r="X25" s="113"/>
      <c r="Y25" s="57"/>
      <c r="Z25" s="69"/>
      <c r="AA25" s="59"/>
      <c r="AB25" s="89"/>
      <c r="AC25" s="98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</row>
    <row r="26" spans="1:44" ht="15.75" customHeight="1" x14ac:dyDescent="0.15">
      <c r="A26" s="15" t="s">
        <v>296</v>
      </c>
      <c r="B26" s="50" t="s">
        <v>68</v>
      </c>
      <c r="C26" s="50">
        <v>22</v>
      </c>
      <c r="D26" s="50">
        <v>16</v>
      </c>
      <c r="E26" s="50">
        <v>615</v>
      </c>
      <c r="F26" s="50">
        <v>0</v>
      </c>
      <c r="G26" s="50">
        <v>2.78</v>
      </c>
      <c r="H26" s="50">
        <v>0.15</v>
      </c>
      <c r="I26" s="50">
        <v>1.9</v>
      </c>
      <c r="J26" s="50">
        <v>23.08</v>
      </c>
      <c r="K26" s="50">
        <v>0</v>
      </c>
      <c r="L26" s="50">
        <v>3.22</v>
      </c>
      <c r="M26" s="50">
        <v>27.27</v>
      </c>
      <c r="N26" s="50">
        <v>27.78</v>
      </c>
      <c r="O26" s="50">
        <v>13.32</v>
      </c>
      <c r="P26" s="50">
        <v>24.18</v>
      </c>
      <c r="Q26" s="50">
        <v>2.4900000000000002</v>
      </c>
      <c r="R26" s="50">
        <v>1.17</v>
      </c>
      <c r="S26" s="50">
        <v>13.76</v>
      </c>
      <c r="T26" s="50">
        <v>61.7</v>
      </c>
      <c r="U26" s="32">
        <v>60</v>
      </c>
      <c r="V26" s="26"/>
      <c r="W26" s="13"/>
      <c r="X26" s="113"/>
      <c r="Y26" s="57"/>
      <c r="Z26" s="69"/>
      <c r="AA26" s="59"/>
      <c r="AB26" s="89"/>
      <c r="AC26" s="98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</row>
    <row r="27" spans="1:44" ht="15.75" customHeight="1" x14ac:dyDescent="0.2">
      <c r="A27" s="127" t="s">
        <v>113</v>
      </c>
      <c r="B27" s="128"/>
      <c r="C27" s="44">
        <f>AVERAGE(C9:C26)</f>
        <v>23.611111111111111</v>
      </c>
      <c r="D27" s="44">
        <f>AVERAGE(D9:D26)</f>
        <v>23.222222222222221</v>
      </c>
      <c r="E27" s="44">
        <f>AVERAGE(E9:E26)</f>
        <v>1548</v>
      </c>
      <c r="F27" s="44">
        <f>AVERAGE(F9:F26)</f>
        <v>3.1111111111111112</v>
      </c>
      <c r="G27" s="44">
        <f>AVERAGE(G9:G26)</f>
        <v>5.3261111111111124</v>
      </c>
      <c r="H27" s="44">
        <f>AVERAGE(H9:H26)</f>
        <v>0.28944444444444445</v>
      </c>
      <c r="I27" s="44">
        <f>AVERAGE(I9:I26)</f>
        <v>2.3338888888888882</v>
      </c>
      <c r="J27" s="44">
        <f>AVERAGE(J9:J26)</f>
        <v>32.81111111111111</v>
      </c>
      <c r="K27" s="44">
        <f>AVERAGE(K9:K26)</f>
        <v>0.16277777777777777</v>
      </c>
      <c r="L27" s="44">
        <f>AVERAGE(L9:L26)</f>
        <v>3.4777777777777779</v>
      </c>
      <c r="M27" s="44">
        <f>AVERAGE(M9:M26)</f>
        <v>31.453333333333337</v>
      </c>
      <c r="N27" s="44">
        <f>AVERAGE(N9:N26)</f>
        <v>52.63055555555556</v>
      </c>
      <c r="O27" s="44">
        <f>AVERAGE(O9:O26)</f>
        <v>11.804444444444442</v>
      </c>
      <c r="P27" s="44">
        <f>AVERAGE(P9:P26)</f>
        <v>42.547222222222231</v>
      </c>
      <c r="Q27" s="44">
        <f>AVERAGE(Q9:Q26)</f>
        <v>2.7672222222222227</v>
      </c>
      <c r="R27" s="44">
        <f>AVERAGE(R9:R26)</f>
        <v>1.4605555555555558</v>
      </c>
      <c r="S27" s="44">
        <f>AVERAGE(S9:S26)</f>
        <v>27.187222222222218</v>
      </c>
      <c r="T27" s="44">
        <f>AVERAGE(T9:T26)</f>
        <v>71.135000000000019</v>
      </c>
      <c r="U27" s="44">
        <f>AVERAGE(U9:U26)</f>
        <v>47.416111111111121</v>
      </c>
      <c r="V27" s="26"/>
      <c r="W27" s="13"/>
      <c r="X27" s="113"/>
      <c r="Y27" s="57"/>
      <c r="Z27" s="69"/>
      <c r="AA27" s="59"/>
      <c r="AB27" s="89"/>
      <c r="AC27" s="98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</row>
    <row r="28" spans="1:44" ht="15.75" customHeight="1" x14ac:dyDescent="0.15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12"/>
      <c r="V28" s="26"/>
      <c r="W28" s="13"/>
      <c r="X28" s="113"/>
      <c r="Y28" s="57"/>
      <c r="Z28" s="69"/>
      <c r="AA28" s="59"/>
      <c r="AB28" s="89"/>
      <c r="AC28" s="98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</row>
    <row r="29" spans="1:44" ht="15.75" customHeight="1" x14ac:dyDescent="0.15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12"/>
      <c r="V29" s="26"/>
      <c r="W29" s="13"/>
      <c r="X29" s="113"/>
      <c r="Y29" s="57"/>
      <c r="Z29" s="69"/>
      <c r="AA29" s="59"/>
      <c r="AB29" s="89"/>
      <c r="AC29" s="98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</row>
    <row r="30" spans="1:44" ht="15.75" customHeight="1" x14ac:dyDescent="0.15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12"/>
      <c r="V30" s="26"/>
      <c r="W30" s="13"/>
      <c r="X30" s="113"/>
      <c r="Y30" s="57"/>
      <c r="Z30" s="69"/>
      <c r="AA30" s="59"/>
      <c r="AB30" s="89"/>
      <c r="AC30" s="98"/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</row>
    <row r="31" spans="1:44" ht="15.75" customHeight="1" x14ac:dyDescent="0.15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12"/>
      <c r="V31" s="26"/>
      <c r="W31" s="13"/>
      <c r="X31" s="113"/>
      <c r="Y31" s="57"/>
      <c r="Z31" s="69"/>
      <c r="AA31" s="59"/>
      <c r="AB31" s="89"/>
      <c r="AC31" s="98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</row>
    <row r="32" spans="1:44" ht="15.75" customHeight="1" x14ac:dyDescent="0.15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12"/>
      <c r="V32" s="26"/>
      <c r="W32" s="13"/>
      <c r="X32" s="113"/>
      <c r="Y32" s="57"/>
      <c r="Z32" s="69"/>
      <c r="AA32" s="59"/>
      <c r="AB32" s="89"/>
      <c r="AC32" s="98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</row>
    <row r="33" spans="1:44" ht="15.75" customHeight="1" x14ac:dyDescent="0.15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12"/>
      <c r="V33" s="26"/>
      <c r="W33" s="13"/>
      <c r="X33" s="113"/>
      <c r="Y33" s="57"/>
      <c r="Z33" s="69"/>
      <c r="AA33" s="59"/>
      <c r="AB33" s="89"/>
      <c r="AC33" s="98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</row>
    <row r="34" spans="1:44" ht="15.75" customHeight="1" x14ac:dyDescent="0.15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12"/>
      <c r="V34" s="26"/>
      <c r="W34" s="13"/>
      <c r="X34" s="113"/>
      <c r="Y34" s="57"/>
      <c r="Z34" s="69"/>
      <c r="AA34" s="59"/>
      <c r="AB34" s="89"/>
      <c r="AC34" s="98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</row>
    <row r="35" spans="1:44" ht="15.75" customHeight="1" x14ac:dyDescent="0.15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12"/>
      <c r="V35" s="26"/>
      <c r="W35" s="13"/>
      <c r="X35" s="113"/>
      <c r="Y35" s="57"/>
      <c r="Z35" s="69"/>
      <c r="AA35" s="59"/>
      <c r="AB35" s="89"/>
      <c r="AC35" s="98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</row>
    <row r="36" spans="1:44" ht="15.75" customHeight="1" x14ac:dyDescent="0.15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12"/>
      <c r="V36" s="26"/>
      <c r="W36" s="13"/>
      <c r="X36" s="113"/>
      <c r="Y36" s="57"/>
      <c r="Z36" s="69"/>
      <c r="AA36" s="59"/>
      <c r="AB36" s="89"/>
      <c r="AC36" s="98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</row>
    <row r="37" spans="1:44" ht="15.75" customHeight="1" x14ac:dyDescent="0.15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12"/>
      <c r="V37" s="26"/>
      <c r="W37" s="13"/>
      <c r="X37" s="113"/>
      <c r="Y37" s="57"/>
      <c r="Z37" s="69"/>
      <c r="AA37" s="59"/>
      <c r="AB37" s="89"/>
      <c r="AC37" s="98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</row>
    <row r="38" spans="1:44" ht="15.75" customHeight="1" x14ac:dyDescent="0.15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12"/>
      <c r="V38" s="26"/>
      <c r="W38" s="13"/>
      <c r="X38" s="113"/>
      <c r="Y38" s="57"/>
      <c r="Z38" s="69"/>
      <c r="AA38" s="59"/>
      <c r="AB38" s="89"/>
      <c r="AC38" s="98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</row>
    <row r="39" spans="1:44" ht="15.75" customHeight="1" x14ac:dyDescent="0.15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12"/>
      <c r="V39" s="26"/>
      <c r="W39" s="13"/>
      <c r="X39" s="113"/>
      <c r="Y39" s="57"/>
      <c r="Z39" s="69"/>
      <c r="AA39" s="59"/>
      <c r="AB39" s="89"/>
      <c r="AC39" s="98"/>
      <c r="AD39" s="99"/>
      <c r="AE39" s="99"/>
      <c r="AF39" s="99"/>
      <c r="AG39" s="99"/>
      <c r="AH39" s="99"/>
      <c r="AI39" s="99"/>
      <c r="AJ39" s="99"/>
      <c r="AK39" s="99"/>
      <c r="AL39" s="99"/>
      <c r="AM39" s="99"/>
      <c r="AN39" s="99"/>
      <c r="AO39" s="99"/>
      <c r="AP39" s="99"/>
      <c r="AQ39" s="99"/>
      <c r="AR39" s="99"/>
    </row>
    <row r="40" spans="1:44" ht="15.75" customHeight="1" x14ac:dyDescent="0.15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12"/>
      <c r="V40" s="26"/>
      <c r="W40" s="13"/>
      <c r="X40" s="113"/>
      <c r="Y40" s="57"/>
      <c r="Z40" s="69"/>
      <c r="AA40" s="59"/>
      <c r="AB40" s="89"/>
      <c r="AC40" s="98"/>
      <c r="AD40" s="99"/>
      <c r="AE40" s="99"/>
      <c r="AF40" s="99"/>
      <c r="AG40" s="99"/>
      <c r="AH40" s="99"/>
      <c r="AI40" s="99"/>
      <c r="AJ40" s="99"/>
      <c r="AK40" s="99"/>
      <c r="AL40" s="99"/>
      <c r="AM40" s="99"/>
      <c r="AN40" s="99"/>
      <c r="AO40" s="99"/>
      <c r="AP40" s="99"/>
      <c r="AQ40" s="99"/>
      <c r="AR40" s="99"/>
    </row>
    <row r="41" spans="1:44" ht="15.75" customHeight="1" x14ac:dyDescent="0.15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12"/>
      <c r="V41" s="26"/>
      <c r="W41" s="13"/>
      <c r="X41" s="113"/>
      <c r="Y41" s="57"/>
      <c r="Z41" s="69"/>
      <c r="AA41" s="59"/>
      <c r="AB41" s="89"/>
      <c r="AC41" s="98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</row>
    <row r="42" spans="1:44" ht="15.75" customHeight="1" x14ac:dyDescent="0.15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12"/>
      <c r="V42" s="26"/>
      <c r="W42" s="13"/>
      <c r="X42" s="113"/>
      <c r="Y42" s="57"/>
      <c r="Z42" s="69"/>
      <c r="AA42" s="59"/>
      <c r="AB42" s="89"/>
      <c r="AC42" s="98"/>
      <c r="AD42" s="99"/>
      <c r="AE42" s="99"/>
      <c r="AF42" s="99"/>
      <c r="AG42" s="99"/>
      <c r="AH42" s="99"/>
      <c r="AI42" s="99"/>
      <c r="AJ42" s="99"/>
      <c r="AK42" s="99"/>
      <c r="AL42" s="99"/>
      <c r="AM42" s="99"/>
      <c r="AN42" s="99"/>
      <c r="AO42" s="99"/>
      <c r="AP42" s="99"/>
      <c r="AQ42" s="99"/>
      <c r="AR42" s="99"/>
    </row>
    <row r="43" spans="1:44" ht="15.75" customHeight="1" x14ac:dyDescent="0.15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12"/>
      <c r="V43" s="26"/>
      <c r="W43" s="13"/>
      <c r="X43" s="113"/>
      <c r="Y43" s="57"/>
      <c r="Z43" s="69"/>
      <c r="AA43" s="59"/>
      <c r="AB43" s="89"/>
      <c r="AC43" s="98"/>
      <c r="AD43" s="99"/>
      <c r="AE43" s="99"/>
      <c r="AF43" s="99"/>
      <c r="AG43" s="99"/>
      <c r="AH43" s="99"/>
      <c r="AI43" s="99"/>
      <c r="AJ43" s="99"/>
      <c r="AK43" s="99"/>
      <c r="AL43" s="99"/>
      <c r="AM43" s="99"/>
      <c r="AN43" s="99"/>
      <c r="AO43" s="99"/>
      <c r="AP43" s="99"/>
      <c r="AQ43" s="99"/>
      <c r="AR43" s="99"/>
    </row>
    <row r="44" spans="1:44" ht="15.75" customHeight="1" x14ac:dyDescent="0.15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12"/>
      <c r="V44" s="26"/>
      <c r="W44" s="13"/>
      <c r="X44" s="113"/>
      <c r="Y44" s="57"/>
      <c r="Z44" s="69"/>
      <c r="AA44" s="59"/>
      <c r="AB44" s="89"/>
      <c r="AC44" s="98"/>
      <c r="AD44" s="99"/>
      <c r="AE44" s="99"/>
      <c r="AF44" s="99"/>
      <c r="AG44" s="99"/>
      <c r="AH44" s="99"/>
      <c r="AI44" s="99"/>
      <c r="AJ44" s="99"/>
      <c r="AK44" s="99"/>
      <c r="AL44" s="99"/>
      <c r="AM44" s="99"/>
      <c r="AN44" s="99"/>
      <c r="AO44" s="99"/>
      <c r="AP44" s="99"/>
      <c r="AQ44" s="99"/>
      <c r="AR44" s="99"/>
    </row>
    <row r="45" spans="1:44" ht="15.75" customHeight="1" x14ac:dyDescent="0.15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12"/>
      <c r="V45" s="26"/>
      <c r="W45" s="13"/>
      <c r="X45" s="113"/>
      <c r="Y45" s="57"/>
      <c r="Z45" s="69"/>
      <c r="AA45" s="59"/>
      <c r="AB45" s="89"/>
      <c r="AC45" s="98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</row>
    <row r="46" spans="1:44" ht="15.75" customHeight="1" x14ac:dyDescent="0.15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12"/>
      <c r="V46" s="26"/>
      <c r="W46" s="13"/>
      <c r="X46" s="113"/>
      <c r="Y46" s="57"/>
      <c r="Z46" s="69"/>
      <c r="AA46" s="59"/>
      <c r="AB46" s="89"/>
      <c r="AC46" s="98"/>
      <c r="AD46" s="99"/>
      <c r="AE46" s="99"/>
      <c r="AF46" s="99"/>
      <c r="AG46" s="99"/>
      <c r="AH46" s="99"/>
      <c r="AI46" s="99"/>
      <c r="AJ46" s="99"/>
      <c r="AK46" s="99"/>
      <c r="AL46" s="99"/>
      <c r="AM46" s="99"/>
      <c r="AN46" s="99"/>
      <c r="AO46" s="99"/>
      <c r="AP46" s="99"/>
      <c r="AQ46" s="99"/>
      <c r="AR46" s="99"/>
    </row>
    <row r="47" spans="1:44" ht="15.75" customHeight="1" x14ac:dyDescent="0.15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12"/>
      <c r="V47" s="26"/>
      <c r="W47" s="13"/>
      <c r="X47" s="113"/>
      <c r="Y47" s="57"/>
      <c r="Z47" s="69"/>
      <c r="AA47" s="59"/>
      <c r="AB47" s="89"/>
      <c r="AC47" s="98"/>
      <c r="AD47" s="99"/>
      <c r="AE47" s="99"/>
      <c r="AF47" s="99"/>
      <c r="AG47" s="99"/>
      <c r="AH47" s="99"/>
      <c r="AI47" s="99"/>
      <c r="AJ47" s="99"/>
      <c r="AK47" s="99"/>
      <c r="AL47" s="99"/>
      <c r="AM47" s="99"/>
      <c r="AN47" s="99"/>
      <c r="AO47" s="99"/>
      <c r="AP47" s="99"/>
      <c r="AQ47" s="99"/>
      <c r="AR47" s="99"/>
    </row>
    <row r="48" spans="1:44" ht="15.75" customHeight="1" x14ac:dyDescent="0.15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12"/>
      <c r="V48" s="26"/>
      <c r="W48" s="13"/>
      <c r="X48" s="113"/>
      <c r="Y48" s="57"/>
      <c r="Z48" s="69"/>
      <c r="AA48" s="59"/>
      <c r="AB48" s="89"/>
      <c r="AC48" s="98"/>
      <c r="AD48" s="99"/>
      <c r="AE48" s="99"/>
      <c r="AF48" s="99"/>
      <c r="AG48" s="99"/>
      <c r="AH48" s="99"/>
      <c r="AI48" s="99"/>
      <c r="AJ48" s="99"/>
      <c r="AK48" s="99"/>
      <c r="AL48" s="99"/>
      <c r="AM48" s="99"/>
      <c r="AN48" s="99"/>
      <c r="AO48" s="99"/>
      <c r="AP48" s="99"/>
      <c r="AQ48" s="99"/>
      <c r="AR48" s="99"/>
    </row>
    <row r="49" spans="1:44" ht="15.75" customHeight="1" x14ac:dyDescent="0.15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12"/>
      <c r="V49" s="26"/>
      <c r="W49" s="13"/>
      <c r="X49" s="113"/>
      <c r="Y49" s="57"/>
      <c r="Z49" s="69"/>
      <c r="AA49" s="59"/>
      <c r="AB49" s="89"/>
      <c r="AC49" s="98"/>
      <c r="AD49" s="99"/>
      <c r="AE49" s="99"/>
      <c r="AF49" s="99"/>
      <c r="AG49" s="99"/>
      <c r="AH49" s="99"/>
      <c r="AI49" s="99"/>
      <c r="AJ49" s="99"/>
      <c r="AK49" s="99"/>
      <c r="AL49" s="99"/>
      <c r="AM49" s="99"/>
      <c r="AN49" s="99"/>
      <c r="AO49" s="99"/>
      <c r="AP49" s="99"/>
      <c r="AQ49" s="99"/>
      <c r="AR49" s="99"/>
    </row>
    <row r="50" spans="1:44" ht="15.75" customHeight="1" x14ac:dyDescent="0.15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12"/>
      <c r="V50" s="26"/>
      <c r="W50" s="13"/>
      <c r="X50" s="113"/>
      <c r="Y50" s="57"/>
      <c r="Z50" s="69"/>
      <c r="AA50" s="59"/>
      <c r="AB50" s="89"/>
      <c r="AC50" s="98"/>
      <c r="AD50" s="99"/>
      <c r="AE50" s="99"/>
      <c r="AF50" s="99"/>
      <c r="AG50" s="99"/>
      <c r="AH50" s="99"/>
      <c r="AI50" s="99"/>
      <c r="AJ50" s="99"/>
      <c r="AK50" s="99"/>
      <c r="AL50" s="99"/>
      <c r="AM50" s="99"/>
      <c r="AN50" s="99"/>
      <c r="AO50" s="99"/>
      <c r="AP50" s="99"/>
      <c r="AQ50" s="99"/>
      <c r="AR50" s="99"/>
    </row>
    <row r="51" spans="1:44" ht="15.75" customHeight="1" x14ac:dyDescent="0.15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12"/>
      <c r="V51" s="26"/>
      <c r="W51" s="13"/>
      <c r="X51" s="113"/>
      <c r="Y51" s="57"/>
      <c r="Z51" s="69"/>
      <c r="AA51" s="59"/>
      <c r="AB51" s="89"/>
      <c r="AC51" s="98"/>
      <c r="AD51" s="99"/>
      <c r="AE51" s="99"/>
      <c r="AF51" s="99"/>
      <c r="AG51" s="99"/>
      <c r="AH51" s="99"/>
      <c r="AI51" s="99"/>
      <c r="AJ51" s="99"/>
      <c r="AK51" s="99"/>
      <c r="AL51" s="99"/>
      <c r="AM51" s="99"/>
      <c r="AN51" s="99"/>
      <c r="AO51" s="99"/>
      <c r="AP51" s="99"/>
      <c r="AQ51" s="99"/>
      <c r="AR51" s="99"/>
    </row>
    <row r="52" spans="1:44" ht="15.75" customHeight="1" x14ac:dyDescent="0.15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12"/>
      <c r="V52" s="26"/>
      <c r="W52" s="13"/>
      <c r="X52" s="113"/>
      <c r="Y52" s="57"/>
      <c r="Z52" s="69"/>
      <c r="AA52" s="59"/>
      <c r="AB52" s="89"/>
      <c r="AC52" s="98"/>
      <c r="AD52" s="99"/>
      <c r="AE52" s="99"/>
      <c r="AF52" s="99"/>
      <c r="AG52" s="99"/>
      <c r="AH52" s="99"/>
      <c r="AI52" s="99"/>
      <c r="AJ52" s="99"/>
      <c r="AK52" s="99"/>
      <c r="AL52" s="99"/>
      <c r="AM52" s="99"/>
      <c r="AN52" s="99"/>
      <c r="AO52" s="99"/>
      <c r="AP52" s="99"/>
      <c r="AQ52" s="99"/>
      <c r="AR52" s="99"/>
    </row>
    <row r="53" spans="1:44" ht="15.75" customHeight="1" x14ac:dyDescent="0.15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12"/>
      <c r="V53" s="26"/>
      <c r="W53" s="13"/>
      <c r="X53" s="113"/>
      <c r="Y53" s="57"/>
      <c r="Z53" s="69"/>
      <c r="AA53" s="59"/>
      <c r="AB53" s="89"/>
      <c r="AC53" s="98"/>
      <c r="AD53" s="99"/>
      <c r="AE53" s="99"/>
      <c r="AF53" s="99"/>
      <c r="AG53" s="99"/>
      <c r="AH53" s="99"/>
      <c r="AI53" s="99"/>
      <c r="AJ53" s="99"/>
      <c r="AK53" s="99"/>
      <c r="AL53" s="99"/>
      <c r="AM53" s="99"/>
      <c r="AN53" s="99"/>
      <c r="AO53" s="99"/>
      <c r="AP53" s="99"/>
      <c r="AQ53" s="99"/>
      <c r="AR53" s="99"/>
    </row>
    <row r="54" spans="1:44" ht="15.75" customHeight="1" x14ac:dyDescent="0.15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12"/>
      <c r="V54" s="26"/>
      <c r="W54" s="13"/>
      <c r="X54" s="113"/>
      <c r="Y54" s="57"/>
      <c r="Z54" s="69"/>
      <c r="AA54" s="59"/>
      <c r="AB54" s="89"/>
      <c r="AC54" s="98"/>
      <c r="AD54" s="99"/>
      <c r="AE54" s="99"/>
      <c r="AF54" s="99"/>
      <c r="AG54" s="99"/>
      <c r="AH54" s="99"/>
      <c r="AI54" s="99"/>
      <c r="AJ54" s="99"/>
      <c r="AK54" s="99"/>
      <c r="AL54" s="99"/>
      <c r="AM54" s="99"/>
      <c r="AN54" s="99"/>
      <c r="AO54" s="99"/>
      <c r="AP54" s="99"/>
      <c r="AQ54" s="99"/>
      <c r="AR54" s="99"/>
    </row>
    <row r="55" spans="1:44" ht="15.75" customHeight="1" x14ac:dyDescent="0.15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12"/>
      <c r="V55" s="26"/>
      <c r="W55" s="13"/>
      <c r="X55" s="113"/>
      <c r="Y55" s="57"/>
      <c r="Z55" s="69"/>
      <c r="AA55" s="59"/>
      <c r="AB55" s="89"/>
      <c r="AC55" s="98"/>
      <c r="AD55" s="99"/>
      <c r="AE55" s="99"/>
      <c r="AF55" s="99"/>
      <c r="AG55" s="99"/>
      <c r="AH55" s="99"/>
      <c r="AI55" s="99"/>
      <c r="AJ55" s="99"/>
      <c r="AK55" s="99"/>
      <c r="AL55" s="99"/>
      <c r="AM55" s="99"/>
      <c r="AN55" s="99"/>
      <c r="AO55" s="99"/>
      <c r="AP55" s="99"/>
      <c r="AQ55" s="99"/>
      <c r="AR55" s="99"/>
    </row>
    <row r="56" spans="1:44" ht="15.75" customHeight="1" x14ac:dyDescent="0.15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12"/>
      <c r="V56" s="26"/>
      <c r="W56" s="13"/>
      <c r="X56" s="113"/>
      <c r="Y56" s="57"/>
      <c r="Z56" s="69"/>
      <c r="AA56" s="59"/>
      <c r="AB56" s="89"/>
      <c r="AC56" s="98"/>
      <c r="AD56" s="99"/>
      <c r="AE56" s="99"/>
      <c r="AF56" s="99"/>
      <c r="AG56" s="99"/>
      <c r="AH56" s="99"/>
      <c r="AI56" s="99"/>
      <c r="AJ56" s="99"/>
      <c r="AK56" s="99"/>
      <c r="AL56" s="99"/>
      <c r="AM56" s="99"/>
      <c r="AN56" s="99"/>
      <c r="AO56" s="99"/>
      <c r="AP56" s="99"/>
      <c r="AQ56" s="99"/>
      <c r="AR56" s="99"/>
    </row>
    <row r="57" spans="1:44" ht="15.75" customHeight="1" x14ac:dyDescent="0.15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12"/>
      <c r="V57" s="26"/>
      <c r="W57" s="13"/>
      <c r="X57" s="113"/>
      <c r="Y57" s="57"/>
      <c r="Z57" s="69"/>
      <c r="AA57" s="59"/>
      <c r="AB57" s="89"/>
      <c r="AC57" s="98"/>
      <c r="AD57" s="99"/>
      <c r="AE57" s="99"/>
      <c r="AF57" s="99"/>
      <c r="AG57" s="99"/>
      <c r="AH57" s="99"/>
      <c r="AI57" s="99"/>
      <c r="AJ57" s="99"/>
      <c r="AK57" s="99"/>
      <c r="AL57" s="99"/>
      <c r="AM57" s="99"/>
      <c r="AN57" s="99"/>
      <c r="AO57" s="99"/>
      <c r="AP57" s="99"/>
      <c r="AQ57" s="99"/>
      <c r="AR57" s="99"/>
    </row>
    <row r="58" spans="1:44" ht="15.75" customHeight="1" x14ac:dyDescent="0.15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12"/>
      <c r="V58" s="26"/>
      <c r="W58" s="13"/>
      <c r="X58" s="113"/>
      <c r="Y58" s="57"/>
      <c r="Z58" s="69"/>
      <c r="AA58" s="59"/>
      <c r="AB58" s="89"/>
      <c r="AC58" s="98"/>
      <c r="AD58" s="99"/>
      <c r="AE58" s="99"/>
      <c r="AF58" s="99"/>
      <c r="AG58" s="99"/>
      <c r="AH58" s="99"/>
      <c r="AI58" s="99"/>
      <c r="AJ58" s="99"/>
      <c r="AK58" s="99"/>
      <c r="AL58" s="99"/>
      <c r="AM58" s="99"/>
      <c r="AN58" s="99"/>
      <c r="AO58" s="99"/>
      <c r="AP58" s="99"/>
      <c r="AQ58" s="99"/>
      <c r="AR58" s="99"/>
    </row>
    <row r="59" spans="1:44" ht="15.75" customHeight="1" x14ac:dyDescent="0.15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12"/>
      <c r="V59" s="26"/>
      <c r="W59" s="13"/>
      <c r="X59" s="113"/>
      <c r="Y59" s="57"/>
      <c r="Z59" s="69"/>
      <c r="AA59" s="59"/>
      <c r="AB59" s="89"/>
      <c r="AC59" s="98"/>
      <c r="AD59" s="99"/>
      <c r="AE59" s="99"/>
      <c r="AF59" s="99"/>
      <c r="AG59" s="99"/>
      <c r="AH59" s="99"/>
      <c r="AI59" s="99"/>
      <c r="AJ59" s="99"/>
      <c r="AK59" s="99"/>
      <c r="AL59" s="99"/>
      <c r="AM59" s="99"/>
      <c r="AN59" s="99"/>
      <c r="AO59" s="99"/>
      <c r="AP59" s="99"/>
      <c r="AQ59" s="99"/>
      <c r="AR59" s="99"/>
    </row>
    <row r="60" spans="1:44" ht="15.75" customHeight="1" x14ac:dyDescent="0.15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12"/>
      <c r="V60" s="26"/>
      <c r="W60" s="13"/>
      <c r="X60" s="113"/>
      <c r="Y60" s="57"/>
      <c r="Z60" s="69"/>
      <c r="AA60" s="59"/>
      <c r="AB60" s="89"/>
      <c r="AC60" s="98"/>
      <c r="AD60" s="99"/>
      <c r="AE60" s="99"/>
      <c r="AF60" s="99"/>
      <c r="AG60" s="99"/>
      <c r="AH60" s="99"/>
      <c r="AI60" s="99"/>
      <c r="AJ60" s="99"/>
      <c r="AK60" s="99"/>
      <c r="AL60" s="99"/>
      <c r="AM60" s="99"/>
      <c r="AN60" s="99"/>
      <c r="AO60" s="99"/>
      <c r="AP60" s="99"/>
      <c r="AQ60" s="99"/>
      <c r="AR60" s="99"/>
    </row>
    <row r="61" spans="1:44" ht="15.75" customHeight="1" x14ac:dyDescent="0.15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12"/>
      <c r="V61" s="26"/>
      <c r="W61" s="13"/>
      <c r="X61" s="113"/>
      <c r="Y61" s="57"/>
      <c r="Z61" s="69"/>
      <c r="AA61" s="59"/>
      <c r="AB61" s="89"/>
      <c r="AC61" s="98"/>
      <c r="AD61" s="99"/>
      <c r="AE61" s="99"/>
      <c r="AF61" s="99"/>
      <c r="AG61" s="99"/>
      <c r="AH61" s="99"/>
      <c r="AI61" s="99"/>
      <c r="AJ61" s="99"/>
      <c r="AK61" s="99"/>
      <c r="AL61" s="99"/>
      <c r="AM61" s="99"/>
      <c r="AN61" s="99"/>
      <c r="AO61" s="99"/>
      <c r="AP61" s="99"/>
      <c r="AQ61" s="99"/>
      <c r="AR61" s="99"/>
    </row>
    <row r="62" spans="1:44" ht="15.75" customHeight="1" x14ac:dyDescent="0.15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12"/>
      <c r="V62" s="26"/>
      <c r="W62" s="13"/>
      <c r="X62" s="113"/>
      <c r="Y62" s="57"/>
      <c r="Z62" s="69"/>
      <c r="AA62" s="59"/>
      <c r="AB62" s="89"/>
      <c r="AC62" s="98"/>
      <c r="AD62" s="99"/>
      <c r="AE62" s="99"/>
      <c r="AF62" s="99"/>
      <c r="AG62" s="99"/>
      <c r="AH62" s="99"/>
      <c r="AI62" s="99"/>
      <c r="AJ62" s="99"/>
      <c r="AK62" s="99"/>
      <c r="AL62" s="99"/>
      <c r="AM62" s="99"/>
      <c r="AN62" s="99"/>
      <c r="AO62" s="99"/>
      <c r="AP62" s="99"/>
      <c r="AQ62" s="99"/>
      <c r="AR62" s="99"/>
    </row>
    <row r="63" spans="1:44" ht="15.75" customHeight="1" x14ac:dyDescent="0.15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12"/>
      <c r="V63" s="26"/>
      <c r="W63" s="13"/>
      <c r="X63" s="113"/>
      <c r="Y63" s="57"/>
      <c r="Z63" s="69"/>
      <c r="AA63" s="59"/>
      <c r="AB63" s="89"/>
      <c r="AC63" s="98"/>
      <c r="AD63" s="99"/>
      <c r="AE63" s="99"/>
      <c r="AF63" s="99"/>
      <c r="AG63" s="99"/>
      <c r="AH63" s="99"/>
      <c r="AI63" s="99"/>
      <c r="AJ63" s="99"/>
      <c r="AK63" s="99"/>
      <c r="AL63" s="99"/>
      <c r="AM63" s="99"/>
      <c r="AN63" s="99"/>
      <c r="AO63" s="99"/>
      <c r="AP63" s="99"/>
      <c r="AQ63" s="99"/>
      <c r="AR63" s="99"/>
    </row>
    <row r="64" spans="1:44" ht="15.75" customHeight="1" x14ac:dyDescent="0.15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12"/>
      <c r="V64" s="26"/>
      <c r="W64" s="13"/>
      <c r="X64" s="113"/>
      <c r="Y64" s="57"/>
      <c r="Z64" s="69"/>
      <c r="AA64" s="59"/>
      <c r="AB64" s="89"/>
      <c r="AC64" s="98"/>
      <c r="AD64" s="99"/>
      <c r="AE64" s="99"/>
      <c r="AF64" s="99"/>
      <c r="AG64" s="99"/>
      <c r="AH64" s="99"/>
      <c r="AI64" s="99"/>
      <c r="AJ64" s="99"/>
      <c r="AK64" s="99"/>
      <c r="AL64" s="99"/>
      <c r="AM64" s="99"/>
      <c r="AN64" s="99"/>
      <c r="AO64" s="99"/>
      <c r="AP64" s="99"/>
      <c r="AQ64" s="99"/>
      <c r="AR64" s="99"/>
    </row>
    <row r="65" spans="1:44" ht="15.75" customHeight="1" x14ac:dyDescent="0.15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12"/>
      <c r="V65" s="26"/>
      <c r="W65" s="13"/>
      <c r="X65" s="113"/>
      <c r="Y65" s="57"/>
      <c r="Z65" s="69"/>
      <c r="AA65" s="59"/>
      <c r="AB65" s="89"/>
      <c r="AC65" s="98"/>
      <c r="AD65" s="99"/>
      <c r="AE65" s="99"/>
      <c r="AF65" s="99"/>
      <c r="AG65" s="99"/>
      <c r="AH65" s="99"/>
      <c r="AI65" s="99"/>
      <c r="AJ65" s="99"/>
      <c r="AK65" s="99"/>
      <c r="AL65" s="99"/>
      <c r="AM65" s="99"/>
      <c r="AN65" s="99"/>
      <c r="AO65" s="99"/>
      <c r="AP65" s="99"/>
      <c r="AQ65" s="99"/>
      <c r="AR65" s="99"/>
    </row>
    <row r="66" spans="1:44" ht="15.75" customHeight="1" x14ac:dyDescent="0.15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12"/>
      <c r="V66" s="26"/>
      <c r="W66" s="13"/>
      <c r="X66" s="113"/>
      <c r="Y66" s="57"/>
      <c r="Z66" s="69"/>
      <c r="AA66" s="59"/>
      <c r="AB66" s="89"/>
      <c r="AC66" s="98"/>
      <c r="AD66" s="99"/>
      <c r="AE66" s="99"/>
      <c r="AF66" s="99"/>
      <c r="AG66" s="99"/>
      <c r="AH66" s="99"/>
      <c r="AI66" s="99"/>
      <c r="AJ66" s="99"/>
      <c r="AK66" s="99"/>
      <c r="AL66" s="99"/>
      <c r="AM66" s="99"/>
      <c r="AN66" s="99"/>
      <c r="AO66" s="99"/>
      <c r="AP66" s="99"/>
      <c r="AQ66" s="99"/>
      <c r="AR66" s="99"/>
    </row>
    <row r="67" spans="1:44" ht="15.75" customHeight="1" x14ac:dyDescent="0.15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12"/>
      <c r="V67" s="26"/>
      <c r="W67" s="13"/>
      <c r="X67" s="113"/>
      <c r="Y67" s="57"/>
      <c r="Z67" s="69"/>
      <c r="AA67" s="59"/>
      <c r="AB67" s="89"/>
      <c r="AC67" s="98"/>
      <c r="AD67" s="99"/>
      <c r="AE67" s="99"/>
      <c r="AF67" s="99"/>
      <c r="AG67" s="99"/>
      <c r="AH67" s="99"/>
      <c r="AI67" s="99"/>
      <c r="AJ67" s="99"/>
      <c r="AK67" s="99"/>
      <c r="AL67" s="99"/>
      <c r="AM67" s="99"/>
      <c r="AN67" s="99"/>
      <c r="AO67" s="99"/>
      <c r="AP67" s="99"/>
      <c r="AQ67" s="99"/>
      <c r="AR67" s="99"/>
    </row>
    <row r="68" spans="1:44" ht="15.75" customHeight="1" x14ac:dyDescent="0.15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12"/>
      <c r="V68" s="26"/>
      <c r="W68" s="13"/>
      <c r="X68" s="113"/>
      <c r="Y68" s="57"/>
      <c r="Z68" s="69"/>
      <c r="AA68" s="59"/>
      <c r="AB68" s="89"/>
      <c r="AC68" s="98"/>
      <c r="AD68" s="99"/>
      <c r="AE68" s="99"/>
      <c r="AF68" s="99"/>
      <c r="AG68" s="99"/>
      <c r="AH68" s="99"/>
      <c r="AI68" s="99"/>
      <c r="AJ68" s="99"/>
      <c r="AK68" s="99"/>
      <c r="AL68" s="99"/>
      <c r="AM68" s="99"/>
      <c r="AN68" s="99"/>
      <c r="AO68" s="99"/>
      <c r="AP68" s="99"/>
      <c r="AQ68" s="99"/>
      <c r="AR68" s="99"/>
    </row>
    <row r="69" spans="1:44" ht="15.75" customHeight="1" x14ac:dyDescent="0.15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12"/>
      <c r="V69" s="26"/>
      <c r="W69" s="13"/>
      <c r="X69" s="113"/>
      <c r="Y69" s="57"/>
      <c r="Z69" s="69"/>
      <c r="AA69" s="59"/>
      <c r="AB69" s="89"/>
      <c r="AC69" s="98"/>
      <c r="AD69" s="99"/>
      <c r="AE69" s="99"/>
      <c r="AF69" s="99"/>
      <c r="AG69" s="99"/>
      <c r="AH69" s="99"/>
      <c r="AI69" s="99"/>
      <c r="AJ69" s="99"/>
      <c r="AK69" s="99"/>
      <c r="AL69" s="99"/>
      <c r="AM69" s="99"/>
      <c r="AN69" s="99"/>
      <c r="AO69" s="99"/>
      <c r="AP69" s="99"/>
      <c r="AQ69" s="99"/>
      <c r="AR69" s="99"/>
    </row>
    <row r="70" spans="1:44" ht="15.75" customHeight="1" x14ac:dyDescent="0.15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12"/>
      <c r="V70" s="26"/>
      <c r="W70" s="13"/>
      <c r="X70" s="113"/>
      <c r="Y70" s="57"/>
      <c r="Z70" s="69"/>
      <c r="AA70" s="59"/>
      <c r="AB70" s="89"/>
      <c r="AC70" s="98"/>
      <c r="AD70" s="99"/>
      <c r="AE70" s="99"/>
      <c r="AF70" s="99"/>
      <c r="AG70" s="99"/>
      <c r="AH70" s="99"/>
      <c r="AI70" s="99"/>
      <c r="AJ70" s="99"/>
      <c r="AK70" s="99"/>
      <c r="AL70" s="99"/>
      <c r="AM70" s="99"/>
      <c r="AN70" s="99"/>
      <c r="AO70" s="99"/>
      <c r="AP70" s="99"/>
      <c r="AQ70" s="99"/>
      <c r="AR70" s="99"/>
    </row>
    <row r="71" spans="1:44" ht="15.75" customHeight="1" x14ac:dyDescent="0.15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12"/>
      <c r="V71" s="26"/>
      <c r="W71" s="13"/>
      <c r="X71" s="113"/>
      <c r="Y71" s="57"/>
      <c r="Z71" s="69"/>
      <c r="AA71" s="59"/>
      <c r="AB71" s="89"/>
      <c r="AC71" s="98"/>
      <c r="AD71" s="99"/>
      <c r="AE71" s="99"/>
      <c r="AF71" s="99"/>
      <c r="AG71" s="99"/>
      <c r="AH71" s="99"/>
      <c r="AI71" s="99"/>
      <c r="AJ71" s="99"/>
      <c r="AK71" s="99"/>
      <c r="AL71" s="99"/>
      <c r="AM71" s="99"/>
      <c r="AN71" s="99"/>
      <c r="AO71" s="99"/>
      <c r="AP71" s="99"/>
      <c r="AQ71" s="99"/>
      <c r="AR71" s="99"/>
    </row>
    <row r="72" spans="1:44" ht="15.75" customHeight="1" x14ac:dyDescent="0.15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12"/>
      <c r="V72" s="26"/>
      <c r="W72" s="13"/>
      <c r="X72" s="113"/>
      <c r="Y72" s="57"/>
      <c r="Z72" s="69"/>
      <c r="AA72" s="59"/>
      <c r="AB72" s="89"/>
      <c r="AC72" s="98"/>
      <c r="AD72" s="99"/>
      <c r="AE72" s="99"/>
      <c r="AF72" s="99"/>
      <c r="AG72" s="99"/>
      <c r="AH72" s="99"/>
      <c r="AI72" s="99"/>
      <c r="AJ72" s="99"/>
      <c r="AK72" s="99"/>
      <c r="AL72" s="99"/>
      <c r="AM72" s="99"/>
      <c r="AN72" s="99"/>
      <c r="AO72" s="99"/>
      <c r="AP72" s="99"/>
      <c r="AQ72" s="99"/>
      <c r="AR72" s="99"/>
    </row>
    <row r="73" spans="1:44" ht="15.75" customHeight="1" x14ac:dyDescent="0.15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12"/>
      <c r="V73" s="26"/>
      <c r="W73" s="13"/>
      <c r="X73" s="113"/>
      <c r="Y73" s="57"/>
      <c r="Z73" s="69"/>
      <c r="AA73" s="59"/>
      <c r="AB73" s="89"/>
      <c r="AC73" s="98"/>
      <c r="AD73" s="99"/>
      <c r="AE73" s="99"/>
      <c r="AF73" s="99"/>
      <c r="AG73" s="99"/>
      <c r="AH73" s="99"/>
      <c r="AI73" s="99"/>
      <c r="AJ73" s="99"/>
      <c r="AK73" s="99"/>
      <c r="AL73" s="99"/>
      <c r="AM73" s="99"/>
      <c r="AN73" s="99"/>
      <c r="AO73" s="99"/>
      <c r="AP73" s="99"/>
      <c r="AQ73" s="99"/>
      <c r="AR73" s="99"/>
    </row>
    <row r="74" spans="1:44" ht="15.75" customHeight="1" x14ac:dyDescent="0.15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12"/>
      <c r="V74" s="26"/>
      <c r="W74" s="13"/>
      <c r="X74" s="113"/>
      <c r="Y74" s="57"/>
      <c r="Z74" s="69"/>
      <c r="AA74" s="59"/>
      <c r="AB74" s="89"/>
      <c r="AC74" s="98"/>
      <c r="AD74" s="99"/>
      <c r="AE74" s="99"/>
      <c r="AF74" s="99"/>
      <c r="AG74" s="99"/>
      <c r="AH74" s="99"/>
      <c r="AI74" s="99"/>
      <c r="AJ74" s="99"/>
      <c r="AK74" s="99"/>
      <c r="AL74" s="99"/>
      <c r="AM74" s="99"/>
      <c r="AN74" s="99"/>
      <c r="AO74" s="99"/>
      <c r="AP74" s="99"/>
      <c r="AQ74" s="99"/>
      <c r="AR74" s="99"/>
    </row>
    <row r="75" spans="1:44" ht="15.75" customHeight="1" x14ac:dyDescent="0.15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12"/>
      <c r="V75" s="26"/>
      <c r="W75" s="13"/>
      <c r="X75" s="113"/>
      <c r="Y75" s="57"/>
      <c r="Z75" s="69"/>
      <c r="AA75" s="59"/>
      <c r="AB75" s="89"/>
      <c r="AC75" s="98"/>
      <c r="AD75" s="99"/>
      <c r="AE75" s="99"/>
      <c r="AF75" s="99"/>
      <c r="AG75" s="99"/>
      <c r="AH75" s="99"/>
      <c r="AI75" s="99"/>
      <c r="AJ75" s="99"/>
      <c r="AK75" s="99"/>
      <c r="AL75" s="99"/>
      <c r="AM75" s="99"/>
      <c r="AN75" s="99"/>
      <c r="AO75" s="99"/>
      <c r="AP75" s="99"/>
      <c r="AQ75" s="99"/>
      <c r="AR75" s="99"/>
    </row>
    <row r="76" spans="1:44" ht="15.75" customHeight="1" x14ac:dyDescent="0.15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12"/>
      <c r="V76" s="26"/>
      <c r="W76" s="13"/>
      <c r="X76" s="113"/>
      <c r="Y76" s="57"/>
      <c r="Z76" s="69"/>
      <c r="AA76" s="59"/>
      <c r="AB76" s="89"/>
      <c r="AC76" s="98"/>
      <c r="AD76" s="99"/>
      <c r="AE76" s="99"/>
      <c r="AF76" s="99"/>
      <c r="AG76" s="99"/>
      <c r="AH76" s="99"/>
      <c r="AI76" s="99"/>
      <c r="AJ76" s="99"/>
      <c r="AK76" s="99"/>
      <c r="AL76" s="99"/>
      <c r="AM76" s="99"/>
      <c r="AN76" s="99"/>
      <c r="AO76" s="99"/>
      <c r="AP76" s="99"/>
      <c r="AQ76" s="99"/>
      <c r="AR76" s="99"/>
    </row>
    <row r="77" spans="1:44" ht="15.75" customHeight="1" x14ac:dyDescent="0.15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12"/>
      <c r="V77" s="26"/>
      <c r="W77" s="13"/>
      <c r="X77" s="113"/>
      <c r="Y77" s="57"/>
      <c r="Z77" s="69"/>
      <c r="AA77" s="59"/>
      <c r="AB77" s="89"/>
      <c r="AC77" s="98"/>
      <c r="AD77" s="99"/>
      <c r="AE77" s="99"/>
      <c r="AF77" s="99"/>
      <c r="AG77" s="99"/>
      <c r="AH77" s="99"/>
      <c r="AI77" s="99"/>
      <c r="AJ77" s="99"/>
      <c r="AK77" s="99"/>
      <c r="AL77" s="99"/>
      <c r="AM77" s="99"/>
      <c r="AN77" s="99"/>
      <c r="AO77" s="99"/>
      <c r="AP77" s="99"/>
      <c r="AQ77" s="99"/>
      <c r="AR77" s="99"/>
    </row>
    <row r="78" spans="1:44" ht="15.75" customHeight="1" x14ac:dyDescent="0.15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12"/>
      <c r="V78" s="26"/>
      <c r="W78" s="13"/>
      <c r="X78" s="113"/>
      <c r="Y78" s="57"/>
      <c r="Z78" s="69"/>
      <c r="AA78" s="59"/>
      <c r="AB78" s="89"/>
      <c r="AC78" s="98"/>
      <c r="AD78" s="99"/>
      <c r="AE78" s="99"/>
      <c r="AF78" s="99"/>
      <c r="AG78" s="99"/>
      <c r="AH78" s="99"/>
      <c r="AI78" s="99"/>
      <c r="AJ78" s="99"/>
      <c r="AK78" s="99"/>
      <c r="AL78" s="99"/>
      <c r="AM78" s="99"/>
      <c r="AN78" s="99"/>
      <c r="AO78" s="99"/>
      <c r="AP78" s="99"/>
      <c r="AQ78" s="99"/>
      <c r="AR78" s="99"/>
    </row>
    <row r="79" spans="1:44" ht="15.75" customHeight="1" x14ac:dyDescent="0.15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12"/>
      <c r="V79" s="26"/>
      <c r="W79" s="13"/>
      <c r="X79" s="113"/>
      <c r="Y79" s="57"/>
      <c r="Z79" s="69"/>
      <c r="AA79" s="59"/>
      <c r="AB79" s="89"/>
      <c r="AC79" s="98"/>
      <c r="AD79" s="99"/>
      <c r="AE79" s="99"/>
      <c r="AF79" s="99"/>
      <c r="AG79" s="99"/>
      <c r="AH79" s="99"/>
      <c r="AI79" s="99"/>
      <c r="AJ79" s="99"/>
      <c r="AK79" s="99"/>
      <c r="AL79" s="99"/>
      <c r="AM79" s="99"/>
      <c r="AN79" s="99"/>
      <c r="AO79" s="99"/>
      <c r="AP79" s="99"/>
      <c r="AQ79" s="99"/>
      <c r="AR79" s="99"/>
    </row>
    <row r="80" spans="1:44" ht="15.75" customHeight="1" x14ac:dyDescent="0.15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12"/>
      <c r="V80" s="26"/>
      <c r="W80" s="13"/>
      <c r="X80" s="113"/>
      <c r="Y80" s="57"/>
      <c r="Z80" s="69"/>
      <c r="AA80" s="59"/>
      <c r="AB80" s="89"/>
      <c r="AC80" s="98"/>
      <c r="AD80" s="99"/>
      <c r="AE80" s="99"/>
      <c r="AF80" s="99"/>
      <c r="AG80" s="99"/>
      <c r="AH80" s="99"/>
      <c r="AI80" s="99"/>
      <c r="AJ80" s="99"/>
      <c r="AK80" s="99"/>
      <c r="AL80" s="99"/>
      <c r="AM80" s="99"/>
      <c r="AN80" s="99"/>
      <c r="AO80" s="99"/>
      <c r="AP80" s="99"/>
      <c r="AQ80" s="99"/>
      <c r="AR80" s="99"/>
    </row>
    <row r="81" spans="1:44" ht="15.75" customHeight="1" x14ac:dyDescent="0.15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12"/>
      <c r="V81" s="26"/>
      <c r="W81" s="13"/>
      <c r="X81" s="113"/>
      <c r="Y81" s="57"/>
      <c r="Z81" s="69"/>
      <c r="AA81" s="59"/>
      <c r="AB81" s="89"/>
      <c r="AC81" s="98"/>
      <c r="AD81" s="99"/>
      <c r="AE81" s="99"/>
      <c r="AF81" s="99"/>
      <c r="AG81" s="99"/>
      <c r="AH81" s="99"/>
      <c r="AI81" s="99"/>
      <c r="AJ81" s="99"/>
      <c r="AK81" s="99"/>
      <c r="AL81" s="99"/>
      <c r="AM81" s="99"/>
      <c r="AN81" s="99"/>
      <c r="AO81" s="99"/>
      <c r="AP81" s="99"/>
      <c r="AQ81" s="99"/>
      <c r="AR81" s="99"/>
    </row>
    <row r="82" spans="1:44" ht="15.75" customHeight="1" x14ac:dyDescent="0.15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12"/>
      <c r="V82" s="26"/>
      <c r="W82" s="13"/>
      <c r="X82" s="113"/>
      <c r="Y82" s="57"/>
      <c r="Z82" s="69"/>
      <c r="AA82" s="59"/>
      <c r="AB82" s="89"/>
      <c r="AC82" s="98"/>
      <c r="AD82" s="99"/>
      <c r="AE82" s="99"/>
      <c r="AF82" s="99"/>
      <c r="AG82" s="99"/>
      <c r="AH82" s="99"/>
      <c r="AI82" s="99"/>
      <c r="AJ82" s="99"/>
      <c r="AK82" s="99"/>
      <c r="AL82" s="99"/>
      <c r="AM82" s="99"/>
      <c r="AN82" s="99"/>
      <c r="AO82" s="99"/>
      <c r="AP82" s="99"/>
      <c r="AQ82" s="99"/>
      <c r="AR82" s="99"/>
    </row>
    <row r="83" spans="1:44" ht="15.75" customHeight="1" x14ac:dyDescent="0.15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12"/>
      <c r="V83" s="26"/>
      <c r="W83" s="13"/>
      <c r="X83" s="113"/>
      <c r="Y83" s="57"/>
      <c r="Z83" s="69"/>
      <c r="AA83" s="59"/>
      <c r="AB83" s="89"/>
      <c r="AC83" s="98"/>
      <c r="AD83" s="99"/>
      <c r="AE83" s="99"/>
      <c r="AF83" s="99"/>
      <c r="AG83" s="99"/>
      <c r="AH83" s="99"/>
      <c r="AI83" s="99"/>
      <c r="AJ83" s="99"/>
      <c r="AK83" s="99"/>
      <c r="AL83" s="99"/>
      <c r="AM83" s="99"/>
      <c r="AN83" s="99"/>
      <c r="AO83" s="99"/>
      <c r="AP83" s="99"/>
      <c r="AQ83" s="99"/>
      <c r="AR83" s="99"/>
    </row>
    <row r="84" spans="1:44" ht="15.75" customHeight="1" x14ac:dyDescent="0.15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12"/>
      <c r="V84" s="26"/>
      <c r="W84" s="13"/>
      <c r="X84" s="113"/>
      <c r="Y84" s="57"/>
      <c r="Z84" s="69"/>
      <c r="AA84" s="59"/>
      <c r="AB84" s="89"/>
      <c r="AC84" s="98"/>
      <c r="AD84" s="99"/>
      <c r="AE84" s="99"/>
      <c r="AF84" s="99"/>
      <c r="AG84" s="99"/>
      <c r="AH84" s="99"/>
      <c r="AI84" s="99"/>
      <c r="AJ84" s="99"/>
      <c r="AK84" s="99"/>
      <c r="AL84" s="99"/>
      <c r="AM84" s="99"/>
      <c r="AN84" s="99"/>
      <c r="AO84" s="99"/>
      <c r="AP84" s="99"/>
      <c r="AQ84" s="99"/>
      <c r="AR84" s="99"/>
    </row>
    <row r="85" spans="1:44" ht="15.75" customHeight="1" x14ac:dyDescent="0.15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12"/>
      <c r="V85" s="26"/>
      <c r="W85" s="13"/>
      <c r="X85" s="113"/>
      <c r="Y85" s="57"/>
      <c r="Z85" s="69"/>
      <c r="AA85" s="59"/>
      <c r="AB85" s="89"/>
      <c r="AC85" s="98"/>
      <c r="AD85" s="99"/>
      <c r="AE85" s="99"/>
      <c r="AF85" s="99"/>
      <c r="AG85" s="99"/>
      <c r="AH85" s="99"/>
      <c r="AI85" s="99"/>
      <c r="AJ85" s="99"/>
      <c r="AK85" s="99"/>
      <c r="AL85" s="99"/>
      <c r="AM85" s="99"/>
      <c r="AN85" s="99"/>
      <c r="AO85" s="99"/>
      <c r="AP85" s="99"/>
      <c r="AQ85" s="99"/>
      <c r="AR85" s="99"/>
    </row>
    <row r="86" spans="1:44" ht="15.75" customHeight="1" x14ac:dyDescent="0.15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12"/>
      <c r="V86" s="26"/>
      <c r="W86" s="13"/>
      <c r="X86" s="113"/>
      <c r="Y86" s="57"/>
      <c r="Z86" s="69"/>
      <c r="AA86" s="59"/>
      <c r="AB86" s="89"/>
      <c r="AC86" s="98"/>
      <c r="AD86" s="99"/>
      <c r="AE86" s="99"/>
      <c r="AF86" s="99"/>
      <c r="AG86" s="99"/>
      <c r="AH86" s="99"/>
      <c r="AI86" s="99"/>
      <c r="AJ86" s="99"/>
      <c r="AK86" s="99"/>
      <c r="AL86" s="99"/>
      <c r="AM86" s="99"/>
      <c r="AN86" s="99"/>
      <c r="AO86" s="99"/>
      <c r="AP86" s="99"/>
      <c r="AQ86" s="99"/>
      <c r="AR86" s="99"/>
    </row>
    <row r="87" spans="1:44" ht="15.75" customHeight="1" x14ac:dyDescent="0.15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12"/>
      <c r="V87" s="26"/>
      <c r="W87" s="13"/>
      <c r="X87" s="113"/>
      <c r="Y87" s="57"/>
      <c r="Z87" s="69"/>
      <c r="AA87" s="59"/>
      <c r="AB87" s="89"/>
      <c r="AC87" s="98"/>
      <c r="AD87" s="99"/>
      <c r="AE87" s="99"/>
      <c r="AF87" s="99"/>
      <c r="AG87" s="99"/>
      <c r="AH87" s="99"/>
      <c r="AI87" s="99"/>
      <c r="AJ87" s="99"/>
      <c r="AK87" s="99"/>
      <c r="AL87" s="99"/>
      <c r="AM87" s="99"/>
      <c r="AN87" s="99"/>
      <c r="AO87" s="99"/>
      <c r="AP87" s="99"/>
      <c r="AQ87" s="99"/>
      <c r="AR87" s="99"/>
    </row>
    <row r="88" spans="1:44" ht="15.75" customHeight="1" x14ac:dyDescent="0.15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12"/>
      <c r="V88" s="26"/>
      <c r="W88" s="13"/>
      <c r="X88" s="113"/>
      <c r="Y88" s="57"/>
      <c r="Z88" s="69"/>
      <c r="AA88" s="59"/>
      <c r="AB88" s="89"/>
      <c r="AC88" s="98"/>
      <c r="AD88" s="99"/>
      <c r="AE88" s="99"/>
      <c r="AF88" s="99"/>
      <c r="AG88" s="99"/>
      <c r="AH88" s="99"/>
      <c r="AI88" s="99"/>
      <c r="AJ88" s="99"/>
      <c r="AK88" s="99"/>
      <c r="AL88" s="99"/>
      <c r="AM88" s="99"/>
      <c r="AN88" s="99"/>
      <c r="AO88" s="99"/>
      <c r="AP88" s="99"/>
      <c r="AQ88" s="99"/>
      <c r="AR88" s="99"/>
    </row>
    <row r="89" spans="1:44" ht="15.75" customHeight="1" x14ac:dyDescent="0.15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12"/>
      <c r="V89" s="26"/>
      <c r="W89" s="13"/>
      <c r="X89" s="113"/>
      <c r="Y89" s="57"/>
      <c r="Z89" s="69"/>
      <c r="AA89" s="59"/>
      <c r="AB89" s="89"/>
      <c r="AC89" s="98"/>
      <c r="AD89" s="99"/>
      <c r="AE89" s="99"/>
      <c r="AF89" s="99"/>
      <c r="AG89" s="99"/>
      <c r="AH89" s="99"/>
      <c r="AI89" s="99"/>
      <c r="AJ89" s="99"/>
      <c r="AK89" s="99"/>
      <c r="AL89" s="99"/>
      <c r="AM89" s="99"/>
      <c r="AN89" s="99"/>
      <c r="AO89" s="99"/>
      <c r="AP89" s="99"/>
      <c r="AQ89" s="99"/>
      <c r="AR89" s="99"/>
    </row>
    <row r="90" spans="1:44" ht="15.75" customHeight="1" x14ac:dyDescent="0.15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12"/>
      <c r="V90" s="26"/>
      <c r="W90" s="13"/>
      <c r="X90" s="113"/>
      <c r="Y90" s="57"/>
      <c r="Z90" s="69"/>
      <c r="AA90" s="59"/>
      <c r="AB90" s="89"/>
      <c r="AC90" s="98"/>
      <c r="AD90" s="99"/>
      <c r="AE90" s="99"/>
      <c r="AF90" s="99"/>
      <c r="AG90" s="99"/>
      <c r="AH90" s="99"/>
      <c r="AI90" s="99"/>
      <c r="AJ90" s="99"/>
      <c r="AK90" s="99"/>
      <c r="AL90" s="99"/>
      <c r="AM90" s="99"/>
      <c r="AN90" s="99"/>
      <c r="AO90" s="99"/>
      <c r="AP90" s="99"/>
      <c r="AQ90" s="99"/>
      <c r="AR90" s="99"/>
    </row>
    <row r="91" spans="1:44" ht="15.75" customHeight="1" x14ac:dyDescent="0.15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12"/>
      <c r="V91" s="26"/>
      <c r="W91" s="13"/>
      <c r="X91" s="113"/>
      <c r="Y91" s="57"/>
      <c r="Z91" s="69"/>
      <c r="AA91" s="59"/>
      <c r="AB91" s="89"/>
      <c r="AC91" s="98"/>
      <c r="AD91" s="99"/>
      <c r="AE91" s="99"/>
      <c r="AF91" s="99"/>
      <c r="AG91" s="99"/>
      <c r="AH91" s="99"/>
      <c r="AI91" s="99"/>
      <c r="AJ91" s="99"/>
      <c r="AK91" s="99"/>
      <c r="AL91" s="99"/>
      <c r="AM91" s="99"/>
      <c r="AN91" s="99"/>
      <c r="AO91" s="99"/>
      <c r="AP91" s="99"/>
      <c r="AQ91" s="99"/>
      <c r="AR91" s="99"/>
    </row>
    <row r="92" spans="1:44" ht="15.75" customHeight="1" x14ac:dyDescent="0.15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12"/>
      <c r="V92" s="26"/>
      <c r="W92" s="13"/>
      <c r="X92" s="113"/>
      <c r="Y92" s="57"/>
      <c r="Z92" s="69"/>
      <c r="AA92" s="59"/>
      <c r="AB92" s="89"/>
      <c r="AC92" s="98"/>
      <c r="AD92" s="99"/>
      <c r="AE92" s="99"/>
      <c r="AF92" s="99"/>
      <c r="AG92" s="99"/>
      <c r="AH92" s="99"/>
      <c r="AI92" s="99"/>
      <c r="AJ92" s="99"/>
      <c r="AK92" s="99"/>
      <c r="AL92" s="99"/>
      <c r="AM92" s="99"/>
      <c r="AN92" s="99"/>
      <c r="AO92" s="99"/>
      <c r="AP92" s="99"/>
      <c r="AQ92" s="99"/>
      <c r="AR92" s="99"/>
    </row>
    <row r="93" spans="1:44" ht="15.75" customHeight="1" x14ac:dyDescent="0.15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12"/>
      <c r="V93" s="26"/>
      <c r="W93" s="13"/>
      <c r="X93" s="113"/>
      <c r="Y93" s="57"/>
      <c r="Z93" s="69"/>
      <c r="AA93" s="59"/>
      <c r="AB93" s="89"/>
      <c r="AC93" s="98"/>
      <c r="AD93" s="99"/>
      <c r="AE93" s="99"/>
      <c r="AF93" s="99"/>
      <c r="AG93" s="99"/>
      <c r="AH93" s="99"/>
      <c r="AI93" s="99"/>
      <c r="AJ93" s="99"/>
      <c r="AK93" s="99"/>
      <c r="AL93" s="99"/>
      <c r="AM93" s="99"/>
      <c r="AN93" s="99"/>
      <c r="AO93" s="99"/>
      <c r="AP93" s="99"/>
      <c r="AQ93" s="99"/>
      <c r="AR93" s="99"/>
    </row>
    <row r="94" spans="1:44" ht="15.75" customHeight="1" x14ac:dyDescent="0.15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12"/>
      <c r="V94" s="26"/>
      <c r="W94" s="13"/>
      <c r="X94" s="113"/>
      <c r="Y94" s="57"/>
      <c r="Z94" s="69"/>
      <c r="AA94" s="59"/>
      <c r="AB94" s="89"/>
      <c r="AC94" s="98"/>
      <c r="AD94" s="99"/>
      <c r="AE94" s="99"/>
      <c r="AF94" s="99"/>
      <c r="AG94" s="99"/>
      <c r="AH94" s="99"/>
      <c r="AI94" s="99"/>
      <c r="AJ94" s="99"/>
      <c r="AK94" s="99"/>
      <c r="AL94" s="99"/>
      <c r="AM94" s="99"/>
      <c r="AN94" s="99"/>
      <c r="AO94" s="99"/>
      <c r="AP94" s="99"/>
      <c r="AQ94" s="99"/>
      <c r="AR94" s="99"/>
    </row>
    <row r="95" spans="1:44" ht="15.75" customHeight="1" x14ac:dyDescent="0.15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12"/>
      <c r="V95" s="26"/>
      <c r="W95" s="13"/>
      <c r="X95" s="113"/>
      <c r="Y95" s="57"/>
      <c r="Z95" s="69"/>
      <c r="AA95" s="59"/>
      <c r="AB95" s="89"/>
      <c r="AC95" s="98"/>
      <c r="AD95" s="99"/>
      <c r="AE95" s="99"/>
      <c r="AF95" s="99"/>
      <c r="AG95" s="99"/>
      <c r="AH95" s="99"/>
      <c r="AI95" s="99"/>
      <c r="AJ95" s="99"/>
      <c r="AK95" s="99"/>
      <c r="AL95" s="99"/>
      <c r="AM95" s="99"/>
      <c r="AN95" s="99"/>
      <c r="AO95" s="99"/>
      <c r="AP95" s="99"/>
      <c r="AQ95" s="99"/>
      <c r="AR95" s="99"/>
    </row>
    <row r="96" spans="1:44" ht="15.75" customHeight="1" x14ac:dyDescent="0.15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12"/>
      <c r="V96" s="26"/>
      <c r="W96" s="13"/>
      <c r="X96" s="113"/>
      <c r="Y96" s="57"/>
      <c r="Z96" s="69"/>
      <c r="AA96" s="59"/>
      <c r="AB96" s="89"/>
      <c r="AC96" s="98"/>
      <c r="AD96" s="99"/>
      <c r="AE96" s="99"/>
      <c r="AF96" s="99"/>
      <c r="AG96" s="99"/>
      <c r="AH96" s="99"/>
      <c r="AI96" s="99"/>
      <c r="AJ96" s="99"/>
      <c r="AK96" s="99"/>
      <c r="AL96" s="99"/>
      <c r="AM96" s="99"/>
      <c r="AN96" s="99"/>
      <c r="AO96" s="99"/>
      <c r="AP96" s="99"/>
      <c r="AQ96" s="99"/>
      <c r="AR96" s="99"/>
    </row>
    <row r="97" spans="1:44" ht="15.75" customHeight="1" x14ac:dyDescent="0.15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12"/>
      <c r="V97" s="26"/>
      <c r="W97" s="13"/>
      <c r="X97" s="113"/>
      <c r="Y97" s="57"/>
      <c r="Z97" s="69"/>
      <c r="AA97" s="59"/>
      <c r="AB97" s="89"/>
      <c r="AC97" s="98"/>
      <c r="AD97" s="99"/>
      <c r="AE97" s="99"/>
      <c r="AF97" s="99"/>
      <c r="AG97" s="99"/>
      <c r="AH97" s="99"/>
      <c r="AI97" s="99"/>
      <c r="AJ97" s="99"/>
      <c r="AK97" s="99"/>
      <c r="AL97" s="99"/>
      <c r="AM97" s="99"/>
      <c r="AN97" s="99"/>
      <c r="AO97" s="99"/>
      <c r="AP97" s="99"/>
      <c r="AQ97" s="99"/>
      <c r="AR97" s="99"/>
    </row>
    <row r="98" spans="1:44" ht="15.75" customHeight="1" x14ac:dyDescent="0.15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12"/>
      <c r="V98" s="26"/>
      <c r="W98" s="13"/>
      <c r="X98" s="113"/>
      <c r="Y98" s="57"/>
      <c r="Z98" s="69"/>
      <c r="AA98" s="59"/>
      <c r="AB98" s="89"/>
      <c r="AC98" s="98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</row>
    <row r="99" spans="1:44" ht="15.75" customHeight="1" x14ac:dyDescent="0.15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12"/>
      <c r="V99" s="26"/>
      <c r="W99" s="13"/>
      <c r="X99" s="113"/>
      <c r="Y99" s="57"/>
      <c r="Z99" s="69"/>
      <c r="AA99" s="59"/>
      <c r="AB99" s="89"/>
      <c r="AC99" s="98"/>
      <c r="AD99" s="99"/>
      <c r="AE99" s="99"/>
      <c r="AF99" s="99"/>
      <c r="AG99" s="99"/>
      <c r="AH99" s="99"/>
      <c r="AI99" s="99"/>
      <c r="AJ99" s="99"/>
      <c r="AK99" s="99"/>
      <c r="AL99" s="99"/>
      <c r="AM99" s="99"/>
      <c r="AN99" s="99"/>
      <c r="AO99" s="99"/>
      <c r="AP99" s="99"/>
      <c r="AQ99" s="99"/>
      <c r="AR99" s="99"/>
    </row>
    <row r="100" spans="1:44" ht="15.75" customHeight="1" x14ac:dyDescent="0.15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12"/>
      <c r="V100" s="26"/>
      <c r="W100" s="13"/>
      <c r="X100" s="113"/>
      <c r="Y100" s="57"/>
      <c r="Z100" s="69"/>
      <c r="AA100" s="59"/>
      <c r="AB100" s="89"/>
      <c r="AC100" s="98"/>
      <c r="AD100" s="99"/>
      <c r="AE100" s="99"/>
      <c r="AF100" s="99"/>
      <c r="AG100" s="99"/>
      <c r="AH100" s="99"/>
      <c r="AI100" s="99"/>
      <c r="AJ100" s="99"/>
      <c r="AK100" s="99"/>
      <c r="AL100" s="99"/>
      <c r="AM100" s="99"/>
      <c r="AN100" s="99"/>
      <c r="AO100" s="99"/>
      <c r="AP100" s="99"/>
      <c r="AQ100" s="99"/>
      <c r="AR100" s="99"/>
    </row>
    <row r="101" spans="1:44" ht="15.75" customHeight="1" x14ac:dyDescent="0.15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12"/>
      <c r="V101" s="26"/>
      <c r="W101" s="13"/>
      <c r="X101" s="113"/>
      <c r="Y101" s="57"/>
      <c r="Z101" s="69"/>
      <c r="AA101" s="59"/>
      <c r="AB101" s="89"/>
      <c r="AC101" s="98"/>
      <c r="AD101" s="99"/>
      <c r="AE101" s="99"/>
      <c r="AF101" s="99"/>
      <c r="AG101" s="99"/>
      <c r="AH101" s="99"/>
      <c r="AI101" s="99"/>
      <c r="AJ101" s="99"/>
      <c r="AK101" s="99"/>
      <c r="AL101" s="99"/>
      <c r="AM101" s="99"/>
      <c r="AN101" s="99"/>
      <c r="AO101" s="99"/>
      <c r="AP101" s="99"/>
      <c r="AQ101" s="99"/>
      <c r="AR101" s="99"/>
    </row>
    <row r="102" spans="1:44" ht="15.75" customHeight="1" x14ac:dyDescent="0.15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12"/>
      <c r="V102" s="26"/>
      <c r="W102" s="13"/>
      <c r="X102" s="113"/>
      <c r="Y102" s="57"/>
      <c r="Z102" s="69"/>
      <c r="AA102" s="59"/>
      <c r="AB102" s="89"/>
      <c r="AC102" s="98"/>
      <c r="AD102" s="99"/>
      <c r="AE102" s="99"/>
      <c r="AF102" s="99"/>
      <c r="AG102" s="99"/>
      <c r="AH102" s="99"/>
      <c r="AI102" s="99"/>
      <c r="AJ102" s="99"/>
      <c r="AK102" s="99"/>
      <c r="AL102" s="99"/>
      <c r="AM102" s="99"/>
      <c r="AN102" s="99"/>
      <c r="AO102" s="99"/>
      <c r="AP102" s="99"/>
      <c r="AQ102" s="99"/>
      <c r="AR102" s="99"/>
    </row>
    <row r="103" spans="1:44" ht="15.75" customHeight="1" x14ac:dyDescent="0.15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12"/>
      <c r="V103" s="26"/>
      <c r="W103" s="13"/>
      <c r="X103" s="113"/>
      <c r="Y103" s="57"/>
      <c r="Z103" s="69"/>
      <c r="AA103" s="59"/>
      <c r="AB103" s="89"/>
      <c r="AC103" s="98"/>
      <c r="AD103" s="99"/>
      <c r="AE103" s="99"/>
      <c r="AF103" s="99"/>
      <c r="AG103" s="99"/>
      <c r="AH103" s="99"/>
      <c r="AI103" s="99"/>
      <c r="AJ103" s="99"/>
      <c r="AK103" s="99"/>
      <c r="AL103" s="99"/>
      <c r="AM103" s="99"/>
      <c r="AN103" s="99"/>
      <c r="AO103" s="99"/>
      <c r="AP103" s="99"/>
      <c r="AQ103" s="99"/>
      <c r="AR103" s="99"/>
    </row>
    <row r="104" spans="1:44" ht="15.75" customHeight="1" x14ac:dyDescent="0.15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12"/>
      <c r="V104" s="26"/>
      <c r="W104" s="13"/>
      <c r="X104" s="113"/>
      <c r="Y104" s="57"/>
      <c r="Z104" s="69"/>
      <c r="AA104" s="59"/>
      <c r="AB104" s="89"/>
      <c r="AC104" s="98"/>
      <c r="AD104" s="99"/>
      <c r="AE104" s="99"/>
      <c r="AF104" s="99"/>
      <c r="AG104" s="99"/>
      <c r="AH104" s="99"/>
      <c r="AI104" s="99"/>
      <c r="AJ104" s="99"/>
      <c r="AK104" s="99"/>
      <c r="AL104" s="99"/>
      <c r="AM104" s="99"/>
      <c r="AN104" s="99"/>
      <c r="AO104" s="99"/>
      <c r="AP104" s="99"/>
      <c r="AQ104" s="99"/>
      <c r="AR104" s="99"/>
    </row>
    <row r="105" spans="1:44" ht="15.75" customHeight="1" x14ac:dyDescent="0.15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12"/>
      <c r="V105" s="26"/>
      <c r="W105" s="13"/>
      <c r="X105" s="113"/>
      <c r="Y105" s="57"/>
      <c r="Z105" s="69"/>
      <c r="AA105" s="59"/>
      <c r="AB105" s="89"/>
      <c r="AC105" s="98"/>
      <c r="AD105" s="99"/>
      <c r="AE105" s="99"/>
      <c r="AF105" s="99"/>
      <c r="AG105" s="99"/>
      <c r="AH105" s="99"/>
      <c r="AI105" s="99"/>
      <c r="AJ105" s="99"/>
      <c r="AK105" s="99"/>
      <c r="AL105" s="99"/>
      <c r="AM105" s="99"/>
      <c r="AN105" s="99"/>
      <c r="AO105" s="99"/>
      <c r="AP105" s="99"/>
      <c r="AQ105" s="99"/>
      <c r="AR105" s="99"/>
    </row>
    <row r="106" spans="1:44" ht="15.75" customHeight="1" x14ac:dyDescent="0.15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12"/>
      <c r="V106" s="26"/>
      <c r="W106" s="13"/>
      <c r="X106" s="113"/>
      <c r="Y106" s="57"/>
      <c r="Z106" s="69"/>
      <c r="AA106" s="59"/>
      <c r="AB106" s="89"/>
      <c r="AC106" s="98"/>
      <c r="AD106" s="99"/>
      <c r="AE106" s="99"/>
      <c r="AF106" s="99"/>
      <c r="AG106" s="99"/>
      <c r="AH106" s="99"/>
      <c r="AI106" s="99"/>
      <c r="AJ106" s="99"/>
      <c r="AK106" s="99"/>
      <c r="AL106" s="99"/>
      <c r="AM106" s="99"/>
      <c r="AN106" s="99"/>
      <c r="AO106" s="99"/>
      <c r="AP106" s="99"/>
      <c r="AQ106" s="99"/>
      <c r="AR106" s="99"/>
    </row>
    <row r="107" spans="1:44" ht="15.75" customHeight="1" x14ac:dyDescent="0.15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12"/>
      <c r="V107" s="26"/>
      <c r="W107" s="13"/>
      <c r="X107" s="113"/>
      <c r="Y107" s="57"/>
      <c r="Z107" s="69"/>
      <c r="AA107" s="59"/>
      <c r="AB107" s="89"/>
      <c r="AC107" s="98"/>
      <c r="AD107" s="99"/>
      <c r="AE107" s="99"/>
      <c r="AF107" s="99"/>
      <c r="AG107" s="99"/>
      <c r="AH107" s="99"/>
      <c r="AI107" s="99"/>
      <c r="AJ107" s="99"/>
      <c r="AK107" s="99"/>
      <c r="AL107" s="99"/>
      <c r="AM107" s="99"/>
      <c r="AN107" s="99"/>
      <c r="AO107" s="99"/>
      <c r="AP107" s="99"/>
      <c r="AQ107" s="99"/>
      <c r="AR107" s="99"/>
    </row>
    <row r="108" spans="1:44" ht="15.75" customHeight="1" x14ac:dyDescent="0.15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12"/>
      <c r="V108" s="26"/>
      <c r="W108" s="13"/>
      <c r="X108" s="113"/>
      <c r="Y108" s="57"/>
      <c r="Z108" s="69"/>
      <c r="AA108" s="59"/>
      <c r="AB108" s="89"/>
      <c r="AC108" s="98"/>
      <c r="AD108" s="99"/>
      <c r="AE108" s="99"/>
      <c r="AF108" s="99"/>
      <c r="AG108" s="99"/>
      <c r="AH108" s="99"/>
      <c r="AI108" s="99"/>
      <c r="AJ108" s="99"/>
      <c r="AK108" s="99"/>
      <c r="AL108" s="99"/>
      <c r="AM108" s="99"/>
      <c r="AN108" s="99"/>
      <c r="AO108" s="99"/>
      <c r="AP108" s="99"/>
      <c r="AQ108" s="99"/>
      <c r="AR108" s="99"/>
    </row>
    <row r="109" spans="1:44" ht="15.75" customHeight="1" x14ac:dyDescent="0.15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12"/>
      <c r="V109" s="26"/>
      <c r="W109" s="13"/>
      <c r="X109" s="113"/>
      <c r="Y109" s="57"/>
      <c r="Z109" s="69"/>
      <c r="AA109" s="59"/>
      <c r="AB109" s="89"/>
      <c r="AC109" s="98"/>
      <c r="AD109" s="99"/>
      <c r="AE109" s="99"/>
      <c r="AF109" s="99"/>
      <c r="AG109" s="99"/>
      <c r="AH109" s="99"/>
      <c r="AI109" s="99"/>
      <c r="AJ109" s="99"/>
      <c r="AK109" s="99"/>
      <c r="AL109" s="99"/>
      <c r="AM109" s="99"/>
      <c r="AN109" s="99"/>
      <c r="AO109" s="99"/>
      <c r="AP109" s="99"/>
      <c r="AQ109" s="99"/>
      <c r="AR109" s="99"/>
    </row>
    <row r="110" spans="1:44" ht="15.75" customHeight="1" x14ac:dyDescent="0.15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12"/>
      <c r="V110" s="26"/>
      <c r="W110" s="13"/>
      <c r="X110" s="113"/>
      <c r="Y110" s="57"/>
      <c r="Z110" s="69"/>
      <c r="AA110" s="59"/>
      <c r="AB110" s="89"/>
      <c r="AC110" s="98"/>
      <c r="AD110" s="99"/>
      <c r="AE110" s="99"/>
      <c r="AF110" s="99"/>
      <c r="AG110" s="99"/>
      <c r="AH110" s="99"/>
      <c r="AI110" s="99"/>
      <c r="AJ110" s="99"/>
      <c r="AK110" s="99"/>
      <c r="AL110" s="99"/>
      <c r="AM110" s="99"/>
      <c r="AN110" s="99"/>
      <c r="AO110" s="99"/>
      <c r="AP110" s="99"/>
      <c r="AQ110" s="99"/>
      <c r="AR110" s="99"/>
    </row>
    <row r="111" spans="1:44" ht="15.75" customHeight="1" x14ac:dyDescent="0.15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12"/>
      <c r="V111" s="26"/>
      <c r="W111" s="13"/>
      <c r="X111" s="113"/>
      <c r="Y111" s="57"/>
      <c r="Z111" s="69"/>
      <c r="AA111" s="59"/>
      <c r="AB111" s="89"/>
      <c r="AC111" s="98"/>
      <c r="AD111" s="99"/>
      <c r="AE111" s="99"/>
      <c r="AF111" s="99"/>
      <c r="AG111" s="99"/>
      <c r="AH111" s="99"/>
      <c r="AI111" s="99"/>
      <c r="AJ111" s="99"/>
      <c r="AK111" s="99"/>
      <c r="AL111" s="99"/>
      <c r="AM111" s="99"/>
      <c r="AN111" s="99"/>
      <c r="AO111" s="99"/>
      <c r="AP111" s="99"/>
      <c r="AQ111" s="99"/>
      <c r="AR111" s="99"/>
    </row>
    <row r="112" spans="1:44" ht="15.75" customHeight="1" x14ac:dyDescent="0.15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12"/>
      <c r="V112" s="26"/>
      <c r="W112" s="13"/>
      <c r="X112" s="113"/>
      <c r="Y112" s="57"/>
      <c r="Z112" s="69"/>
      <c r="AA112" s="59"/>
      <c r="AB112" s="89"/>
      <c r="AC112" s="98"/>
      <c r="AD112" s="99"/>
      <c r="AE112" s="99"/>
      <c r="AF112" s="99"/>
      <c r="AG112" s="99"/>
      <c r="AH112" s="99"/>
      <c r="AI112" s="99"/>
      <c r="AJ112" s="99"/>
      <c r="AK112" s="99"/>
      <c r="AL112" s="99"/>
      <c r="AM112" s="99"/>
      <c r="AN112" s="99"/>
      <c r="AO112" s="99"/>
      <c r="AP112" s="99"/>
      <c r="AQ112" s="99"/>
      <c r="AR112" s="99"/>
    </row>
    <row r="113" spans="1:44" ht="15.75" customHeight="1" x14ac:dyDescent="0.15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12"/>
      <c r="V113" s="26"/>
      <c r="W113" s="13"/>
      <c r="X113" s="113"/>
      <c r="Y113" s="57"/>
      <c r="Z113" s="69"/>
      <c r="AA113" s="59"/>
      <c r="AB113" s="89"/>
      <c r="AC113" s="98"/>
      <c r="AD113" s="99"/>
      <c r="AE113" s="99"/>
      <c r="AF113" s="99"/>
      <c r="AG113" s="99"/>
      <c r="AH113" s="99"/>
      <c r="AI113" s="99"/>
      <c r="AJ113" s="99"/>
      <c r="AK113" s="99"/>
      <c r="AL113" s="99"/>
      <c r="AM113" s="99"/>
      <c r="AN113" s="99"/>
      <c r="AO113" s="99"/>
      <c r="AP113" s="99"/>
      <c r="AQ113" s="99"/>
      <c r="AR113" s="99"/>
    </row>
    <row r="114" spans="1:44" ht="15.75" customHeight="1" x14ac:dyDescent="0.15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12"/>
      <c r="V114" s="26"/>
      <c r="W114" s="13"/>
      <c r="X114" s="113"/>
      <c r="Y114" s="57"/>
      <c r="Z114" s="69"/>
      <c r="AA114" s="59"/>
      <c r="AB114" s="89"/>
      <c r="AC114" s="98"/>
      <c r="AD114" s="99"/>
      <c r="AE114" s="99"/>
      <c r="AF114" s="99"/>
      <c r="AG114" s="99"/>
      <c r="AH114" s="99"/>
      <c r="AI114" s="99"/>
      <c r="AJ114" s="99"/>
      <c r="AK114" s="99"/>
      <c r="AL114" s="99"/>
      <c r="AM114" s="99"/>
      <c r="AN114" s="99"/>
      <c r="AO114" s="99"/>
      <c r="AP114" s="99"/>
      <c r="AQ114" s="99"/>
      <c r="AR114" s="99"/>
    </row>
    <row r="115" spans="1:44" ht="15.75" customHeight="1" x14ac:dyDescent="0.15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12"/>
      <c r="V115" s="26"/>
      <c r="W115" s="13"/>
      <c r="X115" s="113"/>
      <c r="Y115" s="57"/>
      <c r="Z115" s="69"/>
      <c r="AA115" s="59"/>
      <c r="AB115" s="89"/>
      <c r="AC115" s="98"/>
      <c r="AD115" s="99"/>
      <c r="AE115" s="99"/>
      <c r="AF115" s="99"/>
      <c r="AG115" s="99"/>
      <c r="AH115" s="99"/>
      <c r="AI115" s="99"/>
      <c r="AJ115" s="99"/>
      <c r="AK115" s="99"/>
      <c r="AL115" s="99"/>
      <c r="AM115" s="99"/>
      <c r="AN115" s="99"/>
      <c r="AO115" s="99"/>
      <c r="AP115" s="99"/>
      <c r="AQ115" s="99"/>
      <c r="AR115" s="99"/>
    </row>
    <row r="116" spans="1:44" ht="15.75" customHeight="1" x14ac:dyDescent="0.15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12"/>
      <c r="V116" s="26"/>
      <c r="W116" s="13"/>
      <c r="X116" s="113"/>
      <c r="Y116" s="57"/>
      <c r="Z116" s="69"/>
      <c r="AA116" s="59"/>
      <c r="AB116" s="89"/>
      <c r="AC116" s="98"/>
      <c r="AD116" s="99"/>
      <c r="AE116" s="99"/>
      <c r="AF116" s="99"/>
      <c r="AG116" s="99"/>
      <c r="AH116" s="99"/>
      <c r="AI116" s="99"/>
      <c r="AJ116" s="99"/>
      <c r="AK116" s="99"/>
      <c r="AL116" s="99"/>
      <c r="AM116" s="99"/>
      <c r="AN116" s="99"/>
      <c r="AO116" s="99"/>
      <c r="AP116" s="99"/>
      <c r="AQ116" s="99"/>
      <c r="AR116" s="99"/>
    </row>
    <row r="117" spans="1:44" ht="15.75" customHeight="1" x14ac:dyDescent="0.15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12"/>
      <c r="V117" s="26"/>
      <c r="W117" s="13"/>
      <c r="X117" s="113"/>
      <c r="Y117" s="57"/>
      <c r="Z117" s="69"/>
      <c r="AA117" s="59"/>
      <c r="AB117" s="89"/>
      <c r="AC117" s="98"/>
      <c r="AD117" s="99"/>
      <c r="AE117" s="99"/>
      <c r="AF117" s="99"/>
      <c r="AG117" s="99"/>
      <c r="AH117" s="99"/>
      <c r="AI117" s="99"/>
      <c r="AJ117" s="99"/>
      <c r="AK117" s="99"/>
      <c r="AL117" s="99"/>
      <c r="AM117" s="99"/>
      <c r="AN117" s="99"/>
      <c r="AO117" s="99"/>
      <c r="AP117" s="99"/>
      <c r="AQ117" s="99"/>
      <c r="AR117" s="99"/>
    </row>
    <row r="118" spans="1:44" ht="15.75" customHeight="1" x14ac:dyDescent="0.15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12"/>
      <c r="V118" s="26"/>
      <c r="W118" s="13"/>
      <c r="X118" s="113"/>
      <c r="Y118" s="57"/>
      <c r="Z118" s="69"/>
      <c r="AA118" s="59"/>
      <c r="AB118" s="89"/>
      <c r="AC118" s="98"/>
      <c r="AD118" s="99"/>
      <c r="AE118" s="99"/>
      <c r="AF118" s="99"/>
      <c r="AG118" s="99"/>
      <c r="AH118" s="99"/>
      <c r="AI118" s="99"/>
      <c r="AJ118" s="99"/>
      <c r="AK118" s="99"/>
      <c r="AL118" s="99"/>
      <c r="AM118" s="99"/>
      <c r="AN118" s="99"/>
      <c r="AO118" s="99"/>
      <c r="AP118" s="99"/>
      <c r="AQ118" s="99"/>
      <c r="AR118" s="99"/>
    </row>
    <row r="119" spans="1:44" ht="15.75" customHeight="1" x14ac:dyDescent="0.15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12"/>
      <c r="V119" s="26"/>
      <c r="W119" s="13"/>
      <c r="X119" s="113"/>
      <c r="Y119" s="57"/>
      <c r="Z119" s="69"/>
      <c r="AA119" s="59"/>
      <c r="AB119" s="89"/>
      <c r="AC119" s="98"/>
      <c r="AD119" s="99"/>
      <c r="AE119" s="99"/>
      <c r="AF119" s="99"/>
      <c r="AG119" s="99"/>
      <c r="AH119" s="99"/>
      <c r="AI119" s="99"/>
      <c r="AJ119" s="99"/>
      <c r="AK119" s="99"/>
      <c r="AL119" s="99"/>
      <c r="AM119" s="99"/>
      <c r="AN119" s="99"/>
      <c r="AO119" s="99"/>
      <c r="AP119" s="99"/>
      <c r="AQ119" s="99"/>
      <c r="AR119" s="99"/>
    </row>
    <row r="120" spans="1:44" ht="15.75" customHeight="1" x14ac:dyDescent="0.15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12"/>
      <c r="V120" s="26"/>
      <c r="W120" s="13"/>
      <c r="X120" s="113"/>
      <c r="Y120" s="57"/>
      <c r="Z120" s="69"/>
      <c r="AA120" s="59"/>
      <c r="AB120" s="89"/>
      <c r="AC120" s="98"/>
      <c r="AD120" s="99"/>
      <c r="AE120" s="99"/>
      <c r="AF120" s="99"/>
      <c r="AG120" s="99"/>
      <c r="AH120" s="99"/>
      <c r="AI120" s="99"/>
      <c r="AJ120" s="99"/>
      <c r="AK120" s="99"/>
      <c r="AL120" s="99"/>
      <c r="AM120" s="99"/>
      <c r="AN120" s="99"/>
      <c r="AO120" s="99"/>
      <c r="AP120" s="99"/>
      <c r="AQ120" s="99"/>
      <c r="AR120" s="99"/>
    </row>
    <row r="121" spans="1:44" ht="15.75" customHeight="1" x14ac:dyDescent="0.15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12"/>
      <c r="V121" s="26"/>
      <c r="W121" s="13"/>
      <c r="X121" s="113"/>
      <c r="Y121" s="57"/>
      <c r="Z121" s="69"/>
      <c r="AA121" s="59"/>
      <c r="AB121" s="89"/>
      <c r="AC121" s="98"/>
      <c r="AD121" s="99"/>
      <c r="AE121" s="99"/>
      <c r="AF121" s="99"/>
      <c r="AG121" s="99"/>
      <c r="AH121" s="99"/>
      <c r="AI121" s="99"/>
      <c r="AJ121" s="99"/>
      <c r="AK121" s="99"/>
      <c r="AL121" s="99"/>
      <c r="AM121" s="99"/>
      <c r="AN121" s="99"/>
      <c r="AO121" s="99"/>
      <c r="AP121" s="99"/>
      <c r="AQ121" s="99"/>
      <c r="AR121" s="99"/>
    </row>
    <row r="122" spans="1:44" ht="15.75" customHeight="1" x14ac:dyDescent="0.15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12"/>
      <c r="V122" s="26"/>
      <c r="W122" s="13"/>
      <c r="X122" s="113"/>
      <c r="Y122" s="57"/>
      <c r="Z122" s="69"/>
      <c r="AA122" s="59"/>
      <c r="AB122" s="89"/>
      <c r="AC122" s="98"/>
      <c r="AD122" s="99"/>
      <c r="AE122" s="99"/>
      <c r="AF122" s="99"/>
      <c r="AG122" s="99"/>
      <c r="AH122" s="99"/>
      <c r="AI122" s="99"/>
      <c r="AJ122" s="99"/>
      <c r="AK122" s="99"/>
      <c r="AL122" s="99"/>
      <c r="AM122" s="99"/>
      <c r="AN122" s="99"/>
      <c r="AO122" s="99"/>
      <c r="AP122" s="99"/>
      <c r="AQ122" s="99"/>
      <c r="AR122" s="99"/>
    </row>
    <row r="123" spans="1:44" ht="15.75" customHeight="1" x14ac:dyDescent="0.15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12"/>
      <c r="V123" s="26"/>
      <c r="W123" s="13"/>
      <c r="X123" s="113"/>
      <c r="Y123" s="57"/>
      <c r="Z123" s="69"/>
      <c r="AA123" s="59"/>
      <c r="AB123" s="89"/>
      <c r="AC123" s="98"/>
      <c r="AD123" s="99"/>
      <c r="AE123" s="99"/>
      <c r="AF123" s="99"/>
      <c r="AG123" s="99"/>
      <c r="AH123" s="99"/>
      <c r="AI123" s="99"/>
      <c r="AJ123" s="99"/>
      <c r="AK123" s="99"/>
      <c r="AL123" s="99"/>
      <c r="AM123" s="99"/>
      <c r="AN123" s="99"/>
      <c r="AO123" s="99"/>
      <c r="AP123" s="99"/>
      <c r="AQ123" s="99"/>
      <c r="AR123" s="99"/>
    </row>
    <row r="124" spans="1:44" ht="15.75" customHeight="1" x14ac:dyDescent="0.15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12"/>
      <c r="V124" s="26"/>
      <c r="W124" s="13"/>
      <c r="X124" s="113"/>
      <c r="Y124" s="57"/>
      <c r="Z124" s="69"/>
      <c r="AA124" s="59"/>
      <c r="AB124" s="89"/>
      <c r="AC124" s="98"/>
      <c r="AD124" s="99"/>
      <c r="AE124" s="99"/>
      <c r="AF124" s="99"/>
      <c r="AG124" s="99"/>
      <c r="AH124" s="99"/>
      <c r="AI124" s="99"/>
      <c r="AJ124" s="99"/>
      <c r="AK124" s="99"/>
      <c r="AL124" s="99"/>
      <c r="AM124" s="99"/>
      <c r="AN124" s="99"/>
      <c r="AO124" s="99"/>
      <c r="AP124" s="99"/>
      <c r="AQ124" s="99"/>
      <c r="AR124" s="99"/>
    </row>
    <row r="125" spans="1:44" ht="15.75" customHeight="1" x14ac:dyDescent="0.15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12"/>
      <c r="V125" s="26"/>
      <c r="W125" s="13"/>
      <c r="X125" s="113"/>
      <c r="Y125" s="57"/>
      <c r="Z125" s="69"/>
      <c r="AA125" s="59"/>
      <c r="AB125" s="89"/>
      <c r="AC125" s="98"/>
      <c r="AD125" s="99"/>
      <c r="AE125" s="99"/>
      <c r="AF125" s="99"/>
      <c r="AG125" s="99"/>
      <c r="AH125" s="99"/>
      <c r="AI125" s="99"/>
      <c r="AJ125" s="99"/>
      <c r="AK125" s="99"/>
      <c r="AL125" s="99"/>
      <c r="AM125" s="99"/>
      <c r="AN125" s="99"/>
      <c r="AO125" s="99"/>
      <c r="AP125" s="99"/>
      <c r="AQ125" s="99"/>
      <c r="AR125" s="99"/>
    </row>
    <row r="126" spans="1:44" ht="15.75" customHeight="1" x14ac:dyDescent="0.15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12"/>
      <c r="V126" s="26"/>
      <c r="W126" s="13"/>
      <c r="X126" s="113"/>
      <c r="Y126" s="57"/>
      <c r="Z126" s="69"/>
      <c r="AA126" s="59"/>
      <c r="AB126" s="89"/>
      <c r="AC126" s="98"/>
      <c r="AD126" s="99"/>
      <c r="AE126" s="99"/>
      <c r="AF126" s="99"/>
      <c r="AG126" s="99"/>
      <c r="AH126" s="99"/>
      <c r="AI126" s="99"/>
      <c r="AJ126" s="99"/>
      <c r="AK126" s="99"/>
      <c r="AL126" s="99"/>
      <c r="AM126" s="99"/>
      <c r="AN126" s="99"/>
      <c r="AO126" s="99"/>
      <c r="AP126" s="99"/>
      <c r="AQ126" s="99"/>
      <c r="AR126" s="99"/>
    </row>
    <row r="127" spans="1:44" ht="15.75" customHeight="1" x14ac:dyDescent="0.15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12"/>
      <c r="V127" s="26"/>
      <c r="W127" s="13"/>
      <c r="X127" s="113"/>
      <c r="Y127" s="57"/>
      <c r="Z127" s="69"/>
      <c r="AA127" s="59"/>
      <c r="AB127" s="89"/>
      <c r="AC127" s="98"/>
      <c r="AD127" s="99"/>
      <c r="AE127" s="99"/>
      <c r="AF127" s="99"/>
      <c r="AG127" s="99"/>
      <c r="AH127" s="99"/>
      <c r="AI127" s="99"/>
      <c r="AJ127" s="99"/>
      <c r="AK127" s="99"/>
      <c r="AL127" s="99"/>
      <c r="AM127" s="99"/>
      <c r="AN127" s="99"/>
      <c r="AO127" s="99"/>
      <c r="AP127" s="99"/>
      <c r="AQ127" s="99"/>
      <c r="AR127" s="99"/>
    </row>
    <row r="128" spans="1:44" ht="15.75" customHeight="1" x14ac:dyDescent="0.15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12"/>
      <c r="V128" s="26"/>
      <c r="W128" s="13"/>
      <c r="X128" s="113"/>
      <c r="Y128" s="57"/>
      <c r="Z128" s="69"/>
      <c r="AA128" s="59"/>
      <c r="AB128" s="89"/>
      <c r="AC128" s="98"/>
      <c r="AD128" s="99"/>
      <c r="AE128" s="99"/>
      <c r="AF128" s="99"/>
      <c r="AG128" s="99"/>
      <c r="AH128" s="99"/>
      <c r="AI128" s="99"/>
      <c r="AJ128" s="99"/>
      <c r="AK128" s="99"/>
      <c r="AL128" s="99"/>
      <c r="AM128" s="99"/>
      <c r="AN128" s="99"/>
      <c r="AO128" s="99"/>
      <c r="AP128" s="99"/>
      <c r="AQ128" s="99"/>
      <c r="AR128" s="99"/>
    </row>
    <row r="129" spans="1:44" ht="15.75" customHeight="1" x14ac:dyDescent="0.15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12"/>
      <c r="V129" s="26"/>
      <c r="W129" s="13"/>
      <c r="X129" s="113"/>
      <c r="Y129" s="57"/>
      <c r="Z129" s="69"/>
      <c r="AA129" s="59"/>
      <c r="AB129" s="89"/>
      <c r="AC129" s="98"/>
      <c r="AD129" s="99"/>
      <c r="AE129" s="99"/>
      <c r="AF129" s="99"/>
      <c r="AG129" s="99"/>
      <c r="AH129" s="99"/>
      <c r="AI129" s="99"/>
      <c r="AJ129" s="99"/>
      <c r="AK129" s="99"/>
      <c r="AL129" s="99"/>
      <c r="AM129" s="99"/>
      <c r="AN129" s="99"/>
      <c r="AO129" s="99"/>
      <c r="AP129" s="99"/>
      <c r="AQ129" s="99"/>
      <c r="AR129" s="99"/>
    </row>
    <row r="130" spans="1:44" ht="15.75" customHeight="1" x14ac:dyDescent="0.15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12"/>
      <c r="V130" s="26"/>
      <c r="W130" s="13"/>
      <c r="X130" s="113"/>
      <c r="Y130" s="57"/>
      <c r="Z130" s="69"/>
      <c r="AA130" s="59"/>
      <c r="AB130" s="89"/>
      <c r="AC130" s="98"/>
      <c r="AD130" s="99"/>
      <c r="AE130" s="99"/>
      <c r="AF130" s="99"/>
      <c r="AG130" s="99"/>
      <c r="AH130" s="99"/>
      <c r="AI130" s="99"/>
      <c r="AJ130" s="99"/>
      <c r="AK130" s="99"/>
      <c r="AL130" s="99"/>
      <c r="AM130" s="99"/>
      <c r="AN130" s="99"/>
      <c r="AO130" s="99"/>
      <c r="AP130" s="99"/>
      <c r="AQ130" s="99"/>
      <c r="AR130" s="99"/>
    </row>
    <row r="131" spans="1:44" ht="15.75" customHeight="1" x14ac:dyDescent="0.15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12"/>
      <c r="V131" s="26"/>
      <c r="W131" s="13"/>
      <c r="X131" s="113"/>
      <c r="Y131" s="57"/>
      <c r="Z131" s="69"/>
      <c r="AA131" s="59"/>
      <c r="AB131" s="89"/>
      <c r="AC131" s="98"/>
      <c r="AD131" s="99"/>
      <c r="AE131" s="99"/>
      <c r="AF131" s="99"/>
      <c r="AG131" s="99"/>
      <c r="AH131" s="99"/>
      <c r="AI131" s="99"/>
      <c r="AJ131" s="99"/>
      <c r="AK131" s="99"/>
      <c r="AL131" s="99"/>
      <c r="AM131" s="99"/>
      <c r="AN131" s="99"/>
      <c r="AO131" s="99"/>
      <c r="AP131" s="99"/>
      <c r="AQ131" s="99"/>
      <c r="AR131" s="99"/>
    </row>
    <row r="132" spans="1:44" ht="15.75" customHeight="1" x14ac:dyDescent="0.15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12"/>
      <c r="V132" s="26"/>
      <c r="W132" s="13"/>
      <c r="X132" s="113"/>
      <c r="Y132" s="57"/>
      <c r="Z132" s="69"/>
      <c r="AA132" s="59"/>
      <c r="AB132" s="89"/>
      <c r="AC132" s="98"/>
      <c r="AD132" s="99"/>
      <c r="AE132" s="99"/>
      <c r="AF132" s="99"/>
      <c r="AG132" s="99"/>
      <c r="AH132" s="99"/>
      <c r="AI132" s="99"/>
      <c r="AJ132" s="99"/>
      <c r="AK132" s="99"/>
      <c r="AL132" s="99"/>
      <c r="AM132" s="99"/>
      <c r="AN132" s="99"/>
      <c r="AO132" s="99"/>
      <c r="AP132" s="99"/>
      <c r="AQ132" s="99"/>
      <c r="AR132" s="99"/>
    </row>
    <row r="133" spans="1:44" ht="15.75" customHeight="1" x14ac:dyDescent="0.15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12"/>
      <c r="V133" s="26"/>
      <c r="W133" s="13"/>
      <c r="X133" s="113"/>
      <c r="Y133" s="57"/>
      <c r="Z133" s="69"/>
      <c r="AA133" s="59"/>
      <c r="AB133" s="89"/>
      <c r="AC133" s="98"/>
      <c r="AD133" s="99"/>
      <c r="AE133" s="99"/>
      <c r="AF133" s="99"/>
      <c r="AG133" s="99"/>
      <c r="AH133" s="99"/>
      <c r="AI133" s="99"/>
      <c r="AJ133" s="99"/>
      <c r="AK133" s="99"/>
      <c r="AL133" s="99"/>
      <c r="AM133" s="99"/>
      <c r="AN133" s="99"/>
      <c r="AO133" s="99"/>
      <c r="AP133" s="99"/>
      <c r="AQ133" s="99"/>
      <c r="AR133" s="99"/>
    </row>
    <row r="134" spans="1:44" ht="15.75" customHeight="1" x14ac:dyDescent="0.15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12"/>
      <c r="V134" s="26"/>
      <c r="W134" s="13"/>
      <c r="X134" s="113"/>
      <c r="Y134" s="57"/>
      <c r="Z134" s="69"/>
      <c r="AA134" s="59"/>
      <c r="AB134" s="89"/>
      <c r="AC134" s="98"/>
      <c r="AD134" s="99"/>
      <c r="AE134" s="99"/>
      <c r="AF134" s="99"/>
      <c r="AG134" s="99"/>
      <c r="AH134" s="99"/>
      <c r="AI134" s="99"/>
      <c r="AJ134" s="99"/>
      <c r="AK134" s="99"/>
      <c r="AL134" s="99"/>
      <c r="AM134" s="99"/>
      <c r="AN134" s="99"/>
      <c r="AO134" s="99"/>
      <c r="AP134" s="99"/>
      <c r="AQ134" s="99"/>
      <c r="AR134" s="99"/>
    </row>
    <row r="135" spans="1:44" ht="15.75" customHeight="1" x14ac:dyDescent="0.15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12"/>
      <c r="V135" s="26"/>
      <c r="W135" s="13"/>
      <c r="X135" s="113"/>
      <c r="Y135" s="57"/>
      <c r="Z135" s="69"/>
      <c r="AA135" s="59"/>
      <c r="AB135" s="89"/>
      <c r="AC135" s="98"/>
      <c r="AD135" s="99"/>
      <c r="AE135" s="99"/>
      <c r="AF135" s="99"/>
      <c r="AG135" s="99"/>
      <c r="AH135" s="99"/>
      <c r="AI135" s="99"/>
      <c r="AJ135" s="99"/>
      <c r="AK135" s="99"/>
      <c r="AL135" s="99"/>
      <c r="AM135" s="99"/>
      <c r="AN135" s="99"/>
      <c r="AO135" s="99"/>
      <c r="AP135" s="99"/>
      <c r="AQ135" s="99"/>
      <c r="AR135" s="99"/>
    </row>
    <row r="136" spans="1:44" ht="15.75" customHeight="1" x14ac:dyDescent="0.15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12"/>
      <c r="V136" s="26"/>
      <c r="W136" s="13"/>
      <c r="X136" s="113"/>
      <c r="Y136" s="57"/>
      <c r="Z136" s="69"/>
      <c r="AA136" s="59"/>
      <c r="AB136" s="89"/>
      <c r="AC136" s="98"/>
      <c r="AD136" s="99"/>
      <c r="AE136" s="99"/>
      <c r="AF136" s="99"/>
      <c r="AG136" s="99"/>
      <c r="AH136" s="99"/>
      <c r="AI136" s="99"/>
      <c r="AJ136" s="99"/>
      <c r="AK136" s="99"/>
      <c r="AL136" s="99"/>
      <c r="AM136" s="99"/>
      <c r="AN136" s="99"/>
      <c r="AO136" s="99"/>
      <c r="AP136" s="99"/>
      <c r="AQ136" s="99"/>
      <c r="AR136" s="99"/>
    </row>
    <row r="137" spans="1:44" ht="15.75" customHeight="1" x14ac:dyDescent="0.15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12"/>
      <c r="V137" s="26"/>
      <c r="W137" s="13"/>
      <c r="X137" s="113"/>
      <c r="Y137" s="57"/>
      <c r="Z137" s="69"/>
      <c r="AA137" s="59"/>
      <c r="AB137" s="89"/>
      <c r="AC137" s="98"/>
      <c r="AD137" s="99"/>
      <c r="AE137" s="99"/>
      <c r="AF137" s="99"/>
      <c r="AG137" s="99"/>
      <c r="AH137" s="99"/>
      <c r="AI137" s="99"/>
      <c r="AJ137" s="99"/>
      <c r="AK137" s="99"/>
      <c r="AL137" s="99"/>
      <c r="AM137" s="99"/>
      <c r="AN137" s="99"/>
      <c r="AO137" s="99"/>
      <c r="AP137" s="99"/>
      <c r="AQ137" s="99"/>
      <c r="AR137" s="99"/>
    </row>
    <row r="138" spans="1:44" ht="15.75" customHeight="1" x14ac:dyDescent="0.15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12"/>
      <c r="V138" s="26"/>
      <c r="W138" s="13"/>
      <c r="X138" s="113"/>
      <c r="Y138" s="57"/>
      <c r="Z138" s="69"/>
      <c r="AA138" s="59"/>
      <c r="AB138" s="89"/>
      <c r="AC138" s="98"/>
      <c r="AD138" s="99"/>
      <c r="AE138" s="99"/>
      <c r="AF138" s="99"/>
      <c r="AG138" s="99"/>
      <c r="AH138" s="99"/>
      <c r="AI138" s="99"/>
      <c r="AJ138" s="99"/>
      <c r="AK138" s="99"/>
      <c r="AL138" s="99"/>
      <c r="AM138" s="99"/>
      <c r="AN138" s="99"/>
      <c r="AO138" s="99"/>
      <c r="AP138" s="99"/>
      <c r="AQ138" s="99"/>
      <c r="AR138" s="99"/>
    </row>
    <row r="139" spans="1:44" ht="15.75" customHeight="1" x14ac:dyDescent="0.15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12"/>
      <c r="V139" s="26"/>
      <c r="W139" s="13"/>
      <c r="X139" s="113"/>
      <c r="Y139" s="57"/>
      <c r="Z139" s="69"/>
      <c r="AA139" s="59"/>
      <c r="AB139" s="89"/>
      <c r="AC139" s="98"/>
      <c r="AD139" s="99"/>
      <c r="AE139" s="99"/>
      <c r="AF139" s="99"/>
      <c r="AG139" s="99"/>
      <c r="AH139" s="99"/>
      <c r="AI139" s="99"/>
      <c r="AJ139" s="99"/>
      <c r="AK139" s="99"/>
      <c r="AL139" s="99"/>
      <c r="AM139" s="99"/>
      <c r="AN139" s="99"/>
      <c r="AO139" s="99"/>
      <c r="AP139" s="99"/>
      <c r="AQ139" s="99"/>
      <c r="AR139" s="99"/>
    </row>
    <row r="140" spans="1:44" ht="15.75" customHeight="1" x14ac:dyDescent="0.15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12"/>
      <c r="V140" s="26"/>
      <c r="W140" s="13"/>
      <c r="X140" s="113"/>
      <c r="Y140" s="57"/>
      <c r="Z140" s="69"/>
      <c r="AA140" s="59"/>
      <c r="AB140" s="89"/>
      <c r="AC140" s="98"/>
      <c r="AD140" s="99"/>
      <c r="AE140" s="99"/>
      <c r="AF140" s="99"/>
      <c r="AG140" s="99"/>
      <c r="AH140" s="99"/>
      <c r="AI140" s="99"/>
      <c r="AJ140" s="99"/>
      <c r="AK140" s="99"/>
      <c r="AL140" s="99"/>
      <c r="AM140" s="99"/>
      <c r="AN140" s="99"/>
      <c r="AO140" s="99"/>
      <c r="AP140" s="99"/>
      <c r="AQ140" s="99"/>
      <c r="AR140" s="99"/>
    </row>
    <row r="141" spans="1:44" ht="15.75" customHeight="1" x14ac:dyDescent="0.15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12"/>
      <c r="V141" s="26"/>
      <c r="W141" s="13"/>
      <c r="X141" s="113"/>
      <c r="Y141" s="57"/>
      <c r="Z141" s="69"/>
      <c r="AA141" s="59"/>
      <c r="AB141" s="89"/>
      <c r="AC141" s="98"/>
      <c r="AD141" s="99"/>
      <c r="AE141" s="99"/>
      <c r="AF141" s="99"/>
      <c r="AG141" s="99"/>
      <c r="AH141" s="99"/>
      <c r="AI141" s="99"/>
      <c r="AJ141" s="99"/>
      <c r="AK141" s="99"/>
      <c r="AL141" s="99"/>
      <c r="AM141" s="99"/>
      <c r="AN141" s="99"/>
      <c r="AO141" s="99"/>
      <c r="AP141" s="99"/>
      <c r="AQ141" s="99"/>
      <c r="AR141" s="99"/>
    </row>
    <row r="142" spans="1:44" ht="15.75" customHeight="1" x14ac:dyDescent="0.15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12"/>
      <c r="V142" s="26"/>
      <c r="W142" s="13"/>
      <c r="X142" s="113"/>
      <c r="Y142" s="57"/>
      <c r="Z142" s="69"/>
      <c r="AA142" s="59"/>
      <c r="AB142" s="89"/>
      <c r="AC142" s="98"/>
      <c r="AD142" s="99"/>
      <c r="AE142" s="99"/>
      <c r="AF142" s="99"/>
      <c r="AG142" s="99"/>
      <c r="AH142" s="99"/>
      <c r="AI142" s="99"/>
      <c r="AJ142" s="99"/>
      <c r="AK142" s="99"/>
      <c r="AL142" s="99"/>
      <c r="AM142" s="99"/>
      <c r="AN142" s="99"/>
      <c r="AO142" s="99"/>
      <c r="AP142" s="99"/>
      <c r="AQ142" s="99"/>
      <c r="AR142" s="99"/>
    </row>
    <row r="143" spans="1:44" ht="15.75" customHeight="1" x14ac:dyDescent="0.15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12"/>
      <c r="V143" s="26"/>
      <c r="W143" s="13"/>
      <c r="X143" s="113"/>
      <c r="Y143" s="57"/>
      <c r="Z143" s="69"/>
      <c r="AA143" s="59"/>
      <c r="AB143" s="89"/>
      <c r="AC143" s="98"/>
      <c r="AD143" s="99"/>
      <c r="AE143" s="99"/>
      <c r="AF143" s="99"/>
      <c r="AG143" s="99"/>
      <c r="AH143" s="99"/>
      <c r="AI143" s="99"/>
      <c r="AJ143" s="99"/>
      <c r="AK143" s="99"/>
      <c r="AL143" s="99"/>
      <c r="AM143" s="99"/>
      <c r="AN143" s="99"/>
      <c r="AO143" s="99"/>
      <c r="AP143" s="99"/>
      <c r="AQ143" s="99"/>
      <c r="AR143" s="99"/>
    </row>
    <row r="144" spans="1:44" ht="15.75" customHeight="1" x14ac:dyDescent="0.15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12"/>
      <c r="V144" s="26"/>
      <c r="W144" s="13"/>
      <c r="X144" s="113"/>
      <c r="Y144" s="57"/>
      <c r="Z144" s="69"/>
      <c r="AA144" s="59"/>
      <c r="AB144" s="89"/>
      <c r="AC144" s="98"/>
      <c r="AD144" s="99"/>
      <c r="AE144" s="99"/>
      <c r="AF144" s="99"/>
      <c r="AG144" s="99"/>
      <c r="AH144" s="99"/>
      <c r="AI144" s="99"/>
      <c r="AJ144" s="99"/>
      <c r="AK144" s="99"/>
      <c r="AL144" s="99"/>
      <c r="AM144" s="99"/>
      <c r="AN144" s="99"/>
      <c r="AO144" s="99"/>
      <c r="AP144" s="99"/>
      <c r="AQ144" s="99"/>
      <c r="AR144" s="99"/>
    </row>
    <row r="145" spans="1:44" ht="15.75" customHeight="1" x14ac:dyDescent="0.15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12"/>
      <c r="V145" s="26"/>
      <c r="W145" s="13"/>
      <c r="X145" s="113"/>
      <c r="Y145" s="57"/>
      <c r="Z145" s="69"/>
      <c r="AA145" s="59"/>
      <c r="AB145" s="89"/>
      <c r="AC145" s="98"/>
      <c r="AD145" s="99"/>
      <c r="AE145" s="99"/>
      <c r="AF145" s="99"/>
      <c r="AG145" s="99"/>
      <c r="AH145" s="99"/>
      <c r="AI145" s="99"/>
      <c r="AJ145" s="99"/>
      <c r="AK145" s="99"/>
      <c r="AL145" s="99"/>
      <c r="AM145" s="99"/>
      <c r="AN145" s="99"/>
      <c r="AO145" s="99"/>
      <c r="AP145" s="99"/>
      <c r="AQ145" s="99"/>
      <c r="AR145" s="99"/>
    </row>
    <row r="146" spans="1:44" ht="15.75" customHeight="1" x14ac:dyDescent="0.15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12"/>
      <c r="V146" s="26"/>
      <c r="W146" s="13"/>
      <c r="X146" s="113"/>
      <c r="Y146" s="57"/>
      <c r="Z146" s="69"/>
      <c r="AA146" s="59"/>
      <c r="AB146" s="89"/>
      <c r="AC146" s="98"/>
      <c r="AD146" s="99"/>
      <c r="AE146" s="99"/>
      <c r="AF146" s="99"/>
      <c r="AG146" s="99"/>
      <c r="AH146" s="99"/>
      <c r="AI146" s="99"/>
      <c r="AJ146" s="99"/>
      <c r="AK146" s="99"/>
      <c r="AL146" s="99"/>
      <c r="AM146" s="99"/>
      <c r="AN146" s="99"/>
      <c r="AO146" s="99"/>
      <c r="AP146" s="99"/>
      <c r="AQ146" s="99"/>
      <c r="AR146" s="99"/>
    </row>
    <row r="147" spans="1:44" ht="15.75" customHeight="1" x14ac:dyDescent="0.15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12"/>
      <c r="V147" s="26"/>
      <c r="W147" s="13"/>
      <c r="X147" s="113"/>
      <c r="Y147" s="57"/>
      <c r="Z147" s="69"/>
      <c r="AA147" s="59"/>
      <c r="AB147" s="89"/>
      <c r="AC147" s="98"/>
      <c r="AD147" s="99"/>
      <c r="AE147" s="99"/>
      <c r="AF147" s="99"/>
      <c r="AG147" s="99"/>
      <c r="AH147" s="99"/>
      <c r="AI147" s="99"/>
      <c r="AJ147" s="99"/>
      <c r="AK147" s="99"/>
      <c r="AL147" s="99"/>
      <c r="AM147" s="99"/>
      <c r="AN147" s="99"/>
      <c r="AO147" s="99"/>
      <c r="AP147" s="99"/>
      <c r="AQ147" s="99"/>
      <c r="AR147" s="99"/>
    </row>
    <row r="148" spans="1:44" ht="15.75" customHeight="1" x14ac:dyDescent="0.15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12"/>
      <c r="V148" s="26"/>
      <c r="W148" s="13"/>
      <c r="X148" s="113"/>
      <c r="Y148" s="57"/>
      <c r="Z148" s="69"/>
      <c r="AA148" s="59"/>
      <c r="AB148" s="89"/>
      <c r="AC148" s="98"/>
      <c r="AD148" s="99"/>
      <c r="AE148" s="99"/>
      <c r="AF148" s="99"/>
      <c r="AG148" s="99"/>
      <c r="AH148" s="99"/>
      <c r="AI148" s="99"/>
      <c r="AJ148" s="99"/>
      <c r="AK148" s="99"/>
      <c r="AL148" s="99"/>
      <c r="AM148" s="99"/>
      <c r="AN148" s="99"/>
      <c r="AO148" s="99"/>
      <c r="AP148" s="99"/>
      <c r="AQ148" s="99"/>
      <c r="AR148" s="99"/>
    </row>
    <row r="149" spans="1:44" ht="15.75" customHeight="1" x14ac:dyDescent="0.15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12"/>
      <c r="V149" s="26"/>
      <c r="W149" s="13"/>
      <c r="X149" s="113"/>
      <c r="Y149" s="57"/>
      <c r="Z149" s="69"/>
      <c r="AA149" s="59"/>
      <c r="AB149" s="89"/>
      <c r="AC149" s="98"/>
      <c r="AD149" s="99"/>
      <c r="AE149" s="99"/>
      <c r="AF149" s="99"/>
      <c r="AG149" s="99"/>
      <c r="AH149" s="99"/>
      <c r="AI149" s="99"/>
      <c r="AJ149" s="99"/>
      <c r="AK149" s="99"/>
      <c r="AL149" s="99"/>
      <c r="AM149" s="99"/>
      <c r="AN149" s="99"/>
      <c r="AO149" s="99"/>
      <c r="AP149" s="99"/>
      <c r="AQ149" s="99"/>
      <c r="AR149" s="99"/>
    </row>
    <row r="150" spans="1:44" ht="15.75" customHeight="1" x14ac:dyDescent="0.15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12"/>
      <c r="V150" s="27"/>
      <c r="W150" s="20"/>
      <c r="X150" s="20"/>
      <c r="Y150" s="28"/>
      <c r="Z150" s="53"/>
      <c r="AA150" s="67"/>
      <c r="AB150" s="82"/>
      <c r="AC150" s="72"/>
    </row>
    <row r="151" spans="1:44" ht="15.75" customHeight="1" x14ac:dyDescent="0.15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12"/>
      <c r="V151" s="29"/>
      <c r="W151" s="71"/>
      <c r="X151" s="71"/>
      <c r="Y151" s="71"/>
      <c r="Z151" s="71"/>
      <c r="AA151" s="72"/>
      <c r="AB151" s="72"/>
    </row>
    <row r="152" spans="1:44" ht="15.75" customHeight="1" x14ac:dyDescent="0.15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12"/>
      <c r="V152" s="29"/>
      <c r="W152" s="65"/>
      <c r="X152" s="65"/>
      <c r="Y152" s="65"/>
      <c r="Z152" s="65"/>
    </row>
    <row r="153" spans="1:44" ht="15.75" customHeight="1" x14ac:dyDescent="0.15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12"/>
      <c r="V153" s="29"/>
      <c r="W153" s="65"/>
      <c r="X153" s="65"/>
      <c r="Y153" s="65"/>
      <c r="Z153" s="65"/>
    </row>
    <row r="154" spans="1:44" ht="15.75" customHeight="1" x14ac:dyDescent="0.15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12"/>
      <c r="V154" s="29"/>
      <c r="W154" s="65"/>
      <c r="X154" s="65"/>
      <c r="Y154" s="65"/>
      <c r="Z154" s="65"/>
    </row>
    <row r="155" spans="1:44" ht="15.75" customHeight="1" x14ac:dyDescent="0.15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12"/>
      <c r="V155" s="29"/>
      <c r="W155" s="65"/>
      <c r="X155" s="65"/>
      <c r="Y155" s="65"/>
      <c r="Z155" s="65"/>
      <c r="AA155" s="30"/>
    </row>
    <row r="156" spans="1:44" ht="15.75" customHeight="1" x14ac:dyDescent="0.15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12"/>
      <c r="V156" s="29"/>
      <c r="W156" s="65"/>
      <c r="X156" s="65"/>
      <c r="Y156" s="65"/>
      <c r="Z156" s="65"/>
      <c r="AA156" s="30"/>
    </row>
    <row r="157" spans="1:44" ht="15.75" customHeight="1" x14ac:dyDescent="0.15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12"/>
      <c r="V157" s="29"/>
      <c r="W157" s="65"/>
      <c r="X157" s="65"/>
      <c r="Y157" s="65"/>
      <c r="Z157" s="65"/>
      <c r="AA157" s="30"/>
    </row>
    <row r="158" spans="1:44" ht="15.75" customHeight="1" x14ac:dyDescent="0.15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12"/>
      <c r="V158" s="29"/>
      <c r="W158" s="65"/>
      <c r="X158" s="65"/>
      <c r="Y158" s="65"/>
      <c r="Z158" s="65"/>
      <c r="AA158" s="30"/>
    </row>
    <row r="159" spans="1:44" ht="15.75" customHeight="1" x14ac:dyDescent="0.15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12"/>
      <c r="V159" s="29"/>
      <c r="W159" s="65"/>
      <c r="X159" s="65"/>
      <c r="Y159" s="65"/>
      <c r="Z159" s="65"/>
      <c r="AA159" s="30"/>
    </row>
    <row r="160" spans="1:44" ht="15.75" customHeight="1" x14ac:dyDescent="0.15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12"/>
      <c r="V160" s="29"/>
      <c r="W160" s="65"/>
      <c r="X160" s="65"/>
      <c r="Y160" s="65"/>
      <c r="Z160" s="65"/>
      <c r="AA160" s="30"/>
    </row>
    <row r="161" spans="1:27" ht="15.75" customHeight="1" x14ac:dyDescent="0.15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12"/>
      <c r="V161" s="29"/>
      <c r="W161" s="65"/>
      <c r="X161" s="65"/>
      <c r="Y161" s="65"/>
      <c r="Z161" s="65"/>
      <c r="AA161" s="30"/>
    </row>
    <row r="162" spans="1:27" ht="15.75" customHeight="1" x14ac:dyDescent="0.15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12"/>
      <c r="V162" s="29"/>
      <c r="W162" s="65"/>
      <c r="X162" s="65"/>
      <c r="Y162" s="65"/>
      <c r="Z162" s="65"/>
      <c r="AA162" s="30"/>
    </row>
    <row r="163" spans="1:27" ht="15.75" customHeight="1" x14ac:dyDescent="0.15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12"/>
      <c r="V163" s="29"/>
      <c r="W163" s="65"/>
      <c r="X163" s="65"/>
      <c r="Y163" s="65"/>
      <c r="Z163" s="65"/>
      <c r="AA163" s="30"/>
    </row>
    <row r="164" spans="1:27" ht="15.75" customHeight="1" x14ac:dyDescent="0.15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12"/>
      <c r="V164" s="29"/>
      <c r="W164" s="65"/>
      <c r="X164" s="65"/>
      <c r="Y164" s="65"/>
      <c r="Z164" s="65"/>
      <c r="AA164" s="30"/>
    </row>
    <row r="165" spans="1:27" ht="15.75" customHeight="1" x14ac:dyDescent="0.15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12"/>
      <c r="V165" s="29"/>
      <c r="W165" s="65"/>
      <c r="X165" s="65"/>
      <c r="Y165" s="65"/>
      <c r="Z165" s="65"/>
      <c r="AA165" s="30"/>
    </row>
    <row r="166" spans="1:27" ht="15.75" customHeight="1" x14ac:dyDescent="0.15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12"/>
      <c r="V166" s="29"/>
      <c r="W166" s="65"/>
      <c r="X166" s="65"/>
      <c r="Y166" s="65"/>
      <c r="Z166" s="65"/>
      <c r="AA166" s="30"/>
    </row>
    <row r="167" spans="1:27" ht="15.75" customHeight="1" x14ac:dyDescent="0.15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12"/>
      <c r="V167" s="29"/>
      <c r="W167" s="65"/>
      <c r="X167" s="65"/>
      <c r="Y167" s="65"/>
      <c r="Z167" s="65"/>
      <c r="AA167" s="30"/>
    </row>
    <row r="168" spans="1:27" ht="15.75" customHeight="1" x14ac:dyDescent="0.15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12"/>
      <c r="V168" s="29"/>
      <c r="W168" s="65"/>
      <c r="X168" s="65"/>
      <c r="Y168" s="65"/>
      <c r="Z168" s="65"/>
      <c r="AA168" s="30"/>
    </row>
    <row r="169" spans="1:27" ht="15.75" customHeight="1" x14ac:dyDescent="0.15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12"/>
      <c r="V169" s="29"/>
      <c r="W169" s="65"/>
      <c r="X169" s="65"/>
      <c r="Y169" s="65"/>
      <c r="Z169" s="65"/>
      <c r="AA169" s="30"/>
    </row>
    <row r="170" spans="1:27" ht="15.75" customHeight="1" x14ac:dyDescent="0.15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12"/>
      <c r="V170" s="29"/>
      <c r="W170" s="65"/>
      <c r="X170" s="65"/>
      <c r="Y170" s="65"/>
      <c r="Z170" s="65"/>
      <c r="AA170" s="30"/>
    </row>
    <row r="171" spans="1:27" ht="15.75" customHeight="1" x14ac:dyDescent="0.15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12"/>
      <c r="V171" s="29"/>
      <c r="W171" s="65"/>
      <c r="X171" s="65"/>
      <c r="Y171" s="65"/>
      <c r="Z171" s="65"/>
      <c r="AA171" s="30"/>
    </row>
    <row r="172" spans="1:27" ht="15.75" customHeight="1" x14ac:dyDescent="0.15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12"/>
      <c r="V172" s="29"/>
      <c r="W172" s="65"/>
      <c r="X172" s="65"/>
      <c r="Y172" s="65"/>
      <c r="Z172" s="65"/>
      <c r="AA172" s="30"/>
    </row>
    <row r="173" spans="1:27" ht="15.75" customHeight="1" x14ac:dyDescent="0.15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12"/>
      <c r="V173" s="29"/>
      <c r="W173" s="65"/>
      <c r="X173" s="65"/>
      <c r="Y173" s="65"/>
      <c r="Z173" s="65"/>
      <c r="AA173" s="30"/>
    </row>
    <row r="174" spans="1:27" ht="15.75" customHeight="1" x14ac:dyDescent="0.15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12"/>
      <c r="V174" s="29"/>
      <c r="W174" s="65"/>
      <c r="X174" s="65"/>
      <c r="Y174" s="65"/>
      <c r="Z174" s="65"/>
      <c r="AA174" s="30"/>
    </row>
    <row r="175" spans="1:27" ht="15.75" customHeight="1" x14ac:dyDescent="0.15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12"/>
      <c r="V175" s="29"/>
      <c r="W175" s="65"/>
      <c r="X175" s="65"/>
      <c r="Y175" s="65"/>
      <c r="Z175" s="65"/>
      <c r="AA175" s="30"/>
    </row>
    <row r="176" spans="1:27" ht="15.75" customHeight="1" x14ac:dyDescent="0.15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12"/>
      <c r="V176" s="29"/>
      <c r="W176" s="65"/>
      <c r="X176" s="65"/>
      <c r="Y176" s="65"/>
      <c r="Z176" s="65"/>
      <c r="AA176" s="30"/>
    </row>
    <row r="177" spans="1:27" ht="15.75" customHeight="1" x14ac:dyDescent="0.15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12"/>
      <c r="V177" s="29"/>
      <c r="W177" s="65"/>
      <c r="X177" s="65"/>
      <c r="Y177" s="65"/>
      <c r="Z177" s="65"/>
      <c r="AA177" s="30"/>
    </row>
    <row r="178" spans="1:27" ht="15.75" customHeight="1" x14ac:dyDescent="0.15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12"/>
      <c r="V178" s="29"/>
      <c r="W178" s="65"/>
      <c r="X178" s="65"/>
      <c r="Y178" s="65"/>
      <c r="Z178" s="65"/>
      <c r="AA178" s="30"/>
    </row>
    <row r="179" spans="1:27" ht="15.75" customHeight="1" x14ac:dyDescent="0.15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12"/>
      <c r="V179" s="29"/>
      <c r="W179" s="65"/>
      <c r="X179" s="65"/>
      <c r="Y179" s="65"/>
      <c r="Z179" s="65"/>
      <c r="AA179" s="30"/>
    </row>
    <row r="180" spans="1:27" ht="15.75" customHeight="1" x14ac:dyDescent="0.15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12"/>
      <c r="V180" s="29"/>
      <c r="W180" s="65"/>
      <c r="X180" s="65"/>
      <c r="Y180" s="65"/>
      <c r="Z180" s="65"/>
      <c r="AA180" s="30"/>
    </row>
    <row r="181" spans="1:27" ht="15.75" customHeight="1" x14ac:dyDescent="0.15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12"/>
      <c r="V181" s="29"/>
      <c r="W181" s="65"/>
      <c r="X181" s="65"/>
      <c r="Y181" s="65"/>
      <c r="Z181" s="65"/>
      <c r="AA181" s="30"/>
    </row>
    <row r="182" spans="1:27" ht="15.75" customHeight="1" x14ac:dyDescent="0.15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12"/>
      <c r="V182" s="29"/>
      <c r="W182" s="65"/>
      <c r="X182" s="65"/>
      <c r="Y182" s="65"/>
      <c r="Z182" s="65"/>
      <c r="AA182" s="30"/>
    </row>
    <row r="183" spans="1:27" ht="15.75" customHeight="1" x14ac:dyDescent="0.15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12"/>
      <c r="V183" s="29"/>
      <c r="W183" s="65"/>
      <c r="X183" s="65"/>
      <c r="Y183" s="65"/>
      <c r="Z183" s="65"/>
      <c r="AA183" s="30"/>
    </row>
    <row r="184" spans="1:27" ht="15.75" customHeight="1" x14ac:dyDescent="0.15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12"/>
      <c r="V184" s="29"/>
      <c r="W184" s="65"/>
      <c r="X184" s="65"/>
      <c r="Y184" s="65"/>
      <c r="Z184" s="65"/>
      <c r="AA184" s="30"/>
    </row>
    <row r="185" spans="1:27" ht="15.75" customHeight="1" x14ac:dyDescent="0.15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12"/>
      <c r="V185" s="29"/>
      <c r="W185" s="65"/>
      <c r="X185" s="65"/>
      <c r="Y185" s="65"/>
      <c r="Z185" s="65"/>
      <c r="AA185" s="30"/>
    </row>
    <row r="186" spans="1:27" ht="15.75" customHeight="1" x14ac:dyDescent="0.15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12"/>
      <c r="V186" s="29"/>
      <c r="W186" s="65"/>
      <c r="X186" s="65"/>
      <c r="Y186" s="65"/>
      <c r="Z186" s="65"/>
      <c r="AA186" s="30"/>
    </row>
    <row r="187" spans="1:27" ht="15.75" customHeight="1" x14ac:dyDescent="0.15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12"/>
      <c r="V187" s="29"/>
      <c r="W187" s="65"/>
      <c r="X187" s="65"/>
      <c r="Y187" s="65"/>
      <c r="Z187" s="65"/>
      <c r="AA187" s="30"/>
    </row>
    <row r="188" spans="1:27" ht="15.75" customHeight="1" x14ac:dyDescent="0.15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12"/>
      <c r="V188" s="29"/>
      <c r="W188" s="65"/>
      <c r="X188" s="65"/>
      <c r="Y188" s="65"/>
      <c r="Z188" s="65"/>
      <c r="AA188" s="30"/>
    </row>
    <row r="189" spans="1:27" ht="15.75" customHeight="1" x14ac:dyDescent="0.15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12"/>
      <c r="V189" s="29"/>
      <c r="W189" s="65"/>
      <c r="X189" s="65"/>
      <c r="Y189" s="65"/>
      <c r="Z189" s="65"/>
      <c r="AA189" s="30"/>
    </row>
    <row r="190" spans="1:27" ht="15.75" customHeight="1" x14ac:dyDescent="0.15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12"/>
      <c r="V190" s="29"/>
      <c r="W190" s="65"/>
      <c r="X190" s="65"/>
      <c r="Y190" s="65"/>
      <c r="Z190" s="65"/>
      <c r="AA190" s="30"/>
    </row>
    <row r="191" spans="1:27" ht="15.75" customHeight="1" x14ac:dyDescent="0.15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12"/>
      <c r="V191" s="29"/>
      <c r="W191" s="65"/>
      <c r="X191" s="65"/>
      <c r="Y191" s="65"/>
      <c r="Z191" s="65"/>
      <c r="AA191" s="30"/>
    </row>
    <row r="192" spans="1:27" ht="15.75" customHeight="1" x14ac:dyDescent="0.15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12"/>
      <c r="V192" s="29"/>
      <c r="W192" s="65"/>
      <c r="X192" s="65"/>
      <c r="Y192" s="65"/>
      <c r="Z192" s="65"/>
      <c r="AA192" s="30"/>
    </row>
    <row r="193" spans="1:27" ht="15.75" customHeight="1" x14ac:dyDescent="0.15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12"/>
      <c r="V193" s="29"/>
      <c r="W193" s="65"/>
      <c r="X193" s="65"/>
      <c r="Y193" s="65"/>
      <c r="Z193" s="65"/>
      <c r="AA193" s="30"/>
    </row>
    <row r="194" spans="1:27" ht="15.75" customHeight="1" x14ac:dyDescent="0.15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12"/>
      <c r="V194" s="29"/>
      <c r="W194" s="65"/>
      <c r="X194" s="65"/>
      <c r="Y194" s="65"/>
      <c r="Z194" s="65"/>
      <c r="AA194" s="30"/>
    </row>
    <row r="195" spans="1:27" ht="15.75" customHeight="1" x14ac:dyDescent="0.15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12"/>
      <c r="V195" s="29"/>
      <c r="W195" s="65"/>
      <c r="X195" s="65"/>
      <c r="Y195" s="65"/>
      <c r="Z195" s="65"/>
      <c r="AA195" s="30"/>
    </row>
    <row r="196" spans="1:27" ht="15.75" customHeight="1" x14ac:dyDescent="0.15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12"/>
      <c r="V196" s="29"/>
      <c r="W196" s="65"/>
      <c r="X196" s="65"/>
      <c r="Y196" s="65"/>
      <c r="Z196" s="65"/>
      <c r="AA196" s="30"/>
    </row>
    <row r="197" spans="1:27" ht="15.75" customHeight="1" x14ac:dyDescent="0.15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12"/>
      <c r="V197" s="29"/>
      <c r="W197" s="65"/>
      <c r="X197" s="65"/>
      <c r="Y197" s="65"/>
      <c r="Z197" s="65"/>
      <c r="AA197" s="30"/>
    </row>
    <row r="198" spans="1:27" ht="15.75" customHeight="1" x14ac:dyDescent="0.15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12"/>
      <c r="V198" s="29"/>
      <c r="W198" s="65"/>
      <c r="X198" s="65"/>
      <c r="Y198" s="65"/>
      <c r="Z198" s="65"/>
      <c r="AA198" s="30"/>
    </row>
    <row r="199" spans="1:27" ht="15.75" customHeight="1" x14ac:dyDescent="0.15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12"/>
      <c r="V199" s="29"/>
      <c r="W199" s="65"/>
      <c r="X199" s="65"/>
      <c r="Y199" s="65"/>
      <c r="Z199" s="65"/>
      <c r="AA199" s="30"/>
    </row>
    <row r="200" spans="1:27" ht="15.75" customHeight="1" x14ac:dyDescent="0.15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12"/>
      <c r="V200" s="29"/>
      <c r="W200" s="65"/>
      <c r="X200" s="65"/>
      <c r="Y200" s="65"/>
      <c r="Z200" s="65"/>
      <c r="AA200" s="30"/>
    </row>
    <row r="201" spans="1:27" ht="15.75" customHeight="1" x14ac:dyDescent="0.15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12"/>
      <c r="V201" s="29"/>
      <c r="W201" s="65"/>
      <c r="X201" s="65"/>
      <c r="Y201" s="65"/>
      <c r="Z201" s="65"/>
      <c r="AA201" s="30"/>
    </row>
    <row r="202" spans="1:27" ht="15.75" customHeight="1" x14ac:dyDescent="0.15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12"/>
      <c r="V202" s="29"/>
      <c r="W202" s="65"/>
      <c r="X202" s="65"/>
      <c r="Y202" s="65"/>
      <c r="Z202" s="65"/>
      <c r="AA202" s="30"/>
    </row>
    <row r="203" spans="1:27" ht="15.75" customHeight="1" x14ac:dyDescent="0.15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12"/>
      <c r="V203" s="29"/>
      <c r="W203" s="65"/>
      <c r="X203" s="65"/>
      <c r="Y203" s="65"/>
      <c r="Z203" s="65"/>
      <c r="AA203" s="30"/>
    </row>
    <row r="204" spans="1:27" ht="15.75" customHeight="1" x14ac:dyDescent="0.15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12"/>
      <c r="V204" s="29"/>
      <c r="W204" s="65"/>
      <c r="X204" s="65"/>
      <c r="Y204" s="65"/>
      <c r="Z204" s="65"/>
      <c r="AA204" s="30"/>
    </row>
    <row r="205" spans="1:27" ht="15.75" customHeight="1" x14ac:dyDescent="0.15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12"/>
      <c r="V205" s="29"/>
      <c r="W205" s="65"/>
      <c r="X205" s="65"/>
      <c r="Y205" s="65"/>
      <c r="Z205" s="65"/>
      <c r="AA205" s="30"/>
    </row>
    <row r="206" spans="1:27" ht="15.75" customHeight="1" x14ac:dyDescent="0.15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12"/>
      <c r="V206" s="29"/>
      <c r="W206" s="65"/>
      <c r="X206" s="65"/>
      <c r="Y206" s="65"/>
      <c r="Z206" s="65"/>
      <c r="AA206" s="30"/>
    </row>
    <row r="207" spans="1:27" ht="15.75" customHeight="1" x14ac:dyDescent="0.15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12"/>
      <c r="V207" s="29"/>
      <c r="W207" s="65"/>
      <c r="X207" s="65"/>
      <c r="Y207" s="65"/>
      <c r="Z207" s="65"/>
      <c r="AA207" s="30"/>
    </row>
    <row r="208" spans="1:27" ht="15.75" customHeight="1" x14ac:dyDescent="0.15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12"/>
      <c r="V208" s="29"/>
      <c r="W208" s="65"/>
      <c r="X208" s="65"/>
      <c r="Y208" s="65"/>
      <c r="Z208" s="65"/>
      <c r="AA208" s="30"/>
    </row>
    <row r="209" spans="1:27" ht="15.75" customHeight="1" x14ac:dyDescent="0.15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12"/>
      <c r="V209" s="29"/>
      <c r="W209" s="65"/>
      <c r="X209" s="65"/>
      <c r="Y209" s="65"/>
      <c r="Z209" s="65"/>
      <c r="AA209" s="30"/>
    </row>
    <row r="210" spans="1:27" ht="15.75" customHeight="1" x14ac:dyDescent="0.15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12"/>
      <c r="V210" s="29"/>
      <c r="W210" s="65"/>
      <c r="X210" s="65"/>
      <c r="Y210" s="65"/>
      <c r="Z210" s="65"/>
      <c r="AA210" s="30"/>
    </row>
    <row r="211" spans="1:27" ht="15.75" customHeight="1" x14ac:dyDescent="0.15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12"/>
      <c r="V211" s="29"/>
      <c r="W211" s="65"/>
      <c r="X211" s="65"/>
      <c r="Y211" s="65"/>
      <c r="Z211" s="65"/>
      <c r="AA211" s="30"/>
    </row>
    <row r="212" spans="1:27" ht="15.75" customHeight="1" x14ac:dyDescent="0.15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12"/>
      <c r="V212" s="29"/>
      <c r="W212" s="65"/>
      <c r="X212" s="65"/>
      <c r="Y212" s="65"/>
      <c r="Z212" s="65"/>
      <c r="AA212" s="30"/>
    </row>
    <row r="213" spans="1:27" ht="15.75" customHeight="1" x14ac:dyDescent="0.15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12"/>
      <c r="V213" s="29"/>
      <c r="W213" s="65"/>
      <c r="X213" s="65"/>
      <c r="Y213" s="65"/>
      <c r="Z213" s="65"/>
      <c r="AA213" s="30"/>
    </row>
    <row r="214" spans="1:27" ht="15.75" customHeight="1" x14ac:dyDescent="0.15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12"/>
      <c r="V214" s="29"/>
      <c r="W214" s="65"/>
      <c r="X214" s="65"/>
      <c r="Y214" s="65"/>
      <c r="Z214" s="65"/>
      <c r="AA214" s="30"/>
    </row>
    <row r="215" spans="1:27" ht="15.75" customHeight="1" x14ac:dyDescent="0.15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12"/>
      <c r="V215" s="29"/>
      <c r="W215" s="65"/>
      <c r="X215" s="65"/>
      <c r="Y215" s="65"/>
      <c r="Z215" s="65"/>
      <c r="AA215" s="30"/>
    </row>
    <row r="216" spans="1:27" ht="15.75" customHeight="1" x14ac:dyDescent="0.15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12"/>
      <c r="V216" s="29"/>
      <c r="W216" s="65"/>
      <c r="X216" s="65"/>
      <c r="Y216" s="65"/>
      <c r="Z216" s="65"/>
      <c r="AA216" s="30"/>
    </row>
    <row r="217" spans="1:27" ht="15.75" customHeight="1" x14ac:dyDescent="0.15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12"/>
      <c r="V217" s="29"/>
      <c r="W217" s="65"/>
      <c r="X217" s="65"/>
      <c r="Y217" s="65"/>
      <c r="Z217" s="65"/>
      <c r="AA217" s="30"/>
    </row>
    <row r="218" spans="1:27" ht="15.75" customHeight="1" x14ac:dyDescent="0.15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12"/>
      <c r="V218" s="29"/>
      <c r="W218" s="65"/>
      <c r="X218" s="65"/>
      <c r="Y218" s="65"/>
      <c r="Z218" s="65"/>
      <c r="AA218" s="30"/>
    </row>
    <row r="219" spans="1:27" ht="15.75" customHeight="1" x14ac:dyDescent="0.15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12"/>
      <c r="V219" s="29"/>
      <c r="W219" s="65"/>
      <c r="X219" s="65"/>
      <c r="Y219" s="65"/>
      <c r="Z219" s="65"/>
      <c r="AA219" s="30"/>
    </row>
    <row r="220" spans="1:27" ht="15.75" customHeight="1" x14ac:dyDescent="0.15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12"/>
      <c r="V220" s="29"/>
      <c r="W220" s="65"/>
      <c r="X220" s="65"/>
      <c r="Y220" s="65"/>
      <c r="Z220" s="65"/>
      <c r="AA220" s="30"/>
    </row>
    <row r="221" spans="1:27" ht="15.75" customHeight="1" x14ac:dyDescent="0.15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12"/>
      <c r="V221" s="29"/>
      <c r="W221" s="65"/>
      <c r="X221" s="65"/>
      <c r="Y221" s="65"/>
      <c r="Z221" s="65"/>
      <c r="AA221" s="30"/>
    </row>
    <row r="222" spans="1:27" ht="15.75" customHeight="1" x14ac:dyDescent="0.15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12"/>
      <c r="V222" s="29"/>
      <c r="W222" s="65"/>
      <c r="X222" s="65"/>
      <c r="Y222" s="65"/>
      <c r="Z222" s="65"/>
      <c r="AA222" s="30"/>
    </row>
    <row r="223" spans="1:27" ht="15.75" customHeight="1" x14ac:dyDescent="0.15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12"/>
      <c r="V223" s="29"/>
      <c r="W223" s="65"/>
      <c r="X223" s="65"/>
      <c r="Y223" s="65"/>
      <c r="Z223" s="65"/>
      <c r="AA223" s="30"/>
    </row>
    <row r="224" spans="1:27" ht="15.75" customHeight="1" x14ac:dyDescent="0.15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12"/>
      <c r="V224" s="29"/>
      <c r="W224" s="65"/>
      <c r="X224" s="65"/>
      <c r="Y224" s="65"/>
      <c r="Z224" s="65"/>
      <c r="AA224" s="30"/>
    </row>
    <row r="225" spans="1:27" ht="15.75" customHeight="1" x14ac:dyDescent="0.15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12"/>
      <c r="V225" s="29"/>
      <c r="W225" s="65"/>
      <c r="X225" s="65"/>
      <c r="Y225" s="65"/>
      <c r="Z225" s="65"/>
      <c r="AA225" s="30"/>
    </row>
    <row r="226" spans="1:27" ht="15.75" customHeight="1" x14ac:dyDescent="0.15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12"/>
      <c r="V226" s="29"/>
      <c r="W226" s="65"/>
      <c r="X226" s="65"/>
      <c r="Y226" s="65"/>
      <c r="Z226" s="65"/>
      <c r="AA226" s="30"/>
    </row>
    <row r="227" spans="1:27" ht="15.75" customHeight="1" x14ac:dyDescent="0.15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12"/>
      <c r="V227" s="29"/>
      <c r="W227" s="65"/>
      <c r="X227" s="65"/>
      <c r="Y227" s="65"/>
      <c r="Z227" s="65"/>
      <c r="AA227" s="30"/>
    </row>
    <row r="228" spans="1:27" ht="15.75" customHeight="1" x14ac:dyDescent="0.15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12"/>
      <c r="V228" s="29"/>
      <c r="W228" s="65"/>
      <c r="X228" s="65"/>
      <c r="Y228" s="65"/>
      <c r="Z228" s="65"/>
      <c r="AA228" s="30"/>
    </row>
    <row r="229" spans="1:27" ht="15.75" customHeight="1" x14ac:dyDescent="0.15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12"/>
      <c r="V229" s="29"/>
      <c r="W229" s="65"/>
      <c r="X229" s="65"/>
      <c r="Y229" s="65"/>
      <c r="Z229" s="65"/>
      <c r="AA229" s="30"/>
    </row>
    <row r="230" spans="1:27" ht="15.75" customHeight="1" x14ac:dyDescent="0.15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29"/>
      <c r="W230" s="65"/>
      <c r="X230" s="65"/>
      <c r="Y230" s="65"/>
      <c r="Z230" s="65"/>
      <c r="AA230" s="30"/>
    </row>
    <row r="231" spans="1:27" ht="15.75" customHeight="1" x14ac:dyDescent="0.15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29"/>
      <c r="W231" s="65"/>
      <c r="X231" s="65"/>
      <c r="Y231" s="65"/>
      <c r="Z231" s="65"/>
      <c r="AA231" s="30"/>
    </row>
    <row r="232" spans="1:27" ht="15.75" customHeight="1" x14ac:dyDescent="0.15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29"/>
      <c r="W232" s="65"/>
      <c r="X232" s="65"/>
      <c r="Y232" s="65"/>
      <c r="Z232" s="65"/>
      <c r="AA232" s="30"/>
    </row>
    <row r="233" spans="1:27" ht="15.75" customHeight="1" x14ac:dyDescent="0.15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29"/>
      <c r="W233" s="65"/>
      <c r="X233" s="65"/>
      <c r="Y233" s="65"/>
      <c r="Z233" s="65"/>
      <c r="AA233" s="30"/>
    </row>
    <row r="234" spans="1:27" ht="15.75" customHeight="1" x14ac:dyDescent="0.15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29"/>
      <c r="W234" s="65"/>
      <c r="X234" s="65"/>
      <c r="Y234" s="65"/>
      <c r="Z234" s="65"/>
      <c r="AA234" s="30"/>
    </row>
    <row r="235" spans="1:27" ht="15.75" customHeight="1" x14ac:dyDescent="0.15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29"/>
      <c r="W235" s="65"/>
      <c r="X235" s="65"/>
      <c r="Y235" s="65"/>
      <c r="Z235" s="65"/>
      <c r="AA235" s="30"/>
    </row>
    <row r="236" spans="1:27" ht="15.75" customHeight="1" x14ac:dyDescent="0.15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29"/>
      <c r="W236" s="65"/>
      <c r="X236" s="65"/>
      <c r="Y236" s="65"/>
      <c r="Z236" s="65"/>
      <c r="AA236" s="30"/>
    </row>
    <row r="237" spans="1:27" ht="15.75" customHeight="1" x14ac:dyDescent="0.15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29"/>
      <c r="W237" s="65"/>
      <c r="X237" s="65"/>
      <c r="Y237" s="65"/>
      <c r="Z237" s="65"/>
      <c r="AA237" s="30"/>
    </row>
    <row r="238" spans="1:27" ht="15.75" customHeight="1" x14ac:dyDescent="0.15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29"/>
      <c r="W238" s="65"/>
      <c r="X238" s="65"/>
      <c r="Y238" s="65"/>
      <c r="Z238" s="65"/>
      <c r="AA238" s="30"/>
    </row>
    <row r="239" spans="1:27" ht="15.75" customHeight="1" x14ac:dyDescent="0.15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29"/>
      <c r="W239" s="65"/>
      <c r="X239" s="65"/>
      <c r="Y239" s="65"/>
      <c r="Z239" s="65"/>
      <c r="AA239" s="30"/>
    </row>
    <row r="240" spans="1:27" ht="15.75" customHeight="1" x14ac:dyDescent="0.15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29"/>
      <c r="W240" s="65"/>
      <c r="X240" s="65"/>
      <c r="Y240" s="65"/>
      <c r="Z240" s="65"/>
      <c r="AA240" s="30"/>
    </row>
    <row r="241" spans="1:27" ht="15.75" customHeight="1" x14ac:dyDescent="0.15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29"/>
      <c r="W241" s="65"/>
      <c r="X241" s="65"/>
      <c r="Y241" s="65"/>
      <c r="Z241" s="65"/>
      <c r="AA241" s="30"/>
    </row>
    <row r="242" spans="1:27" ht="15.75" customHeight="1" x14ac:dyDescent="0.15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29"/>
      <c r="W242" s="65"/>
      <c r="X242" s="65"/>
      <c r="Y242" s="65"/>
      <c r="Z242" s="65"/>
      <c r="AA242" s="30"/>
    </row>
    <row r="243" spans="1:27" ht="15.75" customHeight="1" x14ac:dyDescent="0.15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29"/>
      <c r="W243" s="65"/>
      <c r="X243" s="65"/>
      <c r="Y243" s="65"/>
      <c r="Z243" s="65"/>
      <c r="AA243" s="30"/>
    </row>
    <row r="244" spans="1:27" ht="15.75" customHeight="1" x14ac:dyDescent="0.15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29"/>
      <c r="W244" s="65"/>
      <c r="X244" s="65"/>
      <c r="Y244" s="65"/>
      <c r="Z244" s="65"/>
      <c r="AA244" s="30"/>
    </row>
    <row r="245" spans="1:27" ht="15.75" customHeight="1" x14ac:dyDescent="0.15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29"/>
      <c r="W245" s="65"/>
      <c r="X245" s="65"/>
      <c r="Y245" s="65"/>
      <c r="Z245" s="65"/>
      <c r="AA245" s="30"/>
    </row>
    <row r="246" spans="1:27" ht="15.75" customHeight="1" x14ac:dyDescent="0.15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29"/>
      <c r="W246" s="65"/>
      <c r="X246" s="65"/>
      <c r="Y246" s="65"/>
      <c r="Z246" s="65"/>
      <c r="AA246" s="30"/>
    </row>
    <row r="247" spans="1:27" ht="15.75" customHeight="1" x14ac:dyDescent="0.15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29"/>
      <c r="W247" s="65"/>
      <c r="X247" s="65"/>
      <c r="Y247" s="65"/>
      <c r="Z247" s="65"/>
      <c r="AA247" s="30"/>
    </row>
    <row r="248" spans="1:27" ht="15.75" customHeight="1" x14ac:dyDescent="0.15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29"/>
      <c r="W248" s="65"/>
      <c r="X248" s="65"/>
      <c r="Y248" s="65"/>
      <c r="Z248" s="65"/>
      <c r="AA248" s="30"/>
    </row>
    <row r="249" spans="1:27" ht="15.75" customHeight="1" x14ac:dyDescent="0.15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29"/>
      <c r="W249" s="65"/>
      <c r="X249" s="65"/>
      <c r="Y249" s="65"/>
      <c r="Z249" s="65"/>
      <c r="AA249" s="30"/>
    </row>
    <row r="250" spans="1:27" ht="15.75" customHeight="1" x14ac:dyDescent="0.15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29"/>
      <c r="W250" s="65"/>
      <c r="X250" s="65"/>
      <c r="Y250" s="65"/>
      <c r="Z250" s="65"/>
      <c r="AA250" s="30"/>
    </row>
    <row r="251" spans="1:27" ht="15.75" customHeight="1" x14ac:dyDescent="0.15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29"/>
      <c r="W251" s="65"/>
      <c r="X251" s="65"/>
      <c r="Y251" s="65"/>
      <c r="Z251" s="65"/>
      <c r="AA251" s="30"/>
    </row>
    <row r="252" spans="1:27" ht="15.75" customHeight="1" x14ac:dyDescent="0.15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29"/>
      <c r="W252" s="65"/>
      <c r="X252" s="65"/>
      <c r="Y252" s="65"/>
      <c r="Z252" s="65"/>
      <c r="AA252" s="30"/>
    </row>
    <row r="253" spans="1:27" ht="15.75" customHeight="1" x14ac:dyDescent="0.15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29"/>
      <c r="W253" s="65"/>
      <c r="X253" s="65"/>
      <c r="Y253" s="65"/>
      <c r="Z253" s="65"/>
      <c r="AA253" s="30"/>
    </row>
    <row r="254" spans="1:27" ht="15.75" customHeight="1" x14ac:dyDescent="0.15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29"/>
      <c r="W254" s="65"/>
      <c r="X254" s="65"/>
      <c r="Y254" s="65"/>
      <c r="Z254" s="65"/>
      <c r="AA254" s="30"/>
    </row>
    <row r="255" spans="1:27" ht="15.75" customHeight="1" x14ac:dyDescent="0.15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29"/>
      <c r="W255" s="65"/>
      <c r="X255" s="65"/>
      <c r="Y255" s="65"/>
      <c r="Z255" s="65"/>
      <c r="AA255" s="30"/>
    </row>
    <row r="256" spans="1:27" ht="15.75" customHeight="1" x14ac:dyDescent="0.15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29"/>
      <c r="W256" s="65"/>
      <c r="X256" s="65"/>
      <c r="Y256" s="65"/>
      <c r="Z256" s="65"/>
      <c r="AA256" s="30"/>
    </row>
    <row r="257" spans="1:27" ht="15.75" customHeight="1" x14ac:dyDescent="0.15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29"/>
      <c r="W257" s="65"/>
      <c r="X257" s="65"/>
      <c r="Y257" s="65"/>
      <c r="Z257" s="65"/>
      <c r="AA257" s="30"/>
    </row>
    <row r="258" spans="1:27" ht="15.75" customHeight="1" x14ac:dyDescent="0.15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29"/>
      <c r="W258" s="65"/>
      <c r="X258" s="65"/>
      <c r="Y258" s="65"/>
      <c r="Z258" s="65"/>
      <c r="AA258" s="30"/>
    </row>
    <row r="259" spans="1:27" ht="15.75" customHeight="1" x14ac:dyDescent="0.15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29"/>
      <c r="W259" s="65"/>
      <c r="X259" s="65"/>
      <c r="Y259" s="65"/>
      <c r="Z259" s="65"/>
      <c r="AA259" s="30"/>
    </row>
    <row r="260" spans="1:27" ht="15.75" customHeight="1" x14ac:dyDescent="0.15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29"/>
      <c r="W260" s="65"/>
      <c r="X260" s="65"/>
      <c r="Y260" s="65"/>
      <c r="Z260" s="65"/>
      <c r="AA260" s="30"/>
    </row>
    <row r="261" spans="1:27" ht="15.75" customHeight="1" x14ac:dyDescent="0.15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29"/>
      <c r="W261" s="65"/>
      <c r="X261" s="65"/>
      <c r="Y261" s="65"/>
      <c r="Z261" s="65"/>
      <c r="AA261" s="30"/>
    </row>
    <row r="262" spans="1:27" ht="15.75" customHeight="1" x14ac:dyDescent="0.15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29"/>
      <c r="W262" s="65"/>
      <c r="X262" s="65"/>
      <c r="Y262" s="65"/>
      <c r="Z262" s="65"/>
      <c r="AA262" s="30"/>
    </row>
    <row r="263" spans="1:27" ht="15.75" customHeight="1" x14ac:dyDescent="0.15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29"/>
      <c r="W263" s="65"/>
      <c r="X263" s="65"/>
      <c r="Y263" s="65"/>
      <c r="Z263" s="65"/>
      <c r="AA263" s="30"/>
    </row>
    <row r="264" spans="1:27" ht="15.75" customHeight="1" x14ac:dyDescent="0.15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29"/>
      <c r="W264" s="65"/>
      <c r="X264" s="65"/>
      <c r="Y264" s="65"/>
      <c r="Z264" s="65"/>
      <c r="AA264" s="30"/>
    </row>
    <row r="265" spans="1:27" ht="15.75" customHeight="1" x14ac:dyDescent="0.15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29"/>
      <c r="W265" s="65"/>
      <c r="X265" s="65"/>
      <c r="Y265" s="65"/>
      <c r="Z265" s="65"/>
      <c r="AA265" s="30"/>
    </row>
    <row r="266" spans="1:27" ht="15.75" customHeight="1" x14ac:dyDescent="0.15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29"/>
      <c r="W266" s="65"/>
      <c r="X266" s="65"/>
      <c r="Y266" s="65"/>
      <c r="Z266" s="65"/>
      <c r="AA266" s="30"/>
    </row>
    <row r="267" spans="1:27" ht="15.75" customHeight="1" x14ac:dyDescent="0.15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29"/>
      <c r="W267" s="65"/>
      <c r="X267" s="65"/>
      <c r="Y267" s="65"/>
      <c r="Z267" s="65"/>
      <c r="AA267" s="30"/>
    </row>
    <row r="268" spans="1:27" ht="15.75" customHeight="1" x14ac:dyDescent="0.15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29"/>
      <c r="W268" s="65"/>
      <c r="X268" s="65"/>
      <c r="Y268" s="65"/>
      <c r="Z268" s="65"/>
      <c r="AA268" s="30"/>
    </row>
    <row r="269" spans="1:27" ht="15.75" customHeight="1" x14ac:dyDescent="0.15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29"/>
      <c r="W269" s="65"/>
      <c r="X269" s="65"/>
      <c r="Y269" s="65"/>
      <c r="Z269" s="65"/>
      <c r="AA269" s="30"/>
    </row>
    <row r="270" spans="1:27" ht="15.75" customHeight="1" x14ac:dyDescent="0.15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29"/>
      <c r="W270" s="65"/>
      <c r="X270" s="65"/>
      <c r="Y270" s="65"/>
      <c r="Z270" s="65"/>
      <c r="AA270" s="30"/>
    </row>
    <row r="271" spans="1:27" ht="15.75" customHeight="1" x14ac:dyDescent="0.15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29"/>
      <c r="W271" s="65"/>
      <c r="X271" s="65"/>
      <c r="Y271" s="65"/>
      <c r="Z271" s="65"/>
      <c r="AA271" s="30"/>
    </row>
    <row r="272" spans="1:27" ht="15.75" customHeight="1" x14ac:dyDescent="0.15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29"/>
      <c r="W272" s="65"/>
      <c r="X272" s="65"/>
      <c r="Y272" s="65"/>
      <c r="Z272" s="65"/>
      <c r="AA272" s="30"/>
    </row>
    <row r="273" spans="1:27" ht="15.75" customHeight="1" x14ac:dyDescent="0.15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29"/>
      <c r="W273" s="65"/>
      <c r="X273" s="65"/>
      <c r="Y273" s="65"/>
      <c r="Z273" s="65"/>
      <c r="AA273" s="30"/>
    </row>
    <row r="274" spans="1:27" ht="15.75" customHeight="1" x14ac:dyDescent="0.15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29"/>
      <c r="W274" s="65"/>
      <c r="X274" s="65"/>
      <c r="Y274" s="65"/>
      <c r="Z274" s="65"/>
      <c r="AA274" s="30"/>
    </row>
    <row r="275" spans="1:27" ht="15.75" customHeight="1" x14ac:dyDescent="0.15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29"/>
      <c r="W275" s="65"/>
      <c r="X275" s="65"/>
      <c r="Y275" s="65"/>
      <c r="Z275" s="65"/>
      <c r="AA275" s="30"/>
    </row>
    <row r="276" spans="1:27" ht="15.75" customHeight="1" x14ac:dyDescent="0.15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29"/>
      <c r="W276" s="65"/>
      <c r="X276" s="65"/>
      <c r="Y276" s="65"/>
      <c r="Z276" s="65"/>
      <c r="AA276" s="30"/>
    </row>
    <row r="277" spans="1:27" ht="15.75" customHeight="1" x14ac:dyDescent="0.15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29"/>
      <c r="W277" s="65"/>
      <c r="X277" s="65"/>
      <c r="Y277" s="65"/>
      <c r="Z277" s="65"/>
      <c r="AA277" s="30"/>
    </row>
    <row r="278" spans="1:27" ht="15.75" customHeight="1" x14ac:dyDescent="0.15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29"/>
      <c r="W278" s="65"/>
      <c r="X278" s="65"/>
      <c r="Y278" s="65"/>
      <c r="Z278" s="65"/>
      <c r="AA278" s="30"/>
    </row>
    <row r="279" spans="1:27" ht="15.75" customHeight="1" x14ac:dyDescent="0.15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29"/>
      <c r="W279" s="65"/>
      <c r="X279" s="65"/>
      <c r="Y279" s="65"/>
      <c r="Z279" s="65"/>
      <c r="AA279" s="30"/>
    </row>
    <row r="280" spans="1:27" ht="15.75" customHeight="1" x14ac:dyDescent="0.15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29"/>
      <c r="W280" s="65"/>
      <c r="X280" s="65"/>
      <c r="Y280" s="65"/>
      <c r="Z280" s="65"/>
      <c r="AA280" s="30"/>
    </row>
    <row r="281" spans="1:27" ht="15.75" customHeight="1" x14ac:dyDescent="0.15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29"/>
      <c r="W281" s="65"/>
      <c r="X281" s="65"/>
      <c r="Y281" s="65"/>
      <c r="Z281" s="65"/>
      <c r="AA281" s="30"/>
    </row>
    <row r="282" spans="1:27" ht="15.75" customHeight="1" x14ac:dyDescent="0.15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29"/>
      <c r="W282" s="65"/>
      <c r="X282" s="65"/>
      <c r="Y282" s="65"/>
      <c r="Z282" s="65"/>
      <c r="AA282" s="30"/>
    </row>
    <row r="283" spans="1:27" ht="15.75" customHeight="1" x14ac:dyDescent="0.15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29"/>
      <c r="W283" s="65"/>
      <c r="X283" s="65"/>
      <c r="Y283" s="65"/>
      <c r="Z283" s="65"/>
      <c r="AA283" s="30"/>
    </row>
    <row r="284" spans="1:27" ht="15.75" customHeight="1" x14ac:dyDescent="0.15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29"/>
      <c r="W284" s="65"/>
      <c r="X284" s="65"/>
      <c r="Y284" s="65"/>
      <c r="Z284" s="65"/>
      <c r="AA284" s="30"/>
    </row>
    <row r="285" spans="1:27" ht="15.75" customHeight="1" x14ac:dyDescent="0.15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29"/>
      <c r="W285" s="65"/>
      <c r="X285" s="65"/>
      <c r="Y285" s="65"/>
      <c r="Z285" s="65"/>
      <c r="AA285" s="30"/>
    </row>
    <row r="286" spans="1:27" ht="15.75" customHeight="1" x14ac:dyDescent="0.15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29"/>
      <c r="W286" s="65"/>
      <c r="X286" s="65"/>
      <c r="Y286" s="65"/>
      <c r="Z286" s="65"/>
      <c r="AA286" s="30"/>
    </row>
    <row r="287" spans="1:27" ht="15.75" customHeight="1" x14ac:dyDescent="0.15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29"/>
      <c r="W287" s="65"/>
      <c r="X287" s="65"/>
      <c r="Y287" s="65"/>
      <c r="Z287" s="65"/>
      <c r="AA287" s="30"/>
    </row>
    <row r="288" spans="1:27" ht="15.75" customHeight="1" x14ac:dyDescent="0.15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29"/>
      <c r="W288" s="65"/>
      <c r="X288" s="65"/>
      <c r="Y288" s="65"/>
      <c r="Z288" s="65"/>
      <c r="AA288" s="30"/>
    </row>
    <row r="289" spans="1:27" ht="15.75" customHeight="1" x14ac:dyDescent="0.15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29"/>
      <c r="W289" s="65"/>
      <c r="X289" s="65"/>
      <c r="Y289" s="65"/>
      <c r="Z289" s="65"/>
      <c r="AA289" s="30"/>
    </row>
    <row r="290" spans="1:27" ht="15.75" customHeight="1" x14ac:dyDescent="0.15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29"/>
      <c r="W290" s="65"/>
      <c r="X290" s="65"/>
      <c r="Y290" s="65"/>
      <c r="Z290" s="65"/>
      <c r="AA290" s="30"/>
    </row>
    <row r="291" spans="1:27" ht="15.75" customHeight="1" x14ac:dyDescent="0.15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29"/>
      <c r="W291" s="65"/>
      <c r="X291" s="65"/>
      <c r="Y291" s="65"/>
      <c r="Z291" s="65"/>
      <c r="AA291" s="30"/>
    </row>
    <row r="292" spans="1:27" ht="15.75" customHeight="1" x14ac:dyDescent="0.15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29"/>
      <c r="W292" s="65"/>
      <c r="X292" s="65"/>
      <c r="Y292" s="65"/>
      <c r="Z292" s="65"/>
      <c r="AA292" s="30"/>
    </row>
    <row r="293" spans="1:27" ht="15.75" customHeight="1" x14ac:dyDescent="0.15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29"/>
      <c r="W293" s="65"/>
      <c r="X293" s="65"/>
      <c r="Y293" s="65"/>
      <c r="Z293" s="65"/>
      <c r="AA293" s="30"/>
    </row>
    <row r="294" spans="1:27" ht="15.75" customHeight="1" x14ac:dyDescent="0.15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29"/>
      <c r="W294" s="65"/>
      <c r="X294" s="65"/>
      <c r="Y294" s="65"/>
      <c r="Z294" s="65"/>
      <c r="AA294" s="30"/>
    </row>
    <row r="295" spans="1:27" ht="15.75" customHeight="1" x14ac:dyDescent="0.1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29"/>
      <c r="W295" s="65"/>
      <c r="X295" s="65"/>
      <c r="Y295" s="65"/>
      <c r="Z295" s="65"/>
      <c r="AA295" s="30"/>
    </row>
    <row r="296" spans="1:27" ht="15.75" customHeight="1" x14ac:dyDescent="0.15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29"/>
      <c r="W296" s="65"/>
      <c r="X296" s="65"/>
      <c r="Y296" s="65"/>
      <c r="Z296" s="65"/>
      <c r="AA296" s="30"/>
    </row>
    <row r="297" spans="1:27" ht="15.75" customHeight="1" x14ac:dyDescent="0.15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29"/>
      <c r="W297" s="65"/>
      <c r="X297" s="65"/>
      <c r="Y297" s="65"/>
      <c r="Z297" s="65"/>
      <c r="AA297" s="30"/>
    </row>
    <row r="298" spans="1:27" ht="15.75" customHeight="1" x14ac:dyDescent="0.15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29"/>
      <c r="W298" s="65"/>
      <c r="X298" s="65"/>
      <c r="Y298" s="65"/>
      <c r="Z298" s="65"/>
      <c r="AA298" s="30"/>
    </row>
    <row r="299" spans="1:27" ht="15.75" customHeight="1" x14ac:dyDescent="0.15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29"/>
      <c r="W299" s="65"/>
      <c r="X299" s="65"/>
      <c r="Y299" s="65"/>
      <c r="Z299" s="65"/>
      <c r="AA299" s="30"/>
    </row>
    <row r="300" spans="1:27" ht="15.75" customHeight="1" x14ac:dyDescent="0.15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29"/>
      <c r="W300" s="65"/>
      <c r="X300" s="65"/>
      <c r="Y300" s="65"/>
      <c r="Z300" s="65"/>
      <c r="AA300" s="30"/>
    </row>
    <row r="301" spans="1:27" ht="15.75" customHeight="1" x14ac:dyDescent="0.15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29"/>
      <c r="W301" s="65"/>
      <c r="X301" s="65"/>
      <c r="Y301" s="65"/>
      <c r="Z301" s="65"/>
      <c r="AA301" s="30"/>
    </row>
    <row r="302" spans="1:27" ht="15.75" customHeight="1" x14ac:dyDescent="0.15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29"/>
      <c r="W302" s="65"/>
      <c r="X302" s="65"/>
      <c r="Y302" s="65"/>
      <c r="Z302" s="65"/>
      <c r="AA302" s="30"/>
    </row>
    <row r="303" spans="1:27" ht="15.75" customHeight="1" x14ac:dyDescent="0.15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29"/>
      <c r="W303" s="65"/>
      <c r="X303" s="65"/>
      <c r="Y303" s="65"/>
      <c r="Z303" s="65"/>
      <c r="AA303" s="30"/>
    </row>
    <row r="304" spans="1:27" ht="15.75" customHeight="1" x14ac:dyDescent="0.15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29"/>
      <c r="W304" s="65"/>
      <c r="X304" s="65"/>
      <c r="Y304" s="65"/>
      <c r="Z304" s="65"/>
      <c r="AA304" s="30"/>
    </row>
    <row r="305" spans="1:27" ht="15.75" customHeight="1" x14ac:dyDescent="0.1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29"/>
      <c r="W305" s="65"/>
      <c r="X305" s="65"/>
      <c r="Y305" s="65"/>
      <c r="Z305" s="65"/>
      <c r="AA305" s="30"/>
    </row>
    <row r="306" spans="1:27" ht="15.75" customHeight="1" x14ac:dyDescent="0.15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29"/>
      <c r="W306" s="65"/>
      <c r="X306" s="65"/>
      <c r="Y306" s="65"/>
      <c r="Z306" s="65"/>
      <c r="AA306" s="30"/>
    </row>
    <row r="307" spans="1:27" ht="15.75" customHeight="1" x14ac:dyDescent="0.15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29"/>
      <c r="W307" s="65"/>
      <c r="X307" s="65"/>
      <c r="Y307" s="65"/>
      <c r="Z307" s="65"/>
      <c r="AA307" s="30"/>
    </row>
    <row r="308" spans="1:27" ht="15.75" customHeight="1" x14ac:dyDescent="0.15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29"/>
      <c r="W308" s="65"/>
      <c r="X308" s="65"/>
      <c r="Y308" s="65"/>
      <c r="Z308" s="65"/>
      <c r="AA308" s="30"/>
    </row>
    <row r="309" spans="1:27" ht="15.75" customHeight="1" x14ac:dyDescent="0.15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29"/>
      <c r="W309" s="65"/>
      <c r="X309" s="65"/>
      <c r="Y309" s="65"/>
      <c r="Z309" s="65"/>
      <c r="AA309" s="30"/>
    </row>
    <row r="310" spans="1:27" ht="15.75" customHeight="1" x14ac:dyDescent="0.15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29"/>
      <c r="W310" s="65"/>
      <c r="X310" s="65"/>
      <c r="Y310" s="65"/>
      <c r="Z310" s="65"/>
      <c r="AA310" s="30"/>
    </row>
    <row r="311" spans="1:27" ht="15.75" customHeight="1" x14ac:dyDescent="0.15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29"/>
      <c r="W311" s="65"/>
      <c r="X311" s="65"/>
      <c r="Y311" s="65"/>
      <c r="Z311" s="65"/>
      <c r="AA311" s="30"/>
    </row>
    <row r="312" spans="1:27" ht="15.75" customHeight="1" x14ac:dyDescent="0.15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29"/>
      <c r="W312" s="65"/>
      <c r="X312" s="65"/>
      <c r="Y312" s="65"/>
      <c r="Z312" s="65"/>
      <c r="AA312" s="30"/>
    </row>
    <row r="313" spans="1:27" ht="15.75" customHeight="1" x14ac:dyDescent="0.15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29"/>
      <c r="W313" s="65"/>
      <c r="X313" s="65"/>
      <c r="Y313" s="65"/>
      <c r="Z313" s="65"/>
      <c r="AA313" s="30"/>
    </row>
    <row r="314" spans="1:27" ht="15.75" customHeight="1" x14ac:dyDescent="0.15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29"/>
      <c r="W314" s="65"/>
      <c r="X314" s="65"/>
      <c r="Y314" s="65"/>
      <c r="Z314" s="65"/>
      <c r="AA314" s="30"/>
    </row>
    <row r="315" spans="1:27" ht="15.75" customHeight="1" x14ac:dyDescent="0.1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29"/>
      <c r="W315" s="65"/>
      <c r="X315" s="65"/>
      <c r="Y315" s="65"/>
      <c r="Z315" s="65"/>
      <c r="AA315" s="30"/>
    </row>
    <row r="316" spans="1:27" ht="15.75" customHeight="1" x14ac:dyDescent="0.15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29"/>
      <c r="W316" s="65"/>
      <c r="X316" s="65"/>
      <c r="Y316" s="65"/>
      <c r="Z316" s="65"/>
      <c r="AA316" s="30"/>
    </row>
    <row r="317" spans="1:27" ht="15.75" customHeight="1" x14ac:dyDescent="0.15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29"/>
      <c r="W317" s="65"/>
      <c r="X317" s="65"/>
      <c r="Y317" s="65"/>
      <c r="Z317" s="65"/>
      <c r="AA317" s="30"/>
    </row>
    <row r="318" spans="1:27" ht="15.75" customHeight="1" x14ac:dyDescent="0.15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29"/>
      <c r="W318" s="65"/>
      <c r="X318" s="65"/>
      <c r="Y318" s="65"/>
      <c r="Z318" s="65"/>
      <c r="AA318" s="30"/>
    </row>
    <row r="319" spans="1:27" ht="15.75" customHeight="1" x14ac:dyDescent="0.15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29"/>
      <c r="W319" s="65"/>
      <c r="X319" s="65"/>
      <c r="Y319" s="65"/>
      <c r="Z319" s="65"/>
      <c r="AA319" s="30"/>
    </row>
    <row r="320" spans="1:27" ht="15.75" customHeight="1" x14ac:dyDescent="0.15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29"/>
      <c r="W320" s="65"/>
      <c r="X320" s="65"/>
      <c r="Y320" s="65"/>
      <c r="Z320" s="65"/>
      <c r="AA320" s="30"/>
    </row>
    <row r="321" spans="1:27" ht="15.75" customHeight="1" x14ac:dyDescent="0.15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29"/>
      <c r="W321" s="65"/>
      <c r="X321" s="65"/>
      <c r="Y321" s="65"/>
      <c r="Z321" s="65"/>
      <c r="AA321" s="30"/>
    </row>
    <row r="322" spans="1:27" ht="15.75" customHeight="1" x14ac:dyDescent="0.15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29"/>
      <c r="W322" s="65"/>
      <c r="X322" s="65"/>
      <c r="Y322" s="65"/>
      <c r="Z322" s="65"/>
      <c r="AA322" s="30"/>
    </row>
    <row r="323" spans="1:27" ht="15.75" customHeight="1" x14ac:dyDescent="0.15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29"/>
      <c r="W323" s="65"/>
      <c r="X323" s="65"/>
      <c r="Y323" s="65"/>
      <c r="Z323" s="65"/>
      <c r="AA323" s="30"/>
    </row>
    <row r="324" spans="1:27" ht="15.75" customHeight="1" x14ac:dyDescent="0.15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29"/>
      <c r="W324" s="65"/>
      <c r="X324" s="65"/>
      <c r="Y324" s="65"/>
      <c r="Z324" s="65"/>
      <c r="AA324" s="30"/>
    </row>
    <row r="325" spans="1:27" ht="15.75" customHeight="1" x14ac:dyDescent="0.1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29"/>
      <c r="W325" s="65"/>
      <c r="X325" s="65"/>
      <c r="Y325" s="65"/>
      <c r="Z325" s="65"/>
      <c r="AA325" s="30"/>
    </row>
    <row r="326" spans="1:27" ht="15.75" customHeight="1" x14ac:dyDescent="0.15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29"/>
      <c r="W326" s="65"/>
      <c r="X326" s="65"/>
      <c r="Y326" s="65"/>
      <c r="Z326" s="65"/>
      <c r="AA326" s="30"/>
    </row>
    <row r="327" spans="1:27" ht="15.75" customHeight="1" x14ac:dyDescent="0.15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29"/>
      <c r="W327" s="65"/>
      <c r="X327" s="65"/>
      <c r="Y327" s="65"/>
      <c r="Z327" s="65"/>
      <c r="AA327" s="30"/>
    </row>
    <row r="328" spans="1:27" ht="15.75" customHeight="1" x14ac:dyDescent="0.15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29"/>
      <c r="W328" s="65"/>
      <c r="X328" s="65"/>
      <c r="Y328" s="65"/>
      <c r="Z328" s="65"/>
      <c r="AA328" s="30"/>
    </row>
    <row r="329" spans="1:27" ht="15.75" customHeight="1" x14ac:dyDescent="0.15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29"/>
      <c r="W329" s="65"/>
      <c r="X329" s="65"/>
      <c r="Y329" s="65"/>
      <c r="Z329" s="65"/>
      <c r="AA329" s="30"/>
    </row>
    <row r="330" spans="1:27" ht="15.75" customHeight="1" x14ac:dyDescent="0.15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29"/>
      <c r="W330" s="65"/>
      <c r="X330" s="65"/>
      <c r="Y330" s="65"/>
      <c r="Z330" s="65"/>
      <c r="AA330" s="30"/>
    </row>
    <row r="331" spans="1:27" ht="15.75" customHeight="1" x14ac:dyDescent="0.15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29"/>
      <c r="W331" s="65"/>
      <c r="X331" s="65"/>
      <c r="Y331" s="65"/>
      <c r="Z331" s="65"/>
      <c r="AA331" s="30"/>
    </row>
    <row r="332" spans="1:27" ht="15.75" customHeight="1" x14ac:dyDescent="0.15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29"/>
      <c r="W332" s="65"/>
      <c r="X332" s="65"/>
      <c r="Y332" s="65"/>
      <c r="Z332" s="65"/>
      <c r="AA332" s="30"/>
    </row>
    <row r="333" spans="1:27" ht="15.75" customHeight="1" x14ac:dyDescent="0.15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29"/>
      <c r="W333" s="65"/>
      <c r="X333" s="65"/>
      <c r="Y333" s="65"/>
      <c r="Z333" s="65"/>
      <c r="AA333" s="30"/>
    </row>
    <row r="334" spans="1:27" ht="15.75" customHeight="1" x14ac:dyDescent="0.15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29"/>
      <c r="W334" s="65"/>
      <c r="X334" s="65"/>
      <c r="Y334" s="65"/>
      <c r="Z334" s="65"/>
      <c r="AA334" s="30"/>
    </row>
    <row r="335" spans="1:27" ht="15.75" customHeight="1" x14ac:dyDescent="0.1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29"/>
      <c r="W335" s="65"/>
      <c r="X335" s="65"/>
      <c r="Y335" s="65"/>
      <c r="Z335" s="65"/>
      <c r="AA335" s="30"/>
    </row>
    <row r="336" spans="1:27" ht="15.75" customHeight="1" x14ac:dyDescent="0.15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29"/>
      <c r="W336" s="65"/>
      <c r="X336" s="65"/>
      <c r="Y336" s="65"/>
      <c r="Z336" s="65"/>
      <c r="AA336" s="30"/>
    </row>
    <row r="337" spans="1:27" ht="15.75" customHeight="1" x14ac:dyDescent="0.15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29"/>
      <c r="W337" s="65"/>
      <c r="X337" s="65"/>
      <c r="Y337" s="65"/>
      <c r="Z337" s="65"/>
      <c r="AA337" s="30"/>
    </row>
    <row r="338" spans="1:27" ht="15.75" customHeight="1" x14ac:dyDescent="0.15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29"/>
      <c r="W338" s="65"/>
      <c r="X338" s="65"/>
      <c r="Y338" s="65"/>
      <c r="Z338" s="65"/>
      <c r="AA338" s="30"/>
    </row>
    <row r="339" spans="1:27" ht="15.75" customHeight="1" x14ac:dyDescent="0.15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29"/>
      <c r="W339" s="65"/>
      <c r="X339" s="65"/>
      <c r="Y339" s="65"/>
      <c r="Z339" s="65"/>
      <c r="AA339" s="30"/>
    </row>
    <row r="340" spans="1:27" ht="15.75" customHeight="1" x14ac:dyDescent="0.15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29"/>
      <c r="W340" s="65"/>
      <c r="X340" s="65"/>
      <c r="Y340" s="65"/>
      <c r="Z340" s="65"/>
      <c r="AA340" s="30"/>
    </row>
    <row r="341" spans="1:27" ht="15.75" customHeight="1" x14ac:dyDescent="0.15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29"/>
      <c r="W341" s="65"/>
      <c r="X341" s="65"/>
      <c r="Y341" s="65"/>
      <c r="Z341" s="65"/>
      <c r="AA341" s="30"/>
    </row>
    <row r="342" spans="1:27" ht="15.75" customHeight="1" x14ac:dyDescent="0.15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29"/>
      <c r="W342" s="65"/>
      <c r="X342" s="65"/>
      <c r="Y342" s="65"/>
      <c r="Z342" s="65"/>
      <c r="AA342" s="30"/>
    </row>
    <row r="343" spans="1:27" ht="15.75" customHeight="1" x14ac:dyDescent="0.15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29"/>
      <c r="W343" s="65"/>
      <c r="X343" s="65"/>
      <c r="Y343" s="65"/>
      <c r="Z343" s="65"/>
      <c r="AA343" s="30"/>
    </row>
    <row r="344" spans="1:27" ht="15.75" customHeight="1" x14ac:dyDescent="0.15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29"/>
      <c r="W344" s="65"/>
      <c r="X344" s="65"/>
      <c r="Y344" s="65"/>
      <c r="Z344" s="65"/>
      <c r="AA344" s="30"/>
    </row>
    <row r="345" spans="1:27" ht="15.75" customHeight="1" x14ac:dyDescent="0.1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29"/>
      <c r="W345" s="65"/>
      <c r="X345" s="65"/>
      <c r="Y345" s="65"/>
      <c r="Z345" s="65"/>
      <c r="AA345" s="30"/>
    </row>
    <row r="346" spans="1:27" ht="15.75" customHeight="1" x14ac:dyDescent="0.15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29"/>
      <c r="W346" s="65"/>
      <c r="X346" s="65"/>
      <c r="Y346" s="65"/>
      <c r="Z346" s="65"/>
      <c r="AA346" s="30"/>
    </row>
    <row r="347" spans="1:27" ht="15.75" customHeight="1" x14ac:dyDescent="0.15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29"/>
      <c r="W347" s="65"/>
      <c r="X347" s="65"/>
      <c r="Y347" s="65"/>
      <c r="Z347" s="65"/>
      <c r="AA347" s="30"/>
    </row>
    <row r="348" spans="1:27" ht="15.75" customHeight="1" x14ac:dyDescent="0.15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29"/>
      <c r="W348" s="65"/>
      <c r="X348" s="65"/>
      <c r="Y348" s="65"/>
      <c r="Z348" s="65"/>
      <c r="AA348" s="30"/>
    </row>
    <row r="349" spans="1:27" ht="15.75" customHeight="1" x14ac:dyDescent="0.15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29"/>
      <c r="W349" s="65"/>
      <c r="X349" s="65"/>
      <c r="Y349" s="65"/>
      <c r="Z349" s="65"/>
      <c r="AA349" s="30"/>
    </row>
    <row r="350" spans="1:27" ht="15.75" customHeight="1" x14ac:dyDescent="0.15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29"/>
      <c r="W350" s="65"/>
      <c r="X350" s="65"/>
      <c r="Y350" s="65"/>
      <c r="Z350" s="65"/>
      <c r="AA350" s="30"/>
    </row>
    <row r="351" spans="1:27" ht="15.75" customHeight="1" x14ac:dyDescent="0.15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29"/>
      <c r="W351" s="65"/>
      <c r="X351" s="65"/>
      <c r="Y351" s="65"/>
      <c r="Z351" s="65"/>
      <c r="AA351" s="30"/>
    </row>
    <row r="352" spans="1:27" ht="15.75" customHeight="1" x14ac:dyDescent="0.15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29"/>
      <c r="W352" s="65"/>
      <c r="X352" s="65"/>
      <c r="Y352" s="65"/>
      <c r="Z352" s="65"/>
      <c r="AA352" s="30"/>
    </row>
    <row r="353" spans="1:27" ht="15.75" customHeight="1" x14ac:dyDescent="0.15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30"/>
    </row>
    <row r="354" spans="1:27" ht="15.75" customHeight="1" x14ac:dyDescent="0.15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30"/>
    </row>
    <row r="355" spans="1:27" ht="15.75" customHeight="1" x14ac:dyDescent="0.1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30"/>
    </row>
    <row r="356" spans="1:27" ht="15.75" customHeight="1" x14ac:dyDescent="0.15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30"/>
    </row>
    <row r="357" spans="1:27" ht="15.75" customHeight="1" x14ac:dyDescent="0.15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30"/>
    </row>
    <row r="358" spans="1:27" ht="15.75" customHeight="1" x14ac:dyDescent="0.15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30"/>
    </row>
    <row r="359" spans="1:27" ht="15.75" customHeight="1" x14ac:dyDescent="0.15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30"/>
    </row>
    <row r="360" spans="1:27" ht="15.75" customHeight="1" x14ac:dyDescent="0.15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30"/>
    </row>
    <row r="361" spans="1:27" ht="15.75" customHeight="1" x14ac:dyDescent="0.15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30"/>
    </row>
    <row r="362" spans="1:27" ht="15.75" customHeight="1" x14ac:dyDescent="0.15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30"/>
    </row>
    <row r="363" spans="1:27" ht="15.75" customHeight="1" x14ac:dyDescent="0.15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30"/>
    </row>
    <row r="364" spans="1:27" ht="15.75" customHeight="1" x14ac:dyDescent="0.15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30"/>
    </row>
    <row r="365" spans="1:27" ht="15.75" customHeight="1" x14ac:dyDescent="0.1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30"/>
    </row>
    <row r="366" spans="1:27" ht="15.75" customHeight="1" x14ac:dyDescent="0.15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30"/>
    </row>
    <row r="367" spans="1:27" ht="15.75" customHeight="1" x14ac:dyDescent="0.15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30"/>
    </row>
    <row r="368" spans="1:27" ht="15.75" customHeight="1" x14ac:dyDescent="0.15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30"/>
    </row>
    <row r="369" spans="1:27" ht="15.75" customHeight="1" x14ac:dyDescent="0.15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30"/>
    </row>
    <row r="370" spans="1:27" ht="15.75" customHeight="1" x14ac:dyDescent="0.15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30"/>
    </row>
    <row r="371" spans="1:27" ht="15.75" customHeight="1" x14ac:dyDescent="0.15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30"/>
    </row>
    <row r="372" spans="1:27" ht="15.75" customHeight="1" x14ac:dyDescent="0.15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30"/>
    </row>
    <row r="373" spans="1:27" ht="15.75" customHeight="1" x14ac:dyDescent="0.15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30"/>
    </row>
    <row r="374" spans="1:27" ht="15.75" customHeight="1" x14ac:dyDescent="0.15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30"/>
    </row>
    <row r="375" spans="1:27" ht="15.75" customHeight="1" x14ac:dyDescent="0.15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30"/>
    </row>
    <row r="376" spans="1:27" ht="15.75" customHeight="1" x14ac:dyDescent="0.15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30"/>
    </row>
    <row r="377" spans="1:27" ht="15.75" customHeight="1" x14ac:dyDescent="0.15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30"/>
    </row>
    <row r="378" spans="1:27" ht="15.75" customHeight="1" x14ac:dyDescent="0.15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30"/>
    </row>
    <row r="379" spans="1:27" ht="15.75" customHeight="1" x14ac:dyDescent="0.15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30"/>
    </row>
    <row r="380" spans="1:27" ht="15.75" customHeight="1" x14ac:dyDescent="0.15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30"/>
    </row>
    <row r="381" spans="1:27" ht="15.75" customHeight="1" x14ac:dyDescent="0.15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30"/>
    </row>
    <row r="382" spans="1:27" ht="15.75" customHeight="1" x14ac:dyDescent="0.15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30"/>
    </row>
    <row r="383" spans="1:27" ht="15.75" customHeight="1" x14ac:dyDescent="0.15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30"/>
    </row>
    <row r="384" spans="1:27" ht="15.75" customHeight="1" x14ac:dyDescent="0.15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30"/>
    </row>
    <row r="385" spans="1:27" ht="15.75" customHeight="1" x14ac:dyDescent="0.1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30"/>
    </row>
    <row r="386" spans="1:27" ht="15.75" customHeight="1" x14ac:dyDescent="0.15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30"/>
    </row>
    <row r="387" spans="1:27" ht="15.75" customHeight="1" x14ac:dyDescent="0.15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30"/>
    </row>
    <row r="388" spans="1:27" ht="15.75" customHeight="1" x14ac:dyDescent="0.15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30"/>
    </row>
    <row r="389" spans="1:27" ht="15.75" customHeight="1" x14ac:dyDescent="0.15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30"/>
    </row>
    <row r="390" spans="1:27" ht="15.75" customHeight="1" x14ac:dyDescent="0.15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30"/>
    </row>
    <row r="391" spans="1:27" ht="15.75" customHeight="1" x14ac:dyDescent="0.15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30"/>
    </row>
    <row r="392" spans="1:27" ht="15.75" customHeight="1" x14ac:dyDescent="0.15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30"/>
    </row>
    <row r="393" spans="1:27" ht="15.75" customHeight="1" x14ac:dyDescent="0.15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30"/>
    </row>
    <row r="394" spans="1:27" ht="15.75" customHeight="1" x14ac:dyDescent="0.15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30"/>
    </row>
    <row r="395" spans="1:27" ht="15.75" customHeight="1" x14ac:dyDescent="0.15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30"/>
    </row>
    <row r="396" spans="1:27" ht="15.75" customHeight="1" x14ac:dyDescent="0.15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30"/>
    </row>
    <row r="397" spans="1:27" ht="15.75" customHeight="1" x14ac:dyDescent="0.15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30"/>
    </row>
    <row r="398" spans="1:27" ht="15.75" customHeight="1" x14ac:dyDescent="0.15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30"/>
    </row>
    <row r="399" spans="1:27" ht="15.75" customHeight="1" x14ac:dyDescent="0.15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30"/>
    </row>
    <row r="400" spans="1:27" ht="15.75" customHeight="1" x14ac:dyDescent="0.15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30"/>
    </row>
    <row r="401" spans="1:27" ht="15.75" customHeight="1" x14ac:dyDescent="0.15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30"/>
    </row>
    <row r="402" spans="1:27" ht="15.75" customHeight="1" x14ac:dyDescent="0.15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30"/>
    </row>
    <row r="403" spans="1:27" ht="15.75" customHeight="1" x14ac:dyDescent="0.15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30"/>
    </row>
    <row r="404" spans="1:27" ht="15.75" customHeight="1" x14ac:dyDescent="0.15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30"/>
    </row>
    <row r="405" spans="1:27" ht="15.75" customHeight="1" x14ac:dyDescent="0.15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30"/>
    </row>
    <row r="406" spans="1:27" ht="15.75" customHeight="1" x14ac:dyDescent="0.15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30"/>
    </row>
    <row r="407" spans="1:27" ht="15.75" customHeight="1" x14ac:dyDescent="0.15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30"/>
    </row>
    <row r="408" spans="1:27" ht="15.75" customHeight="1" x14ac:dyDescent="0.15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30"/>
    </row>
    <row r="409" spans="1:27" ht="15.75" customHeight="1" x14ac:dyDescent="0.15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30"/>
    </row>
    <row r="410" spans="1:27" ht="15.75" customHeight="1" x14ac:dyDescent="0.15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30"/>
    </row>
    <row r="411" spans="1:27" ht="15.75" customHeight="1" x14ac:dyDescent="0.15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30"/>
    </row>
    <row r="412" spans="1:27" ht="15.75" customHeight="1" x14ac:dyDescent="0.15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30"/>
    </row>
    <row r="413" spans="1:27" ht="15.75" customHeight="1" x14ac:dyDescent="0.15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30"/>
    </row>
    <row r="414" spans="1:27" ht="15.75" customHeight="1" x14ac:dyDescent="0.15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30"/>
    </row>
    <row r="415" spans="1:27" ht="15.75" customHeight="1" x14ac:dyDescent="0.15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30"/>
    </row>
    <row r="416" spans="1:27" ht="15.75" customHeight="1" x14ac:dyDescent="0.15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30"/>
    </row>
    <row r="417" spans="1:27" ht="15.75" customHeight="1" x14ac:dyDescent="0.15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30"/>
    </row>
    <row r="418" spans="1:27" ht="15.75" customHeight="1" x14ac:dyDescent="0.15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30"/>
    </row>
    <row r="419" spans="1:27" ht="15.75" customHeight="1" x14ac:dyDescent="0.15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30"/>
    </row>
    <row r="420" spans="1:27" ht="15.75" customHeight="1" x14ac:dyDescent="0.15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30"/>
    </row>
    <row r="421" spans="1:27" ht="15.75" customHeight="1" x14ac:dyDescent="0.15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30"/>
    </row>
    <row r="422" spans="1:27" ht="15.75" customHeight="1" x14ac:dyDescent="0.15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30"/>
    </row>
    <row r="423" spans="1:27" ht="15.75" customHeight="1" x14ac:dyDescent="0.15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30"/>
    </row>
    <row r="424" spans="1:27" ht="15.75" customHeight="1" x14ac:dyDescent="0.15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30"/>
    </row>
    <row r="425" spans="1:27" ht="15.75" customHeight="1" x14ac:dyDescent="0.15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30"/>
    </row>
    <row r="426" spans="1:27" ht="15.75" customHeight="1" x14ac:dyDescent="0.15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30"/>
    </row>
    <row r="427" spans="1:27" ht="15.75" customHeight="1" x14ac:dyDescent="0.15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30"/>
    </row>
    <row r="428" spans="1:27" ht="15.75" customHeight="1" x14ac:dyDescent="0.15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30"/>
    </row>
    <row r="429" spans="1:27" ht="15.75" customHeight="1" x14ac:dyDescent="0.15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30"/>
    </row>
    <row r="430" spans="1:27" ht="15.75" customHeight="1" x14ac:dyDescent="0.15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30"/>
    </row>
    <row r="431" spans="1:27" ht="15.75" customHeight="1" x14ac:dyDescent="0.15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30"/>
    </row>
    <row r="432" spans="1:27" ht="15.75" customHeight="1" x14ac:dyDescent="0.15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30"/>
    </row>
    <row r="433" spans="1:27" ht="15.75" customHeight="1" x14ac:dyDescent="0.15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30"/>
    </row>
    <row r="434" spans="1:27" ht="15.75" customHeight="1" x14ac:dyDescent="0.15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30"/>
    </row>
    <row r="435" spans="1:27" ht="15.75" customHeight="1" x14ac:dyDescent="0.15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30"/>
    </row>
    <row r="436" spans="1:27" ht="15.75" customHeight="1" x14ac:dyDescent="0.15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30"/>
    </row>
    <row r="437" spans="1:27" ht="15.75" customHeight="1" x14ac:dyDescent="0.15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30"/>
    </row>
    <row r="438" spans="1:27" ht="15.75" customHeight="1" x14ac:dyDescent="0.15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30"/>
    </row>
    <row r="439" spans="1:27" ht="15.75" customHeight="1" x14ac:dyDescent="0.15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30"/>
    </row>
    <row r="440" spans="1:27" ht="15.75" customHeight="1" x14ac:dyDescent="0.15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30"/>
    </row>
    <row r="441" spans="1:27" ht="15.75" customHeight="1" x14ac:dyDescent="0.15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30"/>
    </row>
    <row r="442" spans="1:27" ht="15.75" customHeight="1" x14ac:dyDescent="0.15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30"/>
    </row>
    <row r="443" spans="1:27" ht="15.75" customHeight="1" x14ac:dyDescent="0.15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30"/>
    </row>
    <row r="444" spans="1:27" ht="15.75" customHeight="1" x14ac:dyDescent="0.15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30"/>
    </row>
    <row r="445" spans="1:27" ht="15.75" customHeight="1" x14ac:dyDescent="0.15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30"/>
    </row>
    <row r="446" spans="1:27" ht="15.75" customHeight="1" x14ac:dyDescent="0.15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30"/>
    </row>
    <row r="447" spans="1:27" ht="15.75" customHeight="1" x14ac:dyDescent="0.15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30"/>
    </row>
    <row r="448" spans="1:27" ht="15.75" customHeight="1" x14ac:dyDescent="0.15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30"/>
    </row>
    <row r="449" spans="1:27" ht="15.75" customHeight="1" x14ac:dyDescent="0.15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30"/>
    </row>
    <row r="450" spans="1:27" ht="15.75" customHeight="1" x14ac:dyDescent="0.15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30"/>
    </row>
    <row r="451" spans="1:27" ht="15.75" customHeight="1" x14ac:dyDescent="0.15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30"/>
    </row>
    <row r="452" spans="1:27" ht="15.75" customHeight="1" x14ac:dyDescent="0.15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30"/>
    </row>
    <row r="453" spans="1:27" ht="15.75" customHeight="1" x14ac:dyDescent="0.15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30"/>
    </row>
    <row r="454" spans="1:27" ht="15.75" customHeight="1" x14ac:dyDescent="0.15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30"/>
    </row>
    <row r="455" spans="1:27" ht="15.75" customHeight="1" x14ac:dyDescent="0.15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30"/>
    </row>
    <row r="456" spans="1:27" ht="15.75" customHeight="1" x14ac:dyDescent="0.15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30"/>
    </row>
    <row r="457" spans="1:27" ht="15.75" customHeight="1" x14ac:dyDescent="0.15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30"/>
    </row>
    <row r="458" spans="1:27" ht="15.75" customHeight="1" x14ac:dyDescent="0.15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30"/>
    </row>
    <row r="459" spans="1:27" ht="15.75" customHeight="1" x14ac:dyDescent="0.15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30"/>
    </row>
    <row r="460" spans="1:27" ht="15.75" customHeight="1" x14ac:dyDescent="0.15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30"/>
    </row>
    <row r="461" spans="1:27" ht="15.75" customHeight="1" x14ac:dyDescent="0.15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30"/>
    </row>
    <row r="462" spans="1:27" ht="15.75" customHeight="1" x14ac:dyDescent="0.15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30"/>
    </row>
    <row r="463" spans="1:27" ht="15.75" customHeight="1" x14ac:dyDescent="0.15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30"/>
    </row>
    <row r="464" spans="1:27" ht="15.75" customHeight="1" x14ac:dyDescent="0.15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30"/>
    </row>
    <row r="465" spans="1:27" ht="15.75" customHeight="1" x14ac:dyDescent="0.15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30"/>
    </row>
    <row r="466" spans="1:27" ht="15.75" customHeight="1" x14ac:dyDescent="0.15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30"/>
    </row>
    <row r="467" spans="1:27" ht="15.75" customHeight="1" x14ac:dyDescent="0.15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30"/>
    </row>
    <row r="468" spans="1:27" ht="15.75" customHeight="1" x14ac:dyDescent="0.15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30"/>
    </row>
    <row r="469" spans="1:27" ht="15.75" customHeight="1" x14ac:dyDescent="0.15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30"/>
    </row>
    <row r="470" spans="1:27" ht="15.75" customHeight="1" x14ac:dyDescent="0.15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30"/>
    </row>
    <row r="471" spans="1:27" ht="15.75" customHeight="1" x14ac:dyDescent="0.15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30"/>
    </row>
    <row r="472" spans="1:27" ht="15.75" customHeight="1" x14ac:dyDescent="0.15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30"/>
    </row>
    <row r="473" spans="1:27" ht="15.75" customHeight="1" x14ac:dyDescent="0.15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30"/>
    </row>
    <row r="474" spans="1:27" ht="15.75" customHeight="1" x14ac:dyDescent="0.15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30"/>
    </row>
    <row r="475" spans="1:27" ht="15.75" customHeight="1" x14ac:dyDescent="0.15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30"/>
    </row>
    <row r="476" spans="1:27" ht="15.75" customHeight="1" x14ac:dyDescent="0.15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30"/>
    </row>
    <row r="477" spans="1:27" ht="15.75" customHeight="1" x14ac:dyDescent="0.15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30"/>
    </row>
    <row r="478" spans="1:27" ht="15.75" customHeight="1" x14ac:dyDescent="0.15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30"/>
    </row>
    <row r="479" spans="1:27" ht="15.75" customHeight="1" x14ac:dyDescent="0.15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30"/>
    </row>
    <row r="480" spans="1:27" ht="15.75" customHeight="1" x14ac:dyDescent="0.15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30"/>
    </row>
    <row r="481" spans="1:27" ht="15.75" customHeight="1" x14ac:dyDescent="0.15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30"/>
    </row>
    <row r="482" spans="1:27" ht="15.75" customHeight="1" x14ac:dyDescent="0.15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30"/>
    </row>
    <row r="483" spans="1:27" ht="15.75" customHeight="1" x14ac:dyDescent="0.15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30"/>
    </row>
    <row r="484" spans="1:27" ht="15.75" customHeight="1" x14ac:dyDescent="0.15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30"/>
    </row>
    <row r="485" spans="1:27" ht="15.75" customHeight="1" x14ac:dyDescent="0.15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30"/>
    </row>
    <row r="486" spans="1:27" ht="15.75" customHeight="1" x14ac:dyDescent="0.15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30"/>
    </row>
    <row r="487" spans="1:27" ht="15.75" customHeight="1" x14ac:dyDescent="0.15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30"/>
    </row>
    <row r="488" spans="1:27" ht="15.75" customHeight="1" x14ac:dyDescent="0.15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30"/>
    </row>
    <row r="489" spans="1:27" ht="15.75" customHeight="1" x14ac:dyDescent="0.15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30"/>
    </row>
    <row r="490" spans="1:27" ht="15.75" customHeight="1" x14ac:dyDescent="0.15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30"/>
    </row>
    <row r="491" spans="1:27" ht="15.75" customHeight="1" x14ac:dyDescent="0.15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30"/>
    </row>
    <row r="492" spans="1:27" ht="15.75" customHeight="1" x14ac:dyDescent="0.15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30"/>
    </row>
    <row r="493" spans="1:27" ht="15.75" customHeight="1" x14ac:dyDescent="0.15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30"/>
    </row>
    <row r="494" spans="1:27" ht="15.75" customHeight="1" x14ac:dyDescent="0.15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30"/>
    </row>
    <row r="495" spans="1:27" ht="15.75" customHeight="1" x14ac:dyDescent="0.15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30"/>
    </row>
    <row r="496" spans="1:27" ht="15.75" customHeight="1" x14ac:dyDescent="0.15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30"/>
    </row>
    <row r="497" spans="1:27" ht="15.75" customHeight="1" x14ac:dyDescent="0.15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30"/>
    </row>
    <row r="498" spans="1:27" ht="15.75" customHeight="1" x14ac:dyDescent="0.15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30"/>
    </row>
    <row r="499" spans="1:27" ht="15.75" customHeight="1" x14ac:dyDescent="0.15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30"/>
    </row>
    <row r="500" spans="1:27" ht="15.75" customHeight="1" x14ac:dyDescent="0.15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30"/>
    </row>
    <row r="501" spans="1:27" ht="15.75" customHeight="1" x14ac:dyDescent="0.15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30"/>
    </row>
    <row r="502" spans="1:27" ht="15.75" customHeight="1" x14ac:dyDescent="0.15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30"/>
    </row>
    <row r="503" spans="1:27" ht="15.75" customHeight="1" x14ac:dyDescent="0.15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30"/>
    </row>
    <row r="504" spans="1:27" ht="15.75" customHeight="1" x14ac:dyDescent="0.15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30"/>
    </row>
    <row r="505" spans="1:27" ht="15.75" customHeight="1" x14ac:dyDescent="0.1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30"/>
    </row>
    <row r="506" spans="1:27" ht="15.75" customHeight="1" x14ac:dyDescent="0.15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30"/>
    </row>
    <row r="507" spans="1:27" ht="15.75" customHeight="1" x14ac:dyDescent="0.15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30"/>
    </row>
    <row r="508" spans="1:27" ht="15.75" customHeight="1" x14ac:dyDescent="0.15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30"/>
    </row>
    <row r="509" spans="1:27" ht="15.75" customHeight="1" x14ac:dyDescent="0.15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30"/>
    </row>
    <row r="510" spans="1:27" ht="15.75" customHeight="1" x14ac:dyDescent="0.15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30"/>
    </row>
    <row r="511" spans="1:27" ht="15.75" customHeight="1" x14ac:dyDescent="0.15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30"/>
    </row>
    <row r="512" spans="1:27" ht="15.75" customHeight="1" x14ac:dyDescent="0.15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30"/>
    </row>
    <row r="513" spans="1:27" ht="15.75" customHeight="1" x14ac:dyDescent="0.15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30"/>
    </row>
    <row r="514" spans="1:27" ht="15.75" customHeight="1" x14ac:dyDescent="0.15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30"/>
    </row>
    <row r="515" spans="1:27" ht="15.75" customHeight="1" x14ac:dyDescent="0.1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30"/>
    </row>
    <row r="516" spans="1:27" ht="15.75" customHeight="1" x14ac:dyDescent="0.15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30"/>
    </row>
    <row r="517" spans="1:27" ht="15.75" customHeight="1" x14ac:dyDescent="0.15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30"/>
    </row>
    <row r="518" spans="1:27" ht="15.75" customHeight="1" x14ac:dyDescent="0.15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30"/>
    </row>
    <row r="519" spans="1:27" ht="15.75" customHeight="1" x14ac:dyDescent="0.15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30"/>
    </row>
    <row r="520" spans="1:27" ht="15.75" customHeight="1" x14ac:dyDescent="0.15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30"/>
    </row>
    <row r="521" spans="1:27" ht="15.75" customHeight="1" x14ac:dyDescent="0.15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30"/>
    </row>
    <row r="522" spans="1:27" ht="15.75" customHeight="1" x14ac:dyDescent="0.15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30"/>
    </row>
    <row r="523" spans="1:27" ht="15.75" customHeight="1" x14ac:dyDescent="0.15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30"/>
    </row>
    <row r="524" spans="1:27" ht="15.75" customHeight="1" x14ac:dyDescent="0.15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30"/>
    </row>
    <row r="525" spans="1:27" ht="15.75" customHeight="1" x14ac:dyDescent="0.1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30"/>
    </row>
    <row r="526" spans="1:27" ht="15.75" customHeight="1" x14ac:dyDescent="0.15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30"/>
    </row>
    <row r="527" spans="1:27" ht="15.75" customHeight="1" x14ac:dyDescent="0.15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30"/>
    </row>
    <row r="528" spans="1:27" ht="15.75" customHeight="1" x14ac:dyDescent="0.15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30"/>
    </row>
    <row r="529" spans="1:27" ht="15.75" customHeight="1" x14ac:dyDescent="0.15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30"/>
    </row>
    <row r="530" spans="1:27" ht="15.75" customHeight="1" x14ac:dyDescent="0.15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30"/>
    </row>
    <row r="531" spans="1:27" ht="15.75" customHeight="1" x14ac:dyDescent="0.15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30"/>
    </row>
    <row r="532" spans="1:27" ht="15.75" customHeight="1" x14ac:dyDescent="0.15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30"/>
    </row>
    <row r="533" spans="1:27" ht="15.75" customHeight="1" x14ac:dyDescent="0.15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30"/>
    </row>
    <row r="534" spans="1:27" ht="15.75" customHeight="1" x14ac:dyDescent="0.15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30"/>
    </row>
    <row r="535" spans="1:27" ht="15.75" customHeight="1" x14ac:dyDescent="0.1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30"/>
    </row>
    <row r="536" spans="1:27" ht="15.75" customHeight="1" x14ac:dyDescent="0.15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30"/>
    </row>
    <row r="537" spans="1:27" ht="15.75" customHeight="1" x14ac:dyDescent="0.15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30"/>
    </row>
    <row r="538" spans="1:27" ht="15.75" customHeight="1" x14ac:dyDescent="0.15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30"/>
    </row>
    <row r="539" spans="1:27" ht="15.75" customHeight="1" x14ac:dyDescent="0.15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30"/>
    </row>
    <row r="540" spans="1:27" ht="15.75" customHeight="1" x14ac:dyDescent="0.15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30"/>
    </row>
    <row r="541" spans="1:27" ht="15.75" customHeight="1" x14ac:dyDescent="0.15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30"/>
    </row>
    <row r="542" spans="1:27" ht="15.75" customHeight="1" x14ac:dyDescent="0.15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30"/>
    </row>
    <row r="543" spans="1:27" ht="15.75" customHeight="1" x14ac:dyDescent="0.15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30"/>
    </row>
    <row r="544" spans="1:27" ht="15.75" customHeight="1" x14ac:dyDescent="0.15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30"/>
    </row>
    <row r="545" spans="1:27" ht="15.75" customHeight="1" x14ac:dyDescent="0.1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30"/>
    </row>
    <row r="546" spans="1:27" ht="15.75" customHeight="1" x14ac:dyDescent="0.15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30"/>
    </row>
    <row r="547" spans="1:27" ht="15.75" customHeight="1" x14ac:dyDescent="0.15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30"/>
    </row>
    <row r="548" spans="1:27" ht="15.75" customHeight="1" x14ac:dyDescent="0.15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30"/>
    </row>
    <row r="549" spans="1:27" ht="15.75" customHeight="1" x14ac:dyDescent="0.15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30"/>
    </row>
    <row r="550" spans="1:27" ht="15.75" customHeight="1" x14ac:dyDescent="0.15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30"/>
    </row>
    <row r="551" spans="1:27" ht="15.75" customHeight="1" x14ac:dyDescent="0.15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30"/>
    </row>
    <row r="552" spans="1:27" ht="15.75" customHeight="1" x14ac:dyDescent="0.15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30"/>
    </row>
    <row r="553" spans="1:27" ht="15.75" customHeight="1" x14ac:dyDescent="0.15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30"/>
    </row>
    <row r="554" spans="1:27" ht="15.75" customHeight="1" x14ac:dyDescent="0.15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30"/>
    </row>
    <row r="555" spans="1:27" ht="15.75" customHeight="1" x14ac:dyDescent="0.1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30"/>
    </row>
    <row r="556" spans="1:27" ht="15.75" customHeight="1" x14ac:dyDescent="0.15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30"/>
    </row>
    <row r="557" spans="1:27" ht="15.75" customHeight="1" x14ac:dyDescent="0.15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30"/>
    </row>
    <row r="558" spans="1:27" ht="15.75" customHeight="1" x14ac:dyDescent="0.15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30"/>
    </row>
    <row r="559" spans="1:27" ht="15.75" customHeight="1" x14ac:dyDescent="0.15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30"/>
    </row>
    <row r="560" spans="1:27" ht="15.75" customHeight="1" x14ac:dyDescent="0.15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30"/>
    </row>
    <row r="561" spans="1:27" ht="15.75" customHeight="1" x14ac:dyDescent="0.15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30"/>
    </row>
    <row r="562" spans="1:27" ht="15.75" customHeight="1" x14ac:dyDescent="0.15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30"/>
    </row>
    <row r="563" spans="1:27" ht="15.75" customHeight="1" x14ac:dyDescent="0.15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30"/>
    </row>
    <row r="564" spans="1:27" ht="15.75" customHeight="1" x14ac:dyDescent="0.15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30"/>
    </row>
    <row r="565" spans="1:27" ht="15.75" customHeight="1" x14ac:dyDescent="0.1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30"/>
    </row>
    <row r="566" spans="1:27" ht="15.75" customHeight="1" x14ac:dyDescent="0.15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30"/>
    </row>
    <row r="567" spans="1:27" ht="15.75" customHeight="1" x14ac:dyDescent="0.15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30"/>
    </row>
    <row r="568" spans="1:27" ht="15.75" customHeight="1" x14ac:dyDescent="0.15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30"/>
    </row>
    <row r="569" spans="1:27" ht="15.75" customHeight="1" x14ac:dyDescent="0.15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30"/>
    </row>
    <row r="570" spans="1:27" ht="15.75" customHeight="1" x14ac:dyDescent="0.15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30"/>
    </row>
    <row r="571" spans="1:27" ht="15.75" customHeight="1" x14ac:dyDescent="0.15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30"/>
    </row>
    <row r="572" spans="1:27" ht="15.75" customHeight="1" x14ac:dyDescent="0.15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30"/>
    </row>
    <row r="573" spans="1:27" ht="15.75" customHeight="1" x14ac:dyDescent="0.15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30"/>
    </row>
    <row r="574" spans="1:27" ht="15.75" customHeight="1" x14ac:dyDescent="0.15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30"/>
    </row>
    <row r="575" spans="1:27" ht="15.75" customHeight="1" x14ac:dyDescent="0.1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30"/>
    </row>
    <row r="576" spans="1:27" ht="15.75" customHeight="1" x14ac:dyDescent="0.15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30"/>
    </row>
    <row r="577" spans="1:27" ht="15.75" customHeight="1" x14ac:dyDescent="0.15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30"/>
    </row>
    <row r="578" spans="1:27" ht="15.75" customHeight="1" x14ac:dyDescent="0.15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30"/>
    </row>
    <row r="579" spans="1:27" ht="15.75" customHeight="1" x14ac:dyDescent="0.15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30"/>
    </row>
    <row r="580" spans="1:27" ht="15.75" customHeight="1" x14ac:dyDescent="0.15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30"/>
    </row>
    <row r="581" spans="1:27" ht="15.75" customHeight="1" x14ac:dyDescent="0.15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30"/>
    </row>
    <row r="582" spans="1:27" ht="15.75" customHeight="1" x14ac:dyDescent="0.15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30"/>
    </row>
    <row r="583" spans="1:27" ht="15.75" customHeight="1" x14ac:dyDescent="0.15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30"/>
    </row>
    <row r="584" spans="1:27" ht="15.75" customHeight="1" x14ac:dyDescent="0.15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30"/>
    </row>
    <row r="585" spans="1:27" ht="15.75" customHeight="1" x14ac:dyDescent="0.1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30"/>
    </row>
    <row r="586" spans="1:27" ht="15.75" customHeight="1" x14ac:dyDescent="0.15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30"/>
    </row>
    <row r="587" spans="1:27" ht="15.75" customHeight="1" x14ac:dyDescent="0.15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30"/>
    </row>
    <row r="588" spans="1:27" ht="15.75" customHeight="1" x14ac:dyDescent="0.15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30"/>
    </row>
    <row r="589" spans="1:27" ht="15.75" customHeight="1" x14ac:dyDescent="0.15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30"/>
    </row>
    <row r="590" spans="1:27" ht="15.75" customHeight="1" x14ac:dyDescent="0.15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30"/>
    </row>
    <row r="591" spans="1:27" ht="15.75" customHeight="1" x14ac:dyDescent="0.15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30"/>
    </row>
    <row r="592" spans="1:27" ht="15.75" customHeight="1" x14ac:dyDescent="0.15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30"/>
    </row>
    <row r="593" spans="1:27" ht="15.75" customHeight="1" x14ac:dyDescent="0.15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30"/>
    </row>
    <row r="594" spans="1:27" ht="15.75" customHeight="1" x14ac:dyDescent="0.15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30"/>
    </row>
    <row r="595" spans="1:27" ht="15.75" customHeight="1" x14ac:dyDescent="0.1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30"/>
    </row>
    <row r="596" spans="1:27" ht="15.75" customHeight="1" x14ac:dyDescent="0.15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30"/>
    </row>
    <row r="597" spans="1:27" ht="15.75" customHeight="1" x14ac:dyDescent="0.15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30"/>
    </row>
    <row r="598" spans="1:27" ht="15.75" customHeight="1" x14ac:dyDescent="0.15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30"/>
    </row>
    <row r="599" spans="1:27" ht="15.75" customHeight="1" x14ac:dyDescent="0.15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30"/>
    </row>
    <row r="600" spans="1:27" ht="15.75" customHeight="1" x14ac:dyDescent="0.15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30"/>
    </row>
    <row r="601" spans="1:27" ht="15.75" customHeight="1" x14ac:dyDescent="0.15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30"/>
    </row>
    <row r="602" spans="1:27" ht="15.75" customHeight="1" x14ac:dyDescent="0.15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30"/>
    </row>
    <row r="603" spans="1:27" ht="15.75" customHeight="1" x14ac:dyDescent="0.15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30"/>
    </row>
    <row r="604" spans="1:27" ht="15.75" customHeight="1" x14ac:dyDescent="0.15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30"/>
    </row>
    <row r="605" spans="1:27" ht="15.75" customHeight="1" x14ac:dyDescent="0.1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30"/>
    </row>
    <row r="606" spans="1:27" ht="15.75" customHeight="1" x14ac:dyDescent="0.15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30"/>
    </row>
    <row r="607" spans="1:27" ht="15.75" customHeight="1" x14ac:dyDescent="0.15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30"/>
    </row>
    <row r="608" spans="1:27" ht="15.75" customHeight="1" x14ac:dyDescent="0.15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30"/>
    </row>
    <row r="609" spans="1:27" ht="15.75" customHeight="1" x14ac:dyDescent="0.15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30"/>
    </row>
    <row r="610" spans="1:27" ht="15.75" customHeight="1" x14ac:dyDescent="0.15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30"/>
    </row>
    <row r="611" spans="1:27" ht="15.75" customHeight="1" x14ac:dyDescent="0.15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30"/>
    </row>
    <row r="612" spans="1:27" ht="15.75" customHeight="1" x14ac:dyDescent="0.15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30"/>
    </row>
    <row r="613" spans="1:27" ht="15.75" customHeight="1" x14ac:dyDescent="0.15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30"/>
    </row>
    <row r="614" spans="1:27" ht="15.75" customHeight="1" x14ac:dyDescent="0.15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30"/>
    </row>
    <row r="615" spans="1:27" ht="15.75" customHeight="1" x14ac:dyDescent="0.1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30"/>
    </row>
    <row r="616" spans="1:27" ht="15.75" customHeight="1" x14ac:dyDescent="0.15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30"/>
    </row>
    <row r="617" spans="1:27" ht="15.75" customHeight="1" x14ac:dyDescent="0.15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30"/>
    </row>
    <row r="618" spans="1:27" ht="15.75" customHeight="1" x14ac:dyDescent="0.15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30"/>
    </row>
    <row r="619" spans="1:27" ht="15.75" customHeight="1" x14ac:dyDescent="0.15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30"/>
    </row>
    <row r="620" spans="1:27" ht="15.75" customHeight="1" x14ac:dyDescent="0.15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30"/>
    </row>
    <row r="621" spans="1:27" ht="15.75" customHeight="1" x14ac:dyDescent="0.15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30"/>
    </row>
    <row r="622" spans="1:27" ht="15.75" customHeight="1" x14ac:dyDescent="0.15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30"/>
    </row>
    <row r="623" spans="1:27" ht="15.75" customHeight="1" x14ac:dyDescent="0.15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30"/>
    </row>
    <row r="624" spans="1:27" ht="15.75" customHeight="1" x14ac:dyDescent="0.15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30"/>
    </row>
    <row r="625" spans="1:27" ht="15.75" customHeight="1" x14ac:dyDescent="0.1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30"/>
    </row>
    <row r="626" spans="1:27" ht="15.75" customHeight="1" x14ac:dyDescent="0.15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30"/>
    </row>
    <row r="627" spans="1:27" ht="15.75" customHeight="1" x14ac:dyDescent="0.15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30"/>
    </row>
    <row r="628" spans="1:27" ht="15.75" customHeight="1" x14ac:dyDescent="0.15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30"/>
    </row>
    <row r="629" spans="1:27" ht="15.75" customHeight="1" x14ac:dyDescent="0.15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30"/>
    </row>
    <row r="630" spans="1:27" ht="15.75" customHeight="1" x14ac:dyDescent="0.15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30"/>
    </row>
    <row r="631" spans="1:27" ht="15.75" customHeight="1" x14ac:dyDescent="0.15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30"/>
    </row>
    <row r="632" spans="1:27" ht="15.75" customHeight="1" x14ac:dyDescent="0.15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30"/>
    </row>
    <row r="633" spans="1:27" ht="15.75" customHeight="1" x14ac:dyDescent="0.15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30"/>
    </row>
    <row r="634" spans="1:27" ht="15.75" customHeight="1" x14ac:dyDescent="0.15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30"/>
    </row>
    <row r="635" spans="1:27" ht="15.75" customHeight="1" x14ac:dyDescent="0.1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30"/>
    </row>
    <row r="636" spans="1:27" ht="15.75" customHeight="1" x14ac:dyDescent="0.15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30"/>
    </row>
    <row r="637" spans="1:27" ht="15.75" customHeight="1" x14ac:dyDescent="0.15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30"/>
    </row>
    <row r="638" spans="1:27" ht="15.75" customHeight="1" x14ac:dyDescent="0.15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30"/>
    </row>
    <row r="639" spans="1:27" ht="15.75" customHeight="1" x14ac:dyDescent="0.15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30"/>
    </row>
    <row r="640" spans="1:27" ht="15.75" customHeight="1" x14ac:dyDescent="0.15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30"/>
    </row>
    <row r="641" spans="1:27" ht="15.75" customHeight="1" x14ac:dyDescent="0.15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30"/>
    </row>
    <row r="642" spans="1:27" ht="15.75" customHeight="1" x14ac:dyDescent="0.15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30"/>
    </row>
    <row r="643" spans="1:27" ht="15.75" customHeight="1" x14ac:dyDescent="0.15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30"/>
    </row>
    <row r="644" spans="1:27" ht="15.75" customHeight="1" x14ac:dyDescent="0.15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30"/>
    </row>
    <row r="645" spans="1:27" ht="15.75" customHeight="1" x14ac:dyDescent="0.1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30"/>
    </row>
    <row r="646" spans="1:27" ht="15.75" customHeight="1" x14ac:dyDescent="0.15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30"/>
    </row>
    <row r="647" spans="1:27" ht="15.75" customHeight="1" x14ac:dyDescent="0.15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30"/>
    </row>
    <row r="648" spans="1:27" ht="15.75" customHeight="1" x14ac:dyDescent="0.15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30"/>
    </row>
    <row r="649" spans="1:27" ht="15.75" customHeight="1" x14ac:dyDescent="0.15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30"/>
    </row>
    <row r="650" spans="1:27" ht="15.75" customHeight="1" x14ac:dyDescent="0.15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30"/>
    </row>
    <row r="651" spans="1:27" ht="15.75" customHeight="1" x14ac:dyDescent="0.15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30"/>
    </row>
    <row r="652" spans="1:27" ht="15.75" customHeight="1" x14ac:dyDescent="0.15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30"/>
    </row>
    <row r="653" spans="1:27" ht="15.75" customHeight="1" x14ac:dyDescent="0.15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30"/>
    </row>
    <row r="654" spans="1:27" ht="15.75" customHeight="1" x14ac:dyDescent="0.15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30"/>
    </row>
    <row r="655" spans="1:27" ht="15.75" customHeight="1" x14ac:dyDescent="0.1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30"/>
    </row>
    <row r="656" spans="1:27" ht="15.75" customHeight="1" x14ac:dyDescent="0.15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30"/>
    </row>
    <row r="657" spans="1:27" ht="15.75" customHeight="1" x14ac:dyDescent="0.15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30"/>
    </row>
    <row r="658" spans="1:27" ht="15.75" customHeight="1" x14ac:dyDescent="0.15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30"/>
    </row>
    <row r="659" spans="1:27" ht="15.75" customHeight="1" x14ac:dyDescent="0.15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30"/>
    </row>
    <row r="660" spans="1:27" ht="15.75" customHeight="1" x14ac:dyDescent="0.15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30"/>
    </row>
    <row r="661" spans="1:27" ht="15.75" customHeight="1" x14ac:dyDescent="0.15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30"/>
    </row>
    <row r="662" spans="1:27" ht="15.75" customHeight="1" x14ac:dyDescent="0.15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30"/>
    </row>
    <row r="663" spans="1:27" ht="15.75" customHeight="1" x14ac:dyDescent="0.15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30"/>
    </row>
    <row r="664" spans="1:27" ht="15.75" customHeight="1" x14ac:dyDescent="0.15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30"/>
    </row>
    <row r="665" spans="1:27" ht="15.75" customHeight="1" x14ac:dyDescent="0.1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30"/>
    </row>
    <row r="666" spans="1:27" ht="15.75" customHeight="1" x14ac:dyDescent="0.15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30"/>
    </row>
    <row r="667" spans="1:27" ht="15.75" customHeight="1" x14ac:dyDescent="0.15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30"/>
    </row>
    <row r="668" spans="1:27" ht="15.75" customHeight="1" x14ac:dyDescent="0.15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30"/>
    </row>
    <row r="669" spans="1:27" ht="15.75" customHeight="1" x14ac:dyDescent="0.15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30"/>
    </row>
    <row r="670" spans="1:27" ht="15.75" customHeight="1" x14ac:dyDescent="0.15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30"/>
    </row>
    <row r="671" spans="1:27" ht="15.75" customHeight="1" x14ac:dyDescent="0.15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30"/>
    </row>
    <row r="672" spans="1:27" ht="15.75" customHeight="1" x14ac:dyDescent="0.15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30"/>
    </row>
    <row r="673" spans="1:27" ht="15.75" customHeight="1" x14ac:dyDescent="0.15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30"/>
    </row>
    <row r="674" spans="1:27" ht="15.75" customHeight="1" x14ac:dyDescent="0.15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30"/>
    </row>
    <row r="675" spans="1:27" ht="15.75" customHeight="1" x14ac:dyDescent="0.1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30"/>
    </row>
    <row r="676" spans="1:27" ht="15.75" customHeight="1" x14ac:dyDescent="0.15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30"/>
    </row>
    <row r="677" spans="1:27" ht="15.75" customHeight="1" x14ac:dyDescent="0.15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30"/>
    </row>
    <row r="678" spans="1:27" ht="15.75" customHeight="1" x14ac:dyDescent="0.15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30"/>
    </row>
    <row r="679" spans="1:27" ht="15.75" customHeight="1" x14ac:dyDescent="0.15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30"/>
    </row>
    <row r="680" spans="1:27" ht="15.75" customHeight="1" x14ac:dyDescent="0.15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30"/>
    </row>
    <row r="681" spans="1:27" ht="15.75" customHeight="1" x14ac:dyDescent="0.15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30"/>
    </row>
    <row r="682" spans="1:27" ht="15.75" customHeight="1" x14ac:dyDescent="0.15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30"/>
    </row>
    <row r="683" spans="1:27" ht="15.75" customHeight="1" x14ac:dyDescent="0.15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30"/>
    </row>
    <row r="684" spans="1:27" ht="15.75" customHeight="1" x14ac:dyDescent="0.15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30"/>
    </row>
    <row r="685" spans="1:27" ht="15.75" customHeight="1" x14ac:dyDescent="0.1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30"/>
    </row>
    <row r="686" spans="1:27" ht="15.75" customHeight="1" x14ac:dyDescent="0.15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30"/>
    </row>
    <row r="687" spans="1:27" ht="15.75" customHeight="1" x14ac:dyDescent="0.15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30"/>
    </row>
    <row r="688" spans="1:27" ht="15.75" customHeight="1" x14ac:dyDescent="0.15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30"/>
    </row>
    <row r="689" spans="1:27" ht="15.75" customHeight="1" x14ac:dyDescent="0.15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30"/>
    </row>
    <row r="690" spans="1:27" ht="15.75" customHeight="1" x14ac:dyDescent="0.15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30"/>
    </row>
    <row r="691" spans="1:27" ht="15.75" customHeight="1" x14ac:dyDescent="0.15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30"/>
    </row>
    <row r="692" spans="1:27" ht="15.75" customHeight="1" x14ac:dyDescent="0.15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30"/>
    </row>
    <row r="693" spans="1:27" ht="15.75" customHeight="1" x14ac:dyDescent="0.15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30"/>
    </row>
    <row r="694" spans="1:27" ht="15.75" customHeight="1" x14ac:dyDescent="0.15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30"/>
    </row>
    <row r="695" spans="1:27" ht="15.75" customHeight="1" x14ac:dyDescent="0.1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30"/>
    </row>
    <row r="696" spans="1:27" ht="15.75" customHeight="1" x14ac:dyDescent="0.15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30"/>
    </row>
    <row r="697" spans="1:27" ht="15.75" customHeight="1" x14ac:dyDescent="0.15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30"/>
    </row>
    <row r="698" spans="1:27" ht="15.75" customHeight="1" x14ac:dyDescent="0.15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30"/>
    </row>
    <row r="699" spans="1:27" ht="15.75" customHeight="1" x14ac:dyDescent="0.15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30"/>
    </row>
    <row r="700" spans="1:27" ht="15.75" customHeight="1" x14ac:dyDescent="0.15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30"/>
    </row>
    <row r="701" spans="1:27" ht="15.75" customHeight="1" x14ac:dyDescent="0.15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30"/>
    </row>
    <row r="702" spans="1:27" ht="15.75" customHeight="1" x14ac:dyDescent="0.15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30"/>
    </row>
    <row r="703" spans="1:27" ht="15.75" customHeight="1" x14ac:dyDescent="0.15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30"/>
    </row>
    <row r="704" spans="1:27" ht="15.75" customHeight="1" x14ac:dyDescent="0.15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30"/>
    </row>
    <row r="705" spans="1:27" ht="15.75" customHeight="1" x14ac:dyDescent="0.1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30"/>
    </row>
    <row r="706" spans="1:27" ht="15.75" customHeight="1" x14ac:dyDescent="0.15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30"/>
    </row>
    <row r="707" spans="1:27" ht="15.75" customHeight="1" x14ac:dyDescent="0.15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30"/>
    </row>
    <row r="708" spans="1:27" ht="15.75" customHeight="1" x14ac:dyDescent="0.15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30"/>
    </row>
    <row r="709" spans="1:27" ht="15.75" customHeight="1" x14ac:dyDescent="0.15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30"/>
    </row>
    <row r="710" spans="1:27" ht="15.75" customHeight="1" x14ac:dyDescent="0.15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30"/>
    </row>
    <row r="711" spans="1:27" ht="15.75" customHeight="1" x14ac:dyDescent="0.15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30"/>
    </row>
    <row r="712" spans="1:27" ht="15.75" customHeight="1" x14ac:dyDescent="0.15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30"/>
    </row>
    <row r="713" spans="1:27" ht="15.75" customHeight="1" x14ac:dyDescent="0.15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30"/>
    </row>
    <row r="714" spans="1:27" ht="15.75" customHeight="1" x14ac:dyDescent="0.15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30"/>
    </row>
    <row r="715" spans="1:27" ht="15.75" customHeight="1" x14ac:dyDescent="0.1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30"/>
    </row>
    <row r="716" spans="1:27" ht="15.75" customHeight="1" x14ac:dyDescent="0.15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30"/>
    </row>
    <row r="717" spans="1:27" ht="15.75" customHeight="1" x14ac:dyDescent="0.15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30"/>
    </row>
    <row r="718" spans="1:27" ht="15.75" customHeight="1" x14ac:dyDescent="0.15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30"/>
    </row>
    <row r="719" spans="1:27" ht="15.75" customHeight="1" x14ac:dyDescent="0.15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30"/>
    </row>
    <row r="720" spans="1:27" ht="15.75" customHeight="1" x14ac:dyDescent="0.15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30"/>
    </row>
    <row r="721" spans="1:27" ht="15.75" customHeight="1" x14ac:dyDescent="0.15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30"/>
    </row>
    <row r="722" spans="1:27" ht="15.75" customHeight="1" x14ac:dyDescent="0.15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30"/>
    </row>
    <row r="723" spans="1:27" ht="15.75" customHeight="1" x14ac:dyDescent="0.15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30"/>
    </row>
    <row r="724" spans="1:27" ht="15.75" customHeight="1" x14ac:dyDescent="0.15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30"/>
    </row>
    <row r="725" spans="1:27" ht="15.75" customHeight="1" x14ac:dyDescent="0.1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30"/>
    </row>
    <row r="726" spans="1:27" ht="15.75" customHeight="1" x14ac:dyDescent="0.15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30"/>
    </row>
    <row r="727" spans="1:27" ht="15.75" customHeight="1" x14ac:dyDescent="0.15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30"/>
    </row>
    <row r="728" spans="1:27" ht="15.75" customHeight="1" x14ac:dyDescent="0.15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30"/>
    </row>
    <row r="729" spans="1:27" ht="15.75" customHeight="1" x14ac:dyDescent="0.15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30"/>
    </row>
    <row r="730" spans="1:27" ht="15.75" customHeight="1" x14ac:dyDescent="0.15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30"/>
    </row>
    <row r="731" spans="1:27" ht="15.75" customHeight="1" x14ac:dyDescent="0.15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30"/>
    </row>
    <row r="732" spans="1:27" ht="15.75" customHeight="1" x14ac:dyDescent="0.15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30"/>
    </row>
    <row r="733" spans="1:27" ht="15.75" customHeight="1" x14ac:dyDescent="0.15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30"/>
    </row>
    <row r="734" spans="1:27" ht="15.75" customHeight="1" x14ac:dyDescent="0.15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30"/>
    </row>
    <row r="735" spans="1:27" ht="15.75" customHeight="1" x14ac:dyDescent="0.1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30"/>
    </row>
    <row r="736" spans="1:27" ht="15.75" customHeight="1" x14ac:dyDescent="0.15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30"/>
    </row>
    <row r="737" spans="1:27" ht="15.75" customHeight="1" x14ac:dyDescent="0.15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30"/>
    </row>
    <row r="738" spans="1:27" ht="15.75" customHeight="1" x14ac:dyDescent="0.15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30"/>
    </row>
    <row r="739" spans="1:27" ht="15.75" customHeight="1" x14ac:dyDescent="0.15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30"/>
    </row>
    <row r="740" spans="1:27" ht="15.75" customHeight="1" x14ac:dyDescent="0.15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30"/>
    </row>
    <row r="741" spans="1:27" ht="15.75" customHeight="1" x14ac:dyDescent="0.15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30"/>
    </row>
    <row r="742" spans="1:27" ht="15.75" customHeight="1" x14ac:dyDescent="0.15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30"/>
    </row>
    <row r="743" spans="1:27" ht="15.75" customHeight="1" x14ac:dyDescent="0.15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30"/>
    </row>
    <row r="744" spans="1:27" ht="15.75" customHeight="1" x14ac:dyDescent="0.15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30"/>
    </row>
    <row r="745" spans="1:27" ht="15.75" customHeight="1" x14ac:dyDescent="0.1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30"/>
    </row>
    <row r="746" spans="1:27" ht="15.75" customHeight="1" x14ac:dyDescent="0.15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30"/>
    </row>
    <row r="747" spans="1:27" ht="15.75" customHeight="1" x14ac:dyDescent="0.15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30"/>
    </row>
    <row r="748" spans="1:27" ht="15.75" customHeight="1" x14ac:dyDescent="0.15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30"/>
    </row>
    <row r="749" spans="1:27" ht="15.75" customHeight="1" x14ac:dyDescent="0.15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30"/>
    </row>
    <row r="750" spans="1:27" ht="15.75" customHeight="1" x14ac:dyDescent="0.15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30"/>
    </row>
    <row r="751" spans="1:27" ht="15.75" customHeight="1" x14ac:dyDescent="0.15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30"/>
    </row>
    <row r="752" spans="1:27" ht="15.75" customHeight="1" x14ac:dyDescent="0.15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30"/>
    </row>
    <row r="753" spans="1:27" ht="15.75" customHeight="1" x14ac:dyDescent="0.15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30"/>
    </row>
    <row r="754" spans="1:27" ht="15.75" customHeight="1" x14ac:dyDescent="0.15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30"/>
    </row>
    <row r="755" spans="1:27" ht="15.75" customHeight="1" x14ac:dyDescent="0.1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30"/>
    </row>
    <row r="756" spans="1:27" ht="15.75" customHeight="1" x14ac:dyDescent="0.15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30"/>
    </row>
    <row r="757" spans="1:27" ht="15.75" customHeight="1" x14ac:dyDescent="0.15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30"/>
    </row>
    <row r="758" spans="1:27" ht="15.75" customHeight="1" x14ac:dyDescent="0.15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30"/>
    </row>
    <row r="759" spans="1:27" ht="15.75" customHeight="1" x14ac:dyDescent="0.15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30"/>
    </row>
    <row r="760" spans="1:27" ht="15.75" customHeight="1" x14ac:dyDescent="0.15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30"/>
    </row>
    <row r="761" spans="1:27" ht="15.75" customHeight="1" x14ac:dyDescent="0.15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30"/>
    </row>
    <row r="762" spans="1:27" ht="15.75" customHeight="1" x14ac:dyDescent="0.15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30"/>
    </row>
    <row r="763" spans="1:27" ht="15.75" customHeight="1" x14ac:dyDescent="0.15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30"/>
    </row>
    <row r="764" spans="1:27" ht="15.75" customHeight="1" x14ac:dyDescent="0.15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30"/>
    </row>
    <row r="765" spans="1:27" ht="15.75" customHeight="1" x14ac:dyDescent="0.1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30"/>
    </row>
    <row r="766" spans="1:27" ht="15.75" customHeight="1" x14ac:dyDescent="0.15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30"/>
    </row>
    <row r="767" spans="1:27" ht="15.75" customHeight="1" x14ac:dyDescent="0.15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30"/>
    </row>
    <row r="768" spans="1:27" ht="15.75" customHeight="1" x14ac:dyDescent="0.15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30"/>
    </row>
    <row r="769" spans="1:27" ht="15.75" customHeight="1" x14ac:dyDescent="0.15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30"/>
    </row>
    <row r="770" spans="1:27" ht="15.75" customHeight="1" x14ac:dyDescent="0.15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30"/>
    </row>
    <row r="771" spans="1:27" ht="15.75" customHeight="1" x14ac:dyDescent="0.15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30"/>
    </row>
    <row r="772" spans="1:27" ht="15.75" customHeight="1" x14ac:dyDescent="0.15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30"/>
    </row>
    <row r="773" spans="1:27" ht="15.75" customHeight="1" x14ac:dyDescent="0.15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30"/>
    </row>
    <row r="774" spans="1:27" ht="15.75" customHeight="1" x14ac:dyDescent="0.15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30"/>
    </row>
    <row r="775" spans="1:27" ht="15.75" customHeight="1" x14ac:dyDescent="0.1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30"/>
    </row>
    <row r="776" spans="1:27" ht="15.75" customHeight="1" x14ac:dyDescent="0.15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30"/>
    </row>
    <row r="777" spans="1:27" ht="15.75" customHeight="1" x14ac:dyDescent="0.15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30"/>
    </row>
    <row r="778" spans="1:27" ht="15.75" customHeight="1" x14ac:dyDescent="0.15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30"/>
    </row>
    <row r="779" spans="1:27" ht="15.75" customHeight="1" x14ac:dyDescent="0.15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30"/>
    </row>
    <row r="780" spans="1:27" ht="15.75" customHeight="1" x14ac:dyDescent="0.15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30"/>
    </row>
    <row r="781" spans="1:27" ht="15.75" customHeight="1" x14ac:dyDescent="0.15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30"/>
    </row>
    <row r="782" spans="1:27" ht="15.75" customHeight="1" x14ac:dyDescent="0.15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30"/>
    </row>
    <row r="783" spans="1:27" ht="15.75" customHeight="1" x14ac:dyDescent="0.15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30"/>
    </row>
    <row r="784" spans="1:27" ht="15.75" customHeight="1" x14ac:dyDescent="0.15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30"/>
    </row>
    <row r="785" spans="1:27" ht="15.75" customHeight="1" x14ac:dyDescent="0.1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30"/>
    </row>
    <row r="786" spans="1:27" ht="15.75" customHeight="1" x14ac:dyDescent="0.15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30"/>
    </row>
    <row r="787" spans="1:27" ht="15.75" customHeight="1" x14ac:dyDescent="0.15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30"/>
    </row>
    <row r="788" spans="1:27" ht="15.75" customHeight="1" x14ac:dyDescent="0.15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30"/>
    </row>
    <row r="789" spans="1:27" ht="15.75" customHeight="1" x14ac:dyDescent="0.15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30"/>
    </row>
    <row r="790" spans="1:27" ht="15.75" customHeight="1" x14ac:dyDescent="0.15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30"/>
    </row>
    <row r="791" spans="1:27" ht="15.75" customHeight="1" x14ac:dyDescent="0.15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30"/>
    </row>
    <row r="792" spans="1:27" ht="15.75" customHeight="1" x14ac:dyDescent="0.15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30"/>
    </row>
    <row r="793" spans="1:27" ht="15.75" customHeight="1" x14ac:dyDescent="0.15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30"/>
    </row>
    <row r="794" spans="1:27" ht="15.75" customHeight="1" x14ac:dyDescent="0.15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30"/>
    </row>
    <row r="795" spans="1:27" ht="15.75" customHeight="1" x14ac:dyDescent="0.1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30"/>
    </row>
    <row r="796" spans="1:27" ht="15.75" customHeight="1" x14ac:dyDescent="0.15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30"/>
    </row>
    <row r="797" spans="1:27" ht="15.75" customHeight="1" x14ac:dyDescent="0.15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30"/>
    </row>
    <row r="798" spans="1:27" ht="15.75" customHeight="1" x14ac:dyDescent="0.15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30"/>
    </row>
    <row r="799" spans="1:27" ht="15.75" customHeight="1" x14ac:dyDescent="0.15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30"/>
    </row>
    <row r="800" spans="1:27" ht="15.75" customHeight="1" x14ac:dyDescent="0.15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30"/>
    </row>
    <row r="801" spans="1:27" ht="15.75" customHeight="1" x14ac:dyDescent="0.15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30"/>
    </row>
    <row r="802" spans="1:27" ht="15.75" customHeight="1" x14ac:dyDescent="0.15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30"/>
    </row>
    <row r="803" spans="1:27" ht="15.75" customHeight="1" x14ac:dyDescent="0.15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30"/>
    </row>
    <row r="804" spans="1:27" ht="15.75" customHeight="1" x14ac:dyDescent="0.15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30"/>
    </row>
    <row r="805" spans="1:27" ht="15.75" customHeight="1" x14ac:dyDescent="0.1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30"/>
    </row>
    <row r="806" spans="1:27" ht="15.75" customHeight="1" x14ac:dyDescent="0.15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30"/>
    </row>
    <row r="807" spans="1:27" ht="15.75" customHeight="1" x14ac:dyDescent="0.15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30"/>
    </row>
    <row r="808" spans="1:27" ht="15.75" customHeight="1" x14ac:dyDescent="0.15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30"/>
    </row>
    <row r="809" spans="1:27" ht="15.75" customHeight="1" x14ac:dyDescent="0.15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30"/>
    </row>
    <row r="810" spans="1:27" ht="15.75" customHeight="1" x14ac:dyDescent="0.15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30"/>
    </row>
    <row r="811" spans="1:27" ht="15.75" customHeight="1" x14ac:dyDescent="0.15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30"/>
    </row>
    <row r="812" spans="1:27" ht="15.75" customHeight="1" x14ac:dyDescent="0.15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30"/>
    </row>
    <row r="813" spans="1:27" ht="15.75" customHeight="1" x14ac:dyDescent="0.15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30"/>
    </row>
    <row r="814" spans="1:27" ht="15.75" customHeight="1" x14ac:dyDescent="0.15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30"/>
    </row>
    <row r="815" spans="1:27" ht="15.75" customHeight="1" x14ac:dyDescent="0.1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30"/>
    </row>
    <row r="816" spans="1:27" ht="15.75" customHeight="1" x14ac:dyDescent="0.15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30"/>
    </row>
    <row r="817" spans="1:27" ht="15.75" customHeight="1" x14ac:dyDescent="0.15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30"/>
    </row>
    <row r="818" spans="1:27" ht="15.75" customHeight="1" x14ac:dyDescent="0.15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30"/>
    </row>
    <row r="819" spans="1:27" ht="15.75" customHeight="1" x14ac:dyDescent="0.15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30"/>
    </row>
    <row r="820" spans="1:27" ht="15.75" customHeight="1" x14ac:dyDescent="0.15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30"/>
    </row>
    <row r="821" spans="1:27" ht="15.75" customHeight="1" x14ac:dyDescent="0.15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30"/>
    </row>
    <row r="822" spans="1:27" ht="15.75" customHeight="1" x14ac:dyDescent="0.15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30"/>
    </row>
    <row r="823" spans="1:27" ht="15.75" customHeight="1" x14ac:dyDescent="0.15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30"/>
    </row>
    <row r="824" spans="1:27" ht="15.75" customHeight="1" x14ac:dyDescent="0.15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30"/>
    </row>
    <row r="825" spans="1:27" ht="15.75" customHeight="1" x14ac:dyDescent="0.1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30"/>
    </row>
    <row r="826" spans="1:27" ht="15.75" customHeight="1" x14ac:dyDescent="0.15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30"/>
    </row>
    <row r="827" spans="1:27" ht="15.75" customHeight="1" x14ac:dyDescent="0.15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30"/>
    </row>
    <row r="828" spans="1:27" ht="15.75" customHeight="1" x14ac:dyDescent="0.15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30"/>
    </row>
    <row r="829" spans="1:27" ht="15.75" customHeight="1" x14ac:dyDescent="0.15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30"/>
    </row>
    <row r="830" spans="1:27" ht="15.75" customHeight="1" x14ac:dyDescent="0.15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30"/>
    </row>
    <row r="831" spans="1:27" ht="15.75" customHeight="1" x14ac:dyDescent="0.15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30"/>
    </row>
    <row r="832" spans="1:27" ht="15.75" customHeight="1" x14ac:dyDescent="0.15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30"/>
    </row>
    <row r="833" spans="1:27" ht="15.75" customHeight="1" x14ac:dyDescent="0.15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30"/>
    </row>
    <row r="834" spans="1:27" ht="15.75" customHeight="1" x14ac:dyDescent="0.15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30"/>
    </row>
    <row r="835" spans="1:27" ht="15.75" customHeight="1" x14ac:dyDescent="0.1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30"/>
    </row>
    <row r="836" spans="1:27" ht="15.75" customHeight="1" x14ac:dyDescent="0.15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30"/>
    </row>
    <row r="837" spans="1:27" ht="15.75" customHeight="1" x14ac:dyDescent="0.15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30"/>
    </row>
    <row r="838" spans="1:27" ht="15.75" customHeight="1" x14ac:dyDescent="0.15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30"/>
    </row>
    <row r="839" spans="1:27" ht="15.75" customHeight="1" x14ac:dyDescent="0.15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30"/>
    </row>
    <row r="840" spans="1:27" ht="15.75" customHeight="1" x14ac:dyDescent="0.15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30"/>
    </row>
    <row r="841" spans="1:27" ht="15.75" customHeight="1" x14ac:dyDescent="0.15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30"/>
    </row>
    <row r="842" spans="1:27" ht="15.75" customHeight="1" x14ac:dyDescent="0.15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30"/>
    </row>
    <row r="843" spans="1:27" ht="15.75" customHeight="1" x14ac:dyDescent="0.15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30"/>
    </row>
    <row r="844" spans="1:27" ht="15.75" customHeight="1" x14ac:dyDescent="0.15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30"/>
    </row>
    <row r="845" spans="1:27" ht="15.75" customHeight="1" x14ac:dyDescent="0.1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30"/>
    </row>
    <row r="846" spans="1:27" ht="15.75" customHeight="1" x14ac:dyDescent="0.15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30"/>
    </row>
    <row r="847" spans="1:27" ht="15.75" customHeight="1" x14ac:dyDescent="0.15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30"/>
    </row>
    <row r="848" spans="1:27" ht="15.75" customHeight="1" x14ac:dyDescent="0.15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30"/>
    </row>
    <row r="849" spans="1:27" ht="15.75" customHeight="1" x14ac:dyDescent="0.15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30"/>
    </row>
    <row r="850" spans="1:27" ht="15.75" customHeight="1" x14ac:dyDescent="0.15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30"/>
    </row>
    <row r="851" spans="1:27" ht="15.75" customHeight="1" x14ac:dyDescent="0.15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30"/>
    </row>
    <row r="852" spans="1:27" ht="15.75" customHeight="1" x14ac:dyDescent="0.15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30"/>
    </row>
    <row r="853" spans="1:27" ht="15.75" customHeight="1" x14ac:dyDescent="0.15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30"/>
    </row>
    <row r="854" spans="1:27" ht="15.75" customHeight="1" x14ac:dyDescent="0.15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30"/>
    </row>
    <row r="855" spans="1:27" ht="15.75" customHeight="1" x14ac:dyDescent="0.1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30"/>
    </row>
    <row r="856" spans="1:27" ht="15.75" customHeight="1" x14ac:dyDescent="0.15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30"/>
    </row>
    <row r="857" spans="1:27" ht="15.75" customHeight="1" x14ac:dyDescent="0.15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30"/>
    </row>
    <row r="858" spans="1:27" ht="15.75" customHeight="1" x14ac:dyDescent="0.15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30"/>
    </row>
    <row r="859" spans="1:27" ht="15.75" customHeight="1" x14ac:dyDescent="0.15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30"/>
    </row>
    <row r="860" spans="1:27" ht="15.75" customHeight="1" x14ac:dyDescent="0.15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30"/>
    </row>
    <row r="861" spans="1:27" ht="15.75" customHeight="1" x14ac:dyDescent="0.15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30"/>
    </row>
    <row r="862" spans="1:27" ht="15.75" customHeight="1" x14ac:dyDescent="0.15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30"/>
    </row>
    <row r="863" spans="1:27" ht="15.75" customHeight="1" x14ac:dyDescent="0.15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30"/>
    </row>
    <row r="864" spans="1:27" ht="15.75" customHeight="1" x14ac:dyDescent="0.15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30"/>
    </row>
    <row r="865" spans="1:27" ht="15.75" customHeight="1" x14ac:dyDescent="0.1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30"/>
    </row>
    <row r="866" spans="1:27" ht="15.75" customHeight="1" x14ac:dyDescent="0.15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30"/>
    </row>
    <row r="867" spans="1:27" ht="15.75" customHeight="1" x14ac:dyDescent="0.15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30"/>
    </row>
    <row r="868" spans="1:27" ht="15.75" customHeight="1" x14ac:dyDescent="0.15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30"/>
    </row>
    <row r="869" spans="1:27" ht="15.75" customHeight="1" x14ac:dyDescent="0.15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30"/>
    </row>
    <row r="870" spans="1:27" ht="15.75" customHeight="1" x14ac:dyDescent="0.15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30"/>
    </row>
    <row r="871" spans="1:27" ht="15.75" customHeight="1" x14ac:dyDescent="0.15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30"/>
    </row>
    <row r="872" spans="1:27" ht="15.75" customHeight="1" x14ac:dyDescent="0.15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30"/>
    </row>
    <row r="873" spans="1:27" ht="15.75" customHeight="1" x14ac:dyDescent="0.15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30"/>
    </row>
    <row r="874" spans="1:27" ht="15.75" customHeight="1" x14ac:dyDescent="0.15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30"/>
    </row>
    <row r="875" spans="1:27" ht="15.75" customHeight="1" x14ac:dyDescent="0.1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30"/>
    </row>
    <row r="876" spans="1:27" ht="15.75" customHeight="1" x14ac:dyDescent="0.15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30"/>
    </row>
    <row r="877" spans="1:27" ht="15.75" customHeight="1" x14ac:dyDescent="0.15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30"/>
    </row>
    <row r="878" spans="1:27" ht="15.75" customHeight="1" x14ac:dyDescent="0.15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30"/>
    </row>
    <row r="879" spans="1:27" ht="15.75" customHeight="1" x14ac:dyDescent="0.15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30"/>
    </row>
    <row r="880" spans="1:27" ht="15.75" customHeight="1" x14ac:dyDescent="0.15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30"/>
    </row>
    <row r="881" spans="1:27" ht="15.75" customHeight="1" x14ac:dyDescent="0.15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30"/>
    </row>
    <row r="882" spans="1:27" ht="15.75" customHeight="1" x14ac:dyDescent="0.15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30"/>
    </row>
    <row r="883" spans="1:27" ht="15.75" customHeight="1" x14ac:dyDescent="0.15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30"/>
    </row>
    <row r="884" spans="1:27" ht="15.75" customHeight="1" x14ac:dyDescent="0.15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30"/>
    </row>
    <row r="885" spans="1:27" ht="15.75" customHeight="1" x14ac:dyDescent="0.1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30"/>
    </row>
    <row r="886" spans="1:27" ht="15.75" customHeight="1" x14ac:dyDescent="0.15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30"/>
    </row>
    <row r="887" spans="1:27" ht="15.75" customHeight="1" x14ac:dyDescent="0.15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30"/>
    </row>
    <row r="888" spans="1:27" ht="15.75" customHeight="1" x14ac:dyDescent="0.15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30"/>
    </row>
    <row r="889" spans="1:27" ht="15.75" customHeight="1" x14ac:dyDescent="0.15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30"/>
    </row>
    <row r="890" spans="1:27" ht="15.75" customHeight="1" x14ac:dyDescent="0.15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30"/>
    </row>
    <row r="891" spans="1:27" ht="15.75" customHeight="1" x14ac:dyDescent="0.15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30"/>
    </row>
    <row r="892" spans="1:27" ht="15.75" customHeight="1" x14ac:dyDescent="0.15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30"/>
    </row>
    <row r="893" spans="1:27" ht="15.75" customHeight="1" x14ac:dyDescent="0.15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30"/>
    </row>
    <row r="894" spans="1:27" ht="15.75" customHeight="1" x14ac:dyDescent="0.15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30"/>
    </row>
    <row r="895" spans="1:27" ht="15.75" customHeight="1" x14ac:dyDescent="0.1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30"/>
    </row>
    <row r="896" spans="1:27" ht="15.75" customHeight="1" x14ac:dyDescent="0.15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30"/>
    </row>
    <row r="897" spans="1:27" ht="15.75" customHeight="1" x14ac:dyDescent="0.15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30"/>
    </row>
    <row r="898" spans="1:27" ht="15.75" customHeight="1" x14ac:dyDescent="0.15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30"/>
    </row>
    <row r="899" spans="1:27" ht="15.75" customHeight="1" x14ac:dyDescent="0.15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30"/>
    </row>
    <row r="900" spans="1:27" ht="15.75" customHeight="1" x14ac:dyDescent="0.15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30"/>
    </row>
    <row r="901" spans="1:27" ht="15.75" customHeight="1" x14ac:dyDescent="0.15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30"/>
    </row>
    <row r="902" spans="1:27" ht="15.75" customHeight="1" x14ac:dyDescent="0.15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30"/>
    </row>
    <row r="903" spans="1:27" ht="15.75" customHeight="1" x14ac:dyDescent="0.15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30"/>
    </row>
    <row r="904" spans="1:27" ht="15.75" customHeight="1" x14ac:dyDescent="0.15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30"/>
    </row>
    <row r="905" spans="1:27" ht="15.75" customHeight="1" x14ac:dyDescent="0.15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30"/>
    </row>
    <row r="906" spans="1:27" ht="15.75" customHeight="1" x14ac:dyDescent="0.15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30"/>
    </row>
    <row r="907" spans="1:27" ht="15.75" customHeight="1" x14ac:dyDescent="0.15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30"/>
    </row>
    <row r="908" spans="1:27" ht="15.75" customHeight="1" x14ac:dyDescent="0.15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30"/>
    </row>
    <row r="909" spans="1:27" ht="15.75" customHeight="1" x14ac:dyDescent="0.15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30"/>
    </row>
    <row r="910" spans="1:27" ht="15.75" customHeight="1" x14ac:dyDescent="0.15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30"/>
    </row>
    <row r="911" spans="1:27" ht="15.75" customHeight="1" x14ac:dyDescent="0.15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30"/>
    </row>
    <row r="912" spans="1:27" ht="15.75" customHeight="1" x14ac:dyDescent="0.15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30"/>
    </row>
    <row r="913" spans="1:27" ht="15.75" customHeight="1" x14ac:dyDescent="0.15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30"/>
    </row>
    <row r="914" spans="1:27" ht="15.75" customHeight="1" x14ac:dyDescent="0.15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30"/>
    </row>
    <row r="915" spans="1:27" ht="15.75" customHeight="1" x14ac:dyDescent="0.15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30"/>
    </row>
    <row r="916" spans="1:27" ht="15.75" customHeight="1" x14ac:dyDescent="0.15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30"/>
    </row>
    <row r="917" spans="1:27" ht="15.75" customHeight="1" x14ac:dyDescent="0.15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30"/>
    </row>
    <row r="918" spans="1:27" ht="15.75" customHeight="1" x14ac:dyDescent="0.15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30"/>
    </row>
    <row r="919" spans="1:27" ht="15.75" customHeight="1" x14ac:dyDescent="0.15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30"/>
    </row>
    <row r="920" spans="1:27" ht="15.75" customHeight="1" x14ac:dyDescent="0.15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30"/>
    </row>
    <row r="921" spans="1:27" ht="15.75" customHeight="1" x14ac:dyDescent="0.15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30"/>
    </row>
    <row r="922" spans="1:27" ht="15.75" customHeight="1" x14ac:dyDescent="0.15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30"/>
    </row>
    <row r="923" spans="1:27" ht="15.75" customHeight="1" x14ac:dyDescent="0.15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30"/>
    </row>
    <row r="924" spans="1:27" ht="15.75" customHeight="1" x14ac:dyDescent="0.15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30"/>
    </row>
    <row r="925" spans="1:27" ht="15.75" customHeight="1" x14ac:dyDescent="0.15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30"/>
    </row>
    <row r="926" spans="1:27" ht="15.75" customHeight="1" x14ac:dyDescent="0.15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30"/>
    </row>
    <row r="927" spans="1:27" ht="15.75" customHeight="1" x14ac:dyDescent="0.15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30"/>
    </row>
    <row r="928" spans="1:27" ht="15.75" customHeight="1" x14ac:dyDescent="0.15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30"/>
    </row>
    <row r="929" spans="1:27" ht="15.75" customHeight="1" x14ac:dyDescent="0.15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30"/>
    </row>
    <row r="930" spans="1:27" ht="15.75" customHeight="1" x14ac:dyDescent="0.15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30"/>
    </row>
    <row r="931" spans="1:27" ht="15.75" customHeight="1" x14ac:dyDescent="0.15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30"/>
    </row>
    <row r="932" spans="1:27" ht="15.75" customHeight="1" x14ac:dyDescent="0.15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30"/>
    </row>
    <row r="933" spans="1:27" ht="15.75" customHeight="1" x14ac:dyDescent="0.15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30"/>
    </row>
    <row r="934" spans="1:27" ht="15.75" customHeight="1" x14ac:dyDescent="0.15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30"/>
    </row>
    <row r="935" spans="1:27" ht="15.75" customHeight="1" x14ac:dyDescent="0.15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30"/>
    </row>
    <row r="936" spans="1:27" ht="15.75" customHeight="1" x14ac:dyDescent="0.15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30"/>
    </row>
    <row r="937" spans="1:27" ht="15.75" customHeight="1" x14ac:dyDescent="0.15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30"/>
    </row>
    <row r="938" spans="1:27" ht="15.75" customHeight="1" x14ac:dyDescent="0.15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30"/>
    </row>
    <row r="939" spans="1:27" ht="15.75" customHeight="1" x14ac:dyDescent="0.15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30"/>
    </row>
    <row r="940" spans="1:27" ht="15.75" customHeight="1" x14ac:dyDescent="0.15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30"/>
    </row>
    <row r="941" spans="1:27" ht="15.75" customHeight="1" x14ac:dyDescent="0.15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30"/>
    </row>
    <row r="942" spans="1:27" ht="15.75" customHeight="1" x14ac:dyDescent="0.15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30"/>
    </row>
    <row r="943" spans="1:27" ht="15.75" customHeight="1" x14ac:dyDescent="0.15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30"/>
    </row>
    <row r="944" spans="1:27" ht="15.75" customHeight="1" x14ac:dyDescent="0.15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30"/>
    </row>
    <row r="945" spans="1:27" ht="15.75" customHeight="1" x14ac:dyDescent="0.15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30"/>
    </row>
    <row r="946" spans="1:27" ht="15.75" customHeight="1" x14ac:dyDescent="0.15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30"/>
    </row>
    <row r="947" spans="1:27" ht="15.75" customHeight="1" x14ac:dyDescent="0.15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30"/>
    </row>
    <row r="948" spans="1:27" ht="15.75" customHeight="1" x14ac:dyDescent="0.15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30"/>
    </row>
    <row r="949" spans="1:27" ht="15.75" customHeight="1" x14ac:dyDescent="0.15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30"/>
    </row>
    <row r="950" spans="1:27" ht="15.75" customHeight="1" x14ac:dyDescent="0.15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30"/>
    </row>
    <row r="951" spans="1:27" ht="15.75" customHeight="1" x14ac:dyDescent="0.15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30"/>
    </row>
    <row r="952" spans="1:27" ht="15.75" customHeight="1" x14ac:dyDescent="0.15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30"/>
    </row>
    <row r="953" spans="1:27" ht="15.75" customHeight="1" x14ac:dyDescent="0.15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30"/>
    </row>
    <row r="954" spans="1:27" ht="15.75" customHeight="1" x14ac:dyDescent="0.15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30"/>
    </row>
    <row r="955" spans="1:27" ht="15.75" customHeight="1" x14ac:dyDescent="0.15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30"/>
    </row>
    <row r="956" spans="1:27" ht="15.75" customHeight="1" x14ac:dyDescent="0.15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30"/>
    </row>
    <row r="957" spans="1:27" ht="15.75" customHeight="1" x14ac:dyDescent="0.15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30"/>
    </row>
    <row r="958" spans="1:27" ht="15.75" customHeight="1" x14ac:dyDescent="0.15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30"/>
    </row>
    <row r="959" spans="1:27" ht="15.75" customHeight="1" x14ac:dyDescent="0.15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30"/>
    </row>
    <row r="960" spans="1:27" ht="15.75" customHeight="1" x14ac:dyDescent="0.15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30"/>
    </row>
    <row r="961" spans="1:27" ht="15.75" customHeight="1" x14ac:dyDescent="0.15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30"/>
    </row>
    <row r="962" spans="1:27" ht="15.75" customHeight="1" x14ac:dyDescent="0.15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30"/>
    </row>
    <row r="963" spans="1:27" ht="15.75" customHeight="1" x14ac:dyDescent="0.15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30"/>
    </row>
    <row r="964" spans="1:27" ht="15.75" customHeight="1" x14ac:dyDescent="0.15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30"/>
    </row>
    <row r="965" spans="1:27" ht="15.75" customHeight="1" x14ac:dyDescent="0.15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30"/>
    </row>
    <row r="966" spans="1:27" ht="15.75" customHeight="1" x14ac:dyDescent="0.15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30"/>
    </row>
    <row r="967" spans="1:27" ht="15.75" customHeight="1" x14ac:dyDescent="0.15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30"/>
    </row>
    <row r="968" spans="1:27" ht="15.75" customHeight="1" x14ac:dyDescent="0.15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30"/>
    </row>
    <row r="969" spans="1:27" ht="15.75" customHeight="1" x14ac:dyDescent="0.15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30"/>
    </row>
    <row r="970" spans="1:27" ht="15.75" customHeight="1" x14ac:dyDescent="0.15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30"/>
    </row>
    <row r="971" spans="1:27" ht="15.75" customHeight="1" x14ac:dyDescent="0.15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30"/>
    </row>
    <row r="972" spans="1:27" ht="15.75" customHeight="1" x14ac:dyDescent="0.15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30"/>
    </row>
    <row r="973" spans="1:27" ht="15.75" customHeight="1" x14ac:dyDescent="0.15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30"/>
    </row>
    <row r="974" spans="1:27" ht="15.75" customHeight="1" x14ac:dyDescent="0.15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30"/>
    </row>
    <row r="975" spans="1:27" ht="15.75" customHeight="1" x14ac:dyDescent="0.15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30"/>
    </row>
    <row r="976" spans="1:27" ht="15.75" customHeight="1" x14ac:dyDescent="0.15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30"/>
    </row>
    <row r="977" spans="1:27" ht="15.75" customHeight="1" x14ac:dyDescent="0.15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30"/>
    </row>
    <row r="978" spans="1:27" ht="15.75" customHeight="1" x14ac:dyDescent="0.15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30"/>
    </row>
    <row r="979" spans="1:27" ht="15.75" customHeight="1" x14ac:dyDescent="0.15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30"/>
    </row>
    <row r="980" spans="1:27" ht="15.75" customHeight="1" x14ac:dyDescent="0.15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30"/>
    </row>
    <row r="981" spans="1:27" ht="15.75" customHeight="1" x14ac:dyDescent="0.15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30"/>
    </row>
    <row r="982" spans="1:27" ht="15.75" customHeight="1" x14ac:dyDescent="0.15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30"/>
    </row>
    <row r="983" spans="1:27" ht="15.75" customHeight="1" x14ac:dyDescent="0.15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30"/>
    </row>
    <row r="984" spans="1:27" ht="15.75" customHeight="1" x14ac:dyDescent="0.15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30"/>
    </row>
    <row r="985" spans="1:27" ht="15.75" customHeight="1" x14ac:dyDescent="0.15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30"/>
    </row>
    <row r="986" spans="1:27" ht="15.75" customHeight="1" x14ac:dyDescent="0.15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30"/>
    </row>
    <row r="987" spans="1:27" ht="15.75" customHeight="1" x14ac:dyDescent="0.15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30"/>
    </row>
    <row r="988" spans="1:27" ht="15.75" customHeight="1" x14ac:dyDescent="0.15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30"/>
    </row>
    <row r="989" spans="1:27" ht="15.75" customHeight="1" x14ac:dyDescent="0.15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30"/>
    </row>
    <row r="990" spans="1:27" ht="15.75" customHeight="1" x14ac:dyDescent="0.15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30"/>
    </row>
    <row r="991" spans="1:27" ht="15.75" customHeight="1" x14ac:dyDescent="0.15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30"/>
    </row>
    <row r="992" spans="1:27" ht="15.75" customHeight="1" x14ac:dyDescent="0.15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30"/>
    </row>
    <row r="993" spans="1:27" ht="15.75" customHeight="1" x14ac:dyDescent="0.15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30"/>
    </row>
    <row r="994" spans="1:27" ht="15.75" customHeight="1" x14ac:dyDescent="0.15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30"/>
    </row>
    <row r="995" spans="1:27" ht="15.75" customHeight="1" x14ac:dyDescent="0.15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30"/>
    </row>
    <row r="996" spans="1:27" ht="15.75" customHeight="1" x14ac:dyDescent="0.15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30"/>
    </row>
    <row r="997" spans="1:27" ht="15.75" customHeight="1" x14ac:dyDescent="0.15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30"/>
    </row>
    <row r="998" spans="1:27" ht="15.75" customHeight="1" x14ac:dyDescent="0.15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30"/>
    </row>
    <row r="999" spans="1:27" ht="15.75" customHeight="1" x14ac:dyDescent="0.15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30"/>
    </row>
    <row r="1000" spans="1:27" ht="15.75" customHeight="1" x14ac:dyDescent="0.15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30"/>
    </row>
    <row r="1001" spans="1:27" ht="15.75" customHeight="1" x14ac:dyDescent="0.15">
      <c r="A1001" s="65"/>
      <c r="B1001" s="65"/>
      <c r="C1001" s="65"/>
      <c r="D1001" s="65"/>
      <c r="E1001" s="65"/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  <c r="Z1001" s="65"/>
      <c r="AA1001" s="30"/>
    </row>
    <row r="1002" spans="1:27" ht="15.75" customHeight="1" x14ac:dyDescent="0.15">
      <c r="A1002" s="65"/>
      <c r="B1002" s="65"/>
      <c r="C1002" s="65"/>
      <c r="D1002" s="65"/>
      <c r="E1002" s="65"/>
      <c r="F1002" s="65"/>
      <c r="G1002" s="65"/>
      <c r="H1002" s="65"/>
      <c r="I1002" s="65"/>
      <c r="J1002" s="65"/>
      <c r="K1002" s="65"/>
      <c r="L1002" s="65"/>
      <c r="M1002" s="65"/>
      <c r="N1002" s="65"/>
      <c r="O1002" s="65"/>
      <c r="P1002" s="65"/>
      <c r="Q1002" s="65"/>
      <c r="R1002" s="65"/>
      <c r="S1002" s="65"/>
      <c r="T1002" s="65"/>
      <c r="U1002" s="65"/>
      <c r="V1002" s="65"/>
      <c r="W1002" s="65"/>
      <c r="X1002" s="65"/>
      <c r="Y1002" s="65"/>
      <c r="Z1002" s="65"/>
      <c r="AA1002" s="30"/>
    </row>
    <row r="1003" spans="1:27" ht="15.75" customHeight="1" x14ac:dyDescent="0.15">
      <c r="A1003" s="65"/>
      <c r="B1003" s="65"/>
      <c r="C1003" s="65"/>
      <c r="D1003" s="65"/>
      <c r="E1003" s="65"/>
      <c r="F1003" s="65"/>
      <c r="G1003" s="65"/>
      <c r="H1003" s="65"/>
      <c r="I1003" s="65"/>
      <c r="J1003" s="65"/>
      <c r="K1003" s="65"/>
      <c r="L1003" s="65"/>
      <c r="M1003" s="65"/>
      <c r="N1003" s="65"/>
      <c r="O1003" s="65"/>
      <c r="P1003" s="65"/>
      <c r="Q1003" s="65"/>
      <c r="R1003" s="65"/>
      <c r="S1003" s="65"/>
      <c r="T1003" s="65"/>
      <c r="U1003" s="65"/>
      <c r="V1003" s="65"/>
      <c r="W1003" s="65"/>
      <c r="X1003" s="65"/>
      <c r="Y1003" s="65"/>
      <c r="Z1003" s="65"/>
      <c r="AA1003" s="30"/>
    </row>
    <row r="1004" spans="1:27" ht="15.75" customHeight="1" x14ac:dyDescent="0.15">
      <c r="A1004" s="65"/>
      <c r="B1004" s="65"/>
      <c r="C1004" s="65"/>
      <c r="D1004" s="65"/>
      <c r="E1004" s="65"/>
      <c r="F1004" s="65"/>
      <c r="G1004" s="65"/>
      <c r="H1004" s="65"/>
      <c r="I1004" s="65"/>
      <c r="J1004" s="65"/>
      <c r="K1004" s="65"/>
      <c r="L1004" s="65"/>
      <c r="M1004" s="65"/>
      <c r="N1004" s="65"/>
      <c r="O1004" s="65"/>
      <c r="P1004" s="65"/>
      <c r="Q1004" s="65"/>
      <c r="R1004" s="65"/>
      <c r="S1004" s="65"/>
      <c r="T1004" s="65"/>
      <c r="U1004" s="65"/>
      <c r="V1004" s="65"/>
      <c r="W1004" s="65"/>
      <c r="X1004" s="65"/>
      <c r="Y1004" s="65"/>
      <c r="Z1004" s="65"/>
      <c r="AA1004" s="30"/>
    </row>
    <row r="1005" spans="1:27" ht="15.75" customHeight="1" x14ac:dyDescent="0.15">
      <c r="A1005" s="65"/>
      <c r="B1005" s="65"/>
      <c r="C1005" s="65"/>
      <c r="D1005" s="65"/>
      <c r="E1005" s="65"/>
      <c r="F1005" s="65"/>
      <c r="G1005" s="65"/>
      <c r="H1005" s="65"/>
      <c r="I1005" s="65"/>
      <c r="J1005" s="65"/>
      <c r="K1005" s="65"/>
      <c r="L1005" s="65"/>
      <c r="M1005" s="65"/>
      <c r="N1005" s="65"/>
      <c r="O1005" s="65"/>
      <c r="P1005" s="65"/>
      <c r="Q1005" s="65"/>
      <c r="R1005" s="65"/>
      <c r="S1005" s="65"/>
      <c r="T1005" s="65"/>
      <c r="U1005" s="65"/>
      <c r="V1005" s="65"/>
      <c r="W1005" s="65"/>
      <c r="X1005" s="65"/>
      <c r="Y1005" s="65"/>
      <c r="Z1005" s="65"/>
      <c r="AA1005" s="30"/>
    </row>
    <row r="1006" spans="1:27" ht="15.75" customHeight="1" x14ac:dyDescent="0.15">
      <c r="A1006" s="65"/>
      <c r="B1006" s="65"/>
      <c r="C1006" s="65"/>
      <c r="D1006" s="65"/>
      <c r="E1006" s="65"/>
      <c r="F1006" s="65"/>
      <c r="G1006" s="65"/>
      <c r="H1006" s="65"/>
      <c r="I1006" s="65"/>
      <c r="J1006" s="65"/>
      <c r="K1006" s="65"/>
      <c r="L1006" s="65"/>
      <c r="M1006" s="65"/>
      <c r="N1006" s="65"/>
      <c r="O1006" s="65"/>
      <c r="P1006" s="65"/>
      <c r="Q1006" s="65"/>
      <c r="R1006" s="65"/>
      <c r="S1006" s="65"/>
      <c r="T1006" s="65"/>
      <c r="U1006" s="65"/>
      <c r="V1006" s="65"/>
      <c r="W1006" s="65"/>
      <c r="X1006" s="65"/>
      <c r="Y1006" s="65"/>
      <c r="Z1006" s="65"/>
      <c r="AA1006" s="30"/>
    </row>
    <row r="1007" spans="1:27" ht="15.75" customHeight="1" x14ac:dyDescent="0.15">
      <c r="A1007" s="65"/>
      <c r="B1007" s="65"/>
      <c r="C1007" s="65"/>
      <c r="D1007" s="65"/>
      <c r="E1007" s="65"/>
      <c r="F1007" s="65"/>
      <c r="G1007" s="65"/>
      <c r="H1007" s="65"/>
      <c r="I1007" s="65"/>
      <c r="J1007" s="65"/>
      <c r="K1007" s="65"/>
      <c r="L1007" s="65"/>
      <c r="M1007" s="65"/>
      <c r="N1007" s="65"/>
      <c r="O1007" s="65"/>
      <c r="P1007" s="65"/>
      <c r="Q1007" s="65"/>
      <c r="R1007" s="65"/>
      <c r="S1007" s="65"/>
      <c r="T1007" s="65"/>
      <c r="U1007" s="65"/>
      <c r="V1007" s="65"/>
      <c r="W1007" s="65"/>
      <c r="X1007" s="65"/>
      <c r="Y1007" s="65"/>
      <c r="Z1007" s="65"/>
      <c r="AA1007" s="30"/>
    </row>
    <row r="1008" spans="1:27" ht="15.75" customHeight="1" x14ac:dyDescent="0.15">
      <c r="A1008" s="65"/>
      <c r="B1008" s="65"/>
      <c r="C1008" s="65"/>
      <c r="D1008" s="65"/>
      <c r="E1008" s="65"/>
      <c r="F1008" s="65"/>
      <c r="G1008" s="65"/>
      <c r="H1008" s="65"/>
      <c r="I1008" s="65"/>
      <c r="J1008" s="65"/>
      <c r="K1008" s="65"/>
      <c r="L1008" s="65"/>
      <c r="M1008" s="65"/>
      <c r="N1008" s="65"/>
      <c r="O1008" s="65"/>
      <c r="P1008" s="65"/>
      <c r="Q1008" s="65"/>
      <c r="R1008" s="65"/>
      <c r="S1008" s="65"/>
      <c r="T1008" s="65"/>
      <c r="U1008" s="65"/>
      <c r="V1008" s="65"/>
      <c r="W1008" s="65"/>
      <c r="X1008" s="65"/>
      <c r="Y1008" s="65"/>
      <c r="Z1008" s="65"/>
      <c r="AA1008" s="30"/>
    </row>
    <row r="1009" spans="1:27" ht="15.75" customHeight="1" x14ac:dyDescent="0.15">
      <c r="A1009" s="65"/>
      <c r="B1009" s="65"/>
      <c r="C1009" s="65"/>
      <c r="D1009" s="65"/>
      <c r="E1009" s="65"/>
      <c r="F1009" s="65"/>
      <c r="G1009" s="65"/>
      <c r="H1009" s="65"/>
      <c r="I1009" s="65"/>
      <c r="J1009" s="65"/>
      <c r="K1009" s="65"/>
      <c r="L1009" s="65"/>
      <c r="M1009" s="65"/>
      <c r="N1009" s="65"/>
      <c r="O1009" s="65"/>
      <c r="P1009" s="65"/>
      <c r="Q1009" s="65"/>
      <c r="R1009" s="65"/>
      <c r="S1009" s="65"/>
      <c r="T1009" s="65"/>
      <c r="U1009" s="65"/>
      <c r="V1009" s="65"/>
      <c r="W1009" s="65"/>
      <c r="X1009" s="65"/>
      <c r="Y1009" s="65"/>
      <c r="Z1009" s="65"/>
      <c r="AA1009" s="30"/>
    </row>
    <row r="1010" spans="1:27" ht="15.75" customHeight="1" x14ac:dyDescent="0.15">
      <c r="A1010" s="65"/>
      <c r="B1010" s="65"/>
      <c r="C1010" s="65"/>
      <c r="D1010" s="65"/>
      <c r="E1010" s="65"/>
      <c r="F1010" s="65"/>
      <c r="G1010" s="65"/>
      <c r="H1010" s="65"/>
      <c r="I1010" s="65"/>
      <c r="J1010" s="65"/>
      <c r="K1010" s="65"/>
      <c r="L1010" s="65"/>
      <c r="M1010" s="65"/>
      <c r="N1010" s="65"/>
      <c r="O1010" s="65"/>
      <c r="P1010" s="65"/>
      <c r="Q1010" s="65"/>
      <c r="R1010" s="65"/>
      <c r="S1010" s="65"/>
      <c r="T1010" s="65"/>
      <c r="U1010" s="65"/>
      <c r="V1010" s="65"/>
      <c r="W1010" s="65"/>
      <c r="X1010" s="65"/>
      <c r="Y1010" s="65"/>
      <c r="Z1010" s="65"/>
      <c r="AA1010" s="30"/>
    </row>
    <row r="1011" spans="1:27" ht="15.75" customHeight="1" x14ac:dyDescent="0.15">
      <c r="A1011" s="65"/>
      <c r="B1011" s="65"/>
      <c r="C1011" s="65"/>
      <c r="D1011" s="65"/>
      <c r="E1011" s="65"/>
      <c r="F1011" s="65"/>
      <c r="G1011" s="65"/>
      <c r="H1011" s="65"/>
      <c r="I1011" s="65"/>
      <c r="J1011" s="65"/>
      <c r="K1011" s="65"/>
      <c r="L1011" s="65"/>
      <c r="M1011" s="65"/>
      <c r="N1011" s="65"/>
      <c r="O1011" s="65"/>
      <c r="P1011" s="65"/>
      <c r="Q1011" s="65"/>
      <c r="R1011" s="65"/>
      <c r="S1011" s="65"/>
      <c r="T1011" s="65"/>
      <c r="U1011" s="65"/>
      <c r="V1011" s="65"/>
      <c r="W1011" s="65"/>
      <c r="X1011" s="65"/>
      <c r="Y1011" s="65"/>
      <c r="Z1011" s="65"/>
      <c r="AA1011" s="30"/>
    </row>
    <row r="1012" spans="1:27" ht="15.75" customHeight="1" x14ac:dyDescent="0.15">
      <c r="A1012" s="65"/>
      <c r="B1012" s="65"/>
      <c r="C1012" s="65"/>
      <c r="D1012" s="65"/>
      <c r="E1012" s="65"/>
      <c r="F1012" s="65"/>
      <c r="G1012" s="65"/>
      <c r="H1012" s="65"/>
      <c r="I1012" s="65"/>
      <c r="J1012" s="65"/>
      <c r="K1012" s="65"/>
      <c r="L1012" s="65"/>
      <c r="M1012" s="65"/>
      <c r="N1012" s="65"/>
      <c r="O1012" s="65"/>
      <c r="P1012" s="65"/>
      <c r="Q1012" s="65"/>
      <c r="R1012" s="65"/>
      <c r="S1012" s="65"/>
      <c r="T1012" s="65"/>
      <c r="U1012" s="65"/>
      <c r="V1012" s="65"/>
      <c r="W1012" s="65"/>
      <c r="X1012" s="65"/>
      <c r="Y1012" s="65"/>
      <c r="Z1012" s="65"/>
      <c r="AA1012" s="30"/>
    </row>
    <row r="1013" spans="1:27" ht="15.75" customHeight="1" x14ac:dyDescent="0.15">
      <c r="A1013" s="65"/>
      <c r="B1013" s="65"/>
      <c r="C1013" s="65"/>
      <c r="D1013" s="65"/>
      <c r="E1013" s="65"/>
      <c r="F1013" s="65"/>
      <c r="G1013" s="65"/>
      <c r="H1013" s="65"/>
      <c r="I1013" s="65"/>
      <c r="J1013" s="65"/>
      <c r="K1013" s="65"/>
      <c r="L1013" s="65"/>
      <c r="M1013" s="65"/>
      <c r="N1013" s="65"/>
      <c r="O1013" s="65"/>
      <c r="P1013" s="65"/>
      <c r="Q1013" s="65"/>
      <c r="R1013" s="65"/>
      <c r="S1013" s="65"/>
      <c r="T1013" s="65"/>
      <c r="U1013" s="65"/>
      <c r="V1013" s="65"/>
      <c r="W1013" s="65"/>
      <c r="X1013" s="65"/>
      <c r="Y1013" s="65"/>
      <c r="Z1013" s="65"/>
      <c r="AA1013" s="30"/>
    </row>
    <row r="1014" spans="1:27" ht="15.75" customHeight="1" x14ac:dyDescent="0.15">
      <c r="A1014" s="65"/>
      <c r="B1014" s="65"/>
      <c r="C1014" s="65"/>
      <c r="D1014" s="65"/>
      <c r="E1014" s="65"/>
      <c r="F1014" s="65"/>
      <c r="G1014" s="65"/>
      <c r="H1014" s="65"/>
      <c r="I1014" s="65"/>
      <c r="J1014" s="65"/>
      <c r="K1014" s="65"/>
      <c r="L1014" s="65"/>
      <c r="M1014" s="65"/>
      <c r="N1014" s="65"/>
      <c r="O1014" s="65"/>
      <c r="P1014" s="65"/>
      <c r="Q1014" s="65"/>
      <c r="R1014" s="65"/>
      <c r="S1014" s="65"/>
      <c r="T1014" s="65"/>
      <c r="U1014" s="65"/>
      <c r="V1014" s="65"/>
      <c r="W1014" s="65"/>
      <c r="X1014" s="65"/>
      <c r="Y1014" s="65"/>
      <c r="Z1014" s="65"/>
      <c r="AA1014" s="30"/>
    </row>
    <row r="1015" spans="1:27" ht="15.75" customHeight="1" x14ac:dyDescent="0.15">
      <c r="V1015" s="65"/>
      <c r="W1015" s="65"/>
      <c r="X1015" s="65"/>
      <c r="Y1015" s="65"/>
      <c r="Z1015" s="65"/>
      <c r="AA1015" s="30"/>
    </row>
    <row r="1016" spans="1:27" ht="15.75" customHeight="1" x14ac:dyDescent="0.15">
      <c r="V1016" s="65"/>
      <c r="W1016" s="65"/>
      <c r="X1016" s="65"/>
      <c r="Y1016" s="65"/>
      <c r="Z1016" s="65"/>
      <c r="AA1016" s="30"/>
    </row>
    <row r="1017" spans="1:27" ht="15.75" customHeight="1" x14ac:dyDescent="0.15">
      <c r="V1017" s="65"/>
      <c r="W1017" s="65"/>
      <c r="X1017" s="65"/>
      <c r="Y1017" s="65"/>
      <c r="Z1017" s="65"/>
      <c r="AA1017" s="30"/>
    </row>
    <row r="1018" spans="1:27" ht="15.75" customHeight="1" x14ac:dyDescent="0.15">
      <c r="V1018" s="65"/>
      <c r="W1018" s="65"/>
      <c r="X1018" s="65"/>
      <c r="Y1018" s="65"/>
      <c r="Z1018" s="65"/>
      <c r="AA1018" s="30"/>
    </row>
    <row r="1019" spans="1:27" ht="15.75" customHeight="1" x14ac:dyDescent="0.15">
      <c r="V1019" s="65"/>
      <c r="W1019" s="65"/>
      <c r="X1019" s="65"/>
      <c r="Y1019" s="65"/>
      <c r="Z1019" s="65"/>
      <c r="AA1019" s="30"/>
    </row>
    <row r="1020" spans="1:27" ht="15.75" customHeight="1" x14ac:dyDescent="0.15">
      <c r="V1020" s="65"/>
      <c r="W1020" s="65"/>
      <c r="X1020" s="65"/>
      <c r="Y1020" s="65"/>
      <c r="Z1020" s="65"/>
      <c r="AA1020" s="30"/>
    </row>
    <row r="1021" spans="1:27" ht="15.75" customHeight="1" x14ac:dyDescent="0.15">
      <c r="V1021" s="65"/>
      <c r="W1021" s="65"/>
      <c r="X1021" s="65"/>
      <c r="Y1021" s="65"/>
      <c r="Z1021" s="65"/>
      <c r="AA1021" s="30"/>
    </row>
    <row r="1022" spans="1:27" ht="15.75" customHeight="1" x14ac:dyDescent="0.15">
      <c r="V1022" s="65"/>
      <c r="W1022" s="65"/>
      <c r="X1022" s="65"/>
      <c r="Y1022" s="65"/>
      <c r="Z1022" s="65"/>
      <c r="AA1022" s="30"/>
    </row>
    <row r="1023" spans="1:27" ht="15.75" customHeight="1" x14ac:dyDescent="0.15">
      <c r="V1023" s="65"/>
      <c r="W1023" s="65"/>
      <c r="X1023" s="65"/>
      <c r="Y1023" s="65"/>
      <c r="Z1023" s="65"/>
      <c r="AA1023" s="30"/>
    </row>
    <row r="1024" spans="1:27" ht="15.75" customHeight="1" x14ac:dyDescent="0.15">
      <c r="V1024" s="65"/>
      <c r="W1024" s="65"/>
      <c r="X1024" s="65"/>
      <c r="Y1024" s="65"/>
      <c r="Z1024" s="65"/>
      <c r="AA1024" s="30"/>
    </row>
    <row r="1025" spans="22:27" ht="15.75" customHeight="1" x14ac:dyDescent="0.15">
      <c r="V1025" s="65"/>
      <c r="W1025" s="65"/>
      <c r="X1025" s="65"/>
      <c r="Y1025" s="65"/>
      <c r="Z1025" s="65"/>
      <c r="AA1025" s="30"/>
    </row>
    <row r="1026" spans="22:27" ht="15.75" customHeight="1" x14ac:dyDescent="0.15">
      <c r="V1026" s="65"/>
      <c r="W1026" s="65"/>
      <c r="X1026" s="65"/>
      <c r="Y1026" s="65"/>
      <c r="Z1026" s="65"/>
      <c r="AA1026" s="30"/>
    </row>
    <row r="1027" spans="22:27" ht="15.75" customHeight="1" x14ac:dyDescent="0.15">
      <c r="V1027" s="65"/>
      <c r="W1027" s="65"/>
      <c r="X1027" s="65"/>
      <c r="Y1027" s="65"/>
      <c r="Z1027" s="65"/>
      <c r="AA1027" s="30"/>
    </row>
    <row r="1028" spans="22:27" ht="15.75" customHeight="1" x14ac:dyDescent="0.15">
      <c r="V1028" s="65"/>
      <c r="W1028" s="65"/>
      <c r="X1028" s="65"/>
      <c r="Y1028" s="65"/>
      <c r="Z1028" s="65"/>
      <c r="AA1028" s="30"/>
    </row>
    <row r="1029" spans="22:27" ht="15.75" customHeight="1" x14ac:dyDescent="0.15">
      <c r="V1029" s="65"/>
      <c r="W1029" s="65"/>
      <c r="X1029" s="65"/>
      <c r="Y1029" s="65"/>
      <c r="Z1029" s="65"/>
      <c r="AA1029" s="30"/>
    </row>
    <row r="1030" spans="22:27" ht="15.75" customHeight="1" x14ac:dyDescent="0.15">
      <c r="V1030" s="65"/>
      <c r="W1030" s="65"/>
      <c r="X1030" s="65"/>
      <c r="Y1030" s="65"/>
      <c r="Z1030" s="65"/>
      <c r="AA1030" s="30"/>
    </row>
    <row r="1031" spans="22:27" ht="15.75" customHeight="1" x14ac:dyDescent="0.15">
      <c r="V1031" s="65"/>
      <c r="W1031" s="65"/>
      <c r="X1031" s="65"/>
      <c r="Y1031" s="65"/>
      <c r="Z1031" s="65"/>
      <c r="AA1031" s="30"/>
    </row>
    <row r="1032" spans="22:27" ht="15.75" customHeight="1" x14ac:dyDescent="0.15">
      <c r="V1032" s="65"/>
      <c r="W1032" s="65"/>
      <c r="X1032" s="65"/>
      <c r="Y1032" s="65"/>
      <c r="Z1032" s="65"/>
      <c r="AA1032" s="30"/>
    </row>
    <row r="1033" spans="22:27" ht="15.75" customHeight="1" x14ac:dyDescent="0.15">
      <c r="V1033" s="65"/>
      <c r="W1033" s="65"/>
      <c r="X1033" s="65"/>
      <c r="Y1033" s="65"/>
      <c r="Z1033" s="65"/>
      <c r="AA1033" s="30"/>
    </row>
    <row r="1034" spans="22:27" ht="15.75" customHeight="1" x14ac:dyDescent="0.15">
      <c r="V1034" s="65"/>
      <c r="W1034" s="65"/>
      <c r="X1034" s="65"/>
      <c r="Y1034" s="65"/>
      <c r="Z1034" s="65"/>
      <c r="AA1034" s="30"/>
    </row>
    <row r="1035" spans="22:27" ht="15.75" customHeight="1" x14ac:dyDescent="0.15">
      <c r="V1035" s="65"/>
      <c r="W1035" s="65"/>
      <c r="X1035" s="65"/>
      <c r="Y1035" s="65"/>
      <c r="Z1035" s="65"/>
      <c r="AA1035" s="30"/>
    </row>
    <row r="1036" spans="22:27" ht="15.75" customHeight="1" x14ac:dyDescent="0.15">
      <c r="V1036" s="65"/>
      <c r="W1036" s="65"/>
      <c r="X1036" s="65"/>
      <c r="Y1036" s="65"/>
      <c r="Z1036" s="65"/>
      <c r="AA1036" s="30"/>
    </row>
    <row r="1037" spans="22:27" ht="15.75" customHeight="1" x14ac:dyDescent="0.15">
      <c r="V1037" s="65"/>
      <c r="W1037" s="65"/>
      <c r="X1037" s="65"/>
      <c r="Y1037" s="65"/>
      <c r="Z1037" s="65"/>
      <c r="AA1037" s="30"/>
    </row>
    <row r="1038" spans="22:27" ht="15.75" customHeight="1" x14ac:dyDescent="0.15">
      <c r="V1038" s="65"/>
      <c r="W1038" s="65"/>
      <c r="X1038" s="65"/>
      <c r="Y1038" s="65"/>
      <c r="Z1038" s="65"/>
      <c r="AA1038" s="30"/>
    </row>
    <row r="1039" spans="22:27" ht="15.75" customHeight="1" x14ac:dyDescent="0.15">
      <c r="V1039" s="65"/>
      <c r="W1039" s="65"/>
      <c r="X1039" s="65"/>
      <c r="Y1039" s="65"/>
      <c r="Z1039" s="65"/>
      <c r="AA1039" s="30"/>
    </row>
    <row r="1040" spans="22:27" ht="15.75" customHeight="1" x14ac:dyDescent="0.15">
      <c r="V1040" s="65"/>
      <c r="W1040" s="65"/>
      <c r="X1040" s="65"/>
      <c r="Y1040" s="65"/>
      <c r="Z1040" s="65"/>
      <c r="AA1040" s="30"/>
    </row>
    <row r="1041" spans="22:27" ht="15.75" customHeight="1" x14ac:dyDescent="0.15">
      <c r="V1041" s="65"/>
      <c r="W1041" s="65"/>
      <c r="X1041" s="65"/>
      <c r="Y1041" s="65"/>
      <c r="Z1041" s="65"/>
      <c r="AA1041" s="30"/>
    </row>
    <row r="1042" spans="22:27" ht="15.75" customHeight="1" x14ac:dyDescent="0.15">
      <c r="V1042" s="65"/>
      <c r="W1042" s="65"/>
      <c r="X1042" s="65"/>
      <c r="Y1042" s="65"/>
      <c r="Z1042" s="65"/>
      <c r="AA1042" s="30"/>
    </row>
    <row r="1043" spans="22:27" ht="15.75" customHeight="1" x14ac:dyDescent="0.15">
      <c r="V1043" s="65"/>
      <c r="W1043" s="65"/>
      <c r="X1043" s="65"/>
      <c r="Y1043" s="65"/>
      <c r="Z1043" s="65"/>
      <c r="AA1043" s="30"/>
    </row>
    <row r="1044" spans="22:27" ht="15.75" customHeight="1" x14ac:dyDescent="0.15">
      <c r="V1044" s="65"/>
      <c r="W1044" s="65"/>
      <c r="X1044" s="65"/>
      <c r="Y1044" s="65"/>
      <c r="Z1044" s="65"/>
      <c r="AA1044" s="30"/>
    </row>
    <row r="1045" spans="22:27" ht="15.75" customHeight="1" x14ac:dyDescent="0.15">
      <c r="V1045" s="65"/>
      <c r="W1045" s="65"/>
      <c r="X1045" s="65"/>
      <c r="Y1045" s="65"/>
      <c r="Z1045" s="65"/>
      <c r="AA1045" s="30"/>
    </row>
    <row r="1046" spans="22:27" ht="15.75" customHeight="1" x14ac:dyDescent="0.15">
      <c r="V1046" s="65"/>
      <c r="W1046" s="65"/>
      <c r="X1046" s="65"/>
      <c r="Y1046" s="65"/>
      <c r="Z1046" s="65"/>
      <c r="AA1046" s="30"/>
    </row>
    <row r="1047" spans="22:27" ht="15.75" customHeight="1" x14ac:dyDescent="0.15">
      <c r="V1047" s="65"/>
      <c r="W1047" s="65"/>
      <c r="X1047" s="65"/>
      <c r="Y1047" s="65"/>
      <c r="Z1047" s="65"/>
      <c r="AA1047" s="30"/>
    </row>
    <row r="1048" spans="22:27" ht="15.75" customHeight="1" x14ac:dyDescent="0.15">
      <c r="V1048" s="65"/>
      <c r="W1048" s="65"/>
      <c r="X1048" s="65"/>
      <c r="Y1048" s="65"/>
      <c r="Z1048" s="65"/>
      <c r="AA1048" s="30"/>
    </row>
    <row r="1049" spans="22:27" ht="15.75" customHeight="1" x14ac:dyDescent="0.15">
      <c r="V1049" s="65"/>
      <c r="W1049" s="65"/>
      <c r="X1049" s="65"/>
      <c r="Y1049" s="65"/>
      <c r="Z1049" s="65"/>
      <c r="AA1049" s="30"/>
    </row>
    <row r="1050" spans="22:27" ht="15.75" customHeight="1" x14ac:dyDescent="0.15">
      <c r="V1050" s="65"/>
      <c r="W1050" s="65"/>
      <c r="X1050" s="65"/>
      <c r="Y1050" s="65"/>
      <c r="Z1050" s="65"/>
      <c r="AA1050" s="30"/>
    </row>
    <row r="1051" spans="22:27" ht="15.75" customHeight="1" x14ac:dyDescent="0.15">
      <c r="V1051" s="65"/>
      <c r="W1051" s="65"/>
      <c r="X1051" s="65"/>
      <c r="Y1051" s="65"/>
      <c r="Z1051" s="65"/>
      <c r="AA1051" s="30"/>
    </row>
    <row r="1052" spans="22:27" ht="15.75" customHeight="1" x14ac:dyDescent="0.15">
      <c r="V1052" s="65"/>
      <c r="W1052" s="65"/>
      <c r="X1052" s="65"/>
      <c r="Y1052" s="65"/>
      <c r="Z1052" s="65"/>
      <c r="AA1052" s="30"/>
    </row>
    <row r="1053" spans="22:27" ht="15.75" customHeight="1" x14ac:dyDescent="0.15">
      <c r="V1053" s="65"/>
      <c r="W1053" s="65"/>
      <c r="X1053" s="65"/>
      <c r="Y1053" s="65"/>
      <c r="Z1053" s="65"/>
      <c r="AA1053" s="30"/>
    </row>
    <row r="1054" spans="22:27" ht="15.75" customHeight="1" x14ac:dyDescent="0.15">
      <c r="V1054" s="65"/>
      <c r="W1054" s="65"/>
      <c r="X1054" s="65"/>
      <c r="Y1054" s="65"/>
      <c r="Z1054" s="65"/>
      <c r="AA1054" s="30"/>
    </row>
    <row r="1055" spans="22:27" ht="15.75" customHeight="1" x14ac:dyDescent="0.15">
      <c r="V1055" s="65"/>
      <c r="W1055" s="65"/>
      <c r="X1055" s="65"/>
      <c r="Y1055" s="65"/>
      <c r="Z1055" s="65"/>
      <c r="AA1055" s="30"/>
    </row>
    <row r="1056" spans="22:27" ht="15.75" customHeight="1" x14ac:dyDescent="0.15">
      <c r="V1056" s="65"/>
      <c r="W1056" s="65"/>
      <c r="X1056" s="65"/>
      <c r="Y1056" s="65"/>
      <c r="Z1056" s="65"/>
      <c r="AA1056" s="30"/>
    </row>
    <row r="1057" spans="22:27" ht="15.75" customHeight="1" x14ac:dyDescent="0.15">
      <c r="V1057" s="65"/>
      <c r="W1057" s="65"/>
      <c r="X1057" s="65"/>
      <c r="Y1057" s="65"/>
      <c r="Z1057" s="65"/>
      <c r="AA1057" s="30"/>
    </row>
    <row r="1058" spans="22:27" ht="15.75" customHeight="1" x14ac:dyDescent="0.15">
      <c r="V1058" s="65"/>
      <c r="W1058" s="65"/>
      <c r="X1058" s="65"/>
      <c r="Y1058" s="65"/>
      <c r="Z1058" s="65"/>
      <c r="AA1058" s="30"/>
    </row>
    <row r="1059" spans="22:27" ht="15.75" customHeight="1" x14ac:dyDescent="0.15">
      <c r="V1059" s="65"/>
      <c r="W1059" s="65"/>
      <c r="X1059" s="65"/>
      <c r="Y1059" s="65"/>
      <c r="Z1059" s="65"/>
      <c r="AA1059" s="30"/>
    </row>
    <row r="1060" spans="22:27" ht="15.75" customHeight="1" x14ac:dyDescent="0.15">
      <c r="V1060" s="65"/>
      <c r="W1060" s="65"/>
      <c r="X1060" s="65"/>
      <c r="Y1060" s="65"/>
      <c r="Z1060" s="65"/>
      <c r="AA1060" s="30"/>
    </row>
    <row r="1061" spans="22:27" ht="15.75" customHeight="1" x14ac:dyDescent="0.15">
      <c r="V1061" s="65"/>
      <c r="W1061" s="65"/>
      <c r="X1061" s="65"/>
      <c r="Y1061" s="65"/>
      <c r="Z1061" s="65"/>
      <c r="AA1061" s="30"/>
    </row>
    <row r="1062" spans="22:27" ht="15.75" customHeight="1" x14ac:dyDescent="0.15">
      <c r="V1062" s="65"/>
      <c r="W1062" s="65"/>
      <c r="X1062" s="65"/>
      <c r="Y1062" s="65"/>
      <c r="Z1062" s="65"/>
      <c r="AA1062" s="30"/>
    </row>
    <row r="1063" spans="22:27" ht="15.75" customHeight="1" x14ac:dyDescent="0.15">
      <c r="V1063" s="65"/>
      <c r="W1063" s="65"/>
      <c r="X1063" s="65"/>
      <c r="Y1063" s="65"/>
      <c r="Z1063" s="65"/>
      <c r="AA1063" s="30"/>
    </row>
    <row r="1064" spans="22:27" ht="15.75" customHeight="1" x14ac:dyDescent="0.15">
      <c r="V1064" s="65"/>
      <c r="W1064" s="65"/>
      <c r="X1064" s="65"/>
      <c r="Y1064" s="65"/>
      <c r="Z1064" s="65"/>
      <c r="AA1064" s="30"/>
    </row>
    <row r="1065" spans="22:27" ht="15.75" customHeight="1" x14ac:dyDescent="0.15">
      <c r="V1065" s="65"/>
      <c r="W1065" s="65"/>
      <c r="X1065" s="65"/>
      <c r="Y1065" s="65"/>
      <c r="Z1065" s="65"/>
      <c r="AA1065" s="30"/>
    </row>
    <row r="1066" spans="22:27" ht="15.75" customHeight="1" x14ac:dyDescent="0.15">
      <c r="V1066" s="65"/>
      <c r="W1066" s="65"/>
      <c r="X1066" s="65"/>
      <c r="Y1066" s="65"/>
      <c r="Z1066" s="65"/>
      <c r="AA1066" s="30"/>
    </row>
    <row r="1067" spans="22:27" ht="15.75" customHeight="1" x14ac:dyDescent="0.15">
      <c r="V1067" s="65"/>
      <c r="W1067" s="65"/>
      <c r="X1067" s="65"/>
      <c r="Y1067" s="65"/>
      <c r="Z1067" s="65"/>
      <c r="AA1067" s="30"/>
    </row>
    <row r="1068" spans="22:27" ht="15.75" customHeight="1" x14ac:dyDescent="0.15">
      <c r="V1068" s="65"/>
      <c r="W1068" s="65"/>
      <c r="X1068" s="65"/>
      <c r="Y1068" s="65"/>
      <c r="Z1068" s="65"/>
      <c r="AA1068" s="30"/>
    </row>
    <row r="1069" spans="22:27" ht="15.75" customHeight="1" x14ac:dyDescent="0.15">
      <c r="V1069" s="65"/>
      <c r="W1069" s="65"/>
      <c r="X1069" s="65"/>
      <c r="Y1069" s="65"/>
      <c r="Z1069" s="65"/>
      <c r="AA1069" s="30"/>
    </row>
    <row r="1070" spans="22:27" ht="15.75" customHeight="1" x14ac:dyDescent="0.15">
      <c r="V1070" s="65"/>
      <c r="W1070" s="65"/>
      <c r="X1070" s="65"/>
      <c r="Y1070" s="65"/>
      <c r="Z1070" s="65"/>
      <c r="AA1070" s="30"/>
    </row>
    <row r="1071" spans="22:27" ht="15.75" customHeight="1" x14ac:dyDescent="0.15">
      <c r="V1071" s="65"/>
      <c r="W1071" s="65"/>
      <c r="X1071" s="65"/>
      <c r="Y1071" s="65"/>
      <c r="Z1071" s="65"/>
      <c r="AA1071" s="30"/>
    </row>
    <row r="1072" spans="22:27" ht="15.75" customHeight="1" x14ac:dyDescent="0.15">
      <c r="V1072" s="65"/>
      <c r="W1072" s="65"/>
      <c r="X1072" s="65"/>
      <c r="Y1072" s="65"/>
      <c r="Z1072" s="65"/>
      <c r="AA1072" s="30"/>
    </row>
    <row r="1073" spans="22:27" ht="15.75" customHeight="1" x14ac:dyDescent="0.15">
      <c r="V1073" s="65"/>
      <c r="W1073" s="65"/>
      <c r="X1073" s="65"/>
      <c r="Y1073" s="65"/>
      <c r="Z1073" s="65"/>
      <c r="AA1073" s="30"/>
    </row>
    <row r="1074" spans="22:27" ht="15.75" customHeight="1" x14ac:dyDescent="0.15">
      <c r="V1074" s="65"/>
      <c r="W1074" s="65"/>
      <c r="X1074" s="65"/>
      <c r="Y1074" s="65"/>
      <c r="Z1074" s="65"/>
      <c r="AA1074" s="30"/>
    </row>
    <row r="1075" spans="22:27" ht="15.75" customHeight="1" x14ac:dyDescent="0.15">
      <c r="V1075" s="65"/>
      <c r="W1075" s="65"/>
      <c r="X1075" s="65"/>
      <c r="Y1075" s="65"/>
      <c r="Z1075" s="65"/>
      <c r="AA1075" s="30"/>
    </row>
    <row r="1076" spans="22:27" ht="15.75" customHeight="1" x14ac:dyDescent="0.15">
      <c r="V1076" s="65"/>
      <c r="W1076" s="65"/>
      <c r="X1076" s="65"/>
      <c r="Y1076" s="65"/>
      <c r="Z1076" s="65"/>
      <c r="AA1076" s="30"/>
    </row>
    <row r="1077" spans="22:27" ht="15.75" customHeight="1" x14ac:dyDescent="0.15">
      <c r="V1077" s="65"/>
      <c r="W1077" s="65"/>
      <c r="X1077" s="65"/>
      <c r="Y1077" s="65"/>
      <c r="Z1077" s="65"/>
      <c r="AA1077" s="30"/>
    </row>
    <row r="1078" spans="22:27" ht="15.75" customHeight="1" x14ac:dyDescent="0.15">
      <c r="V1078" s="65"/>
      <c r="W1078" s="65"/>
      <c r="X1078" s="65"/>
      <c r="Y1078" s="65"/>
      <c r="Z1078" s="65"/>
      <c r="AA1078" s="30"/>
    </row>
    <row r="1079" spans="22:27" ht="15.75" customHeight="1" x14ac:dyDescent="0.15">
      <c r="V1079" s="65"/>
      <c r="W1079" s="65"/>
      <c r="X1079" s="65"/>
      <c r="Y1079" s="65"/>
      <c r="Z1079" s="65"/>
      <c r="AA1079" s="30"/>
    </row>
    <row r="1080" spans="22:27" ht="15.75" customHeight="1" x14ac:dyDescent="0.15">
      <c r="V1080" s="65"/>
      <c r="W1080" s="65"/>
      <c r="X1080" s="65"/>
      <c r="Y1080" s="65"/>
      <c r="Z1080" s="65"/>
      <c r="AA1080" s="30"/>
    </row>
    <row r="1081" spans="22:27" ht="15.75" customHeight="1" x14ac:dyDescent="0.15">
      <c r="V1081" s="65"/>
      <c r="W1081" s="65"/>
      <c r="X1081" s="65"/>
      <c r="Y1081" s="65"/>
      <c r="Z1081" s="65"/>
      <c r="AA1081" s="30"/>
    </row>
    <row r="1082" spans="22:27" ht="15.75" customHeight="1" x14ac:dyDescent="0.15">
      <c r="V1082" s="65"/>
      <c r="W1082" s="65"/>
      <c r="X1082" s="65"/>
      <c r="Y1082" s="65"/>
      <c r="Z1082" s="65"/>
      <c r="AA1082" s="30"/>
    </row>
    <row r="1083" spans="22:27" ht="15.75" customHeight="1" x14ac:dyDescent="0.15">
      <c r="V1083" s="65"/>
      <c r="W1083" s="65"/>
      <c r="X1083" s="65"/>
      <c r="Y1083" s="65"/>
      <c r="Z1083" s="65"/>
      <c r="AA1083" s="30"/>
    </row>
    <row r="1084" spans="22:27" ht="15.75" customHeight="1" x14ac:dyDescent="0.15">
      <c r="V1084" s="65"/>
      <c r="W1084" s="65"/>
      <c r="X1084" s="65"/>
      <c r="Y1084" s="65"/>
      <c r="Z1084" s="65"/>
      <c r="AA1084" s="30"/>
    </row>
    <row r="1085" spans="22:27" ht="15.75" customHeight="1" x14ac:dyDescent="0.15">
      <c r="V1085" s="65"/>
      <c r="W1085" s="65"/>
      <c r="X1085" s="65"/>
      <c r="Y1085" s="65"/>
      <c r="Z1085" s="65"/>
      <c r="AA1085" s="30"/>
    </row>
    <row r="1086" spans="22:27" ht="15.75" customHeight="1" x14ac:dyDescent="0.15">
      <c r="V1086" s="65"/>
      <c r="W1086" s="65"/>
      <c r="X1086" s="65"/>
      <c r="Y1086" s="65"/>
      <c r="Z1086" s="65"/>
      <c r="AA1086" s="30"/>
    </row>
    <row r="1087" spans="22:27" ht="15.75" customHeight="1" x14ac:dyDescent="0.15">
      <c r="V1087" s="65"/>
      <c r="W1087" s="65"/>
      <c r="X1087" s="65"/>
      <c r="Y1087" s="65"/>
      <c r="Z1087" s="65"/>
      <c r="AA1087" s="30"/>
    </row>
    <row r="1088" spans="22:27" ht="15.75" customHeight="1" x14ac:dyDescent="0.15">
      <c r="V1088" s="65"/>
      <c r="W1088" s="65"/>
      <c r="X1088" s="65"/>
      <c r="Y1088" s="65"/>
      <c r="Z1088" s="65"/>
      <c r="AA1088" s="30"/>
    </row>
    <row r="1089" spans="22:27" ht="15.75" customHeight="1" x14ac:dyDescent="0.15">
      <c r="V1089" s="65"/>
      <c r="W1089" s="65"/>
      <c r="X1089" s="65"/>
      <c r="Y1089" s="65"/>
      <c r="Z1089" s="65"/>
      <c r="AA1089" s="30"/>
    </row>
    <row r="1090" spans="22:27" ht="15.75" customHeight="1" x14ac:dyDescent="0.15">
      <c r="V1090" s="65"/>
      <c r="W1090" s="65"/>
      <c r="X1090" s="65"/>
      <c r="Y1090" s="65"/>
      <c r="Z1090" s="65"/>
      <c r="AA1090" s="30"/>
    </row>
    <row r="1091" spans="22:27" ht="15.75" customHeight="1" x14ac:dyDescent="0.15">
      <c r="V1091" s="65"/>
      <c r="W1091" s="65"/>
      <c r="X1091" s="65"/>
      <c r="Y1091" s="65"/>
      <c r="Z1091" s="65"/>
      <c r="AA1091" s="30"/>
    </row>
    <row r="1092" spans="22:27" ht="15.75" customHeight="1" x14ac:dyDescent="0.15">
      <c r="V1092" s="65"/>
      <c r="W1092" s="65"/>
      <c r="X1092" s="65"/>
      <c r="Y1092" s="65"/>
      <c r="Z1092" s="65"/>
      <c r="AA1092" s="30"/>
    </row>
    <row r="1093" spans="22:27" ht="15.75" customHeight="1" x14ac:dyDescent="0.15">
      <c r="V1093" s="65"/>
      <c r="W1093" s="65"/>
      <c r="X1093" s="65"/>
      <c r="Y1093" s="65"/>
      <c r="Z1093" s="65"/>
      <c r="AA1093" s="30"/>
    </row>
    <row r="1094" spans="22:27" ht="15.75" customHeight="1" x14ac:dyDescent="0.15">
      <c r="V1094" s="65"/>
      <c r="W1094" s="65"/>
      <c r="X1094" s="65"/>
      <c r="Y1094" s="65"/>
      <c r="Z1094" s="65"/>
      <c r="AA1094" s="30"/>
    </row>
    <row r="1095" spans="22:27" ht="15.75" customHeight="1" x14ac:dyDescent="0.15">
      <c r="V1095" s="65"/>
      <c r="W1095" s="65"/>
      <c r="X1095" s="65"/>
      <c r="Y1095" s="65"/>
      <c r="Z1095" s="65"/>
      <c r="AA1095" s="30"/>
    </row>
    <row r="1096" spans="22:27" ht="15.75" customHeight="1" x14ac:dyDescent="0.15">
      <c r="V1096" s="65"/>
      <c r="W1096" s="65"/>
      <c r="X1096" s="65"/>
      <c r="Y1096" s="65"/>
      <c r="Z1096" s="65"/>
      <c r="AA1096" s="30"/>
    </row>
    <row r="1097" spans="22:27" ht="15.75" customHeight="1" x14ac:dyDescent="0.15">
      <c r="V1097" s="65"/>
      <c r="W1097" s="65"/>
      <c r="X1097" s="65"/>
      <c r="Y1097" s="65"/>
      <c r="Z1097" s="65"/>
      <c r="AA1097" s="30"/>
    </row>
    <row r="1098" spans="22:27" ht="15.75" customHeight="1" x14ac:dyDescent="0.15">
      <c r="V1098" s="65"/>
      <c r="W1098" s="65"/>
      <c r="X1098" s="65"/>
      <c r="Y1098" s="65"/>
      <c r="Z1098" s="65"/>
      <c r="AA1098" s="30"/>
    </row>
    <row r="1099" spans="22:27" ht="15.75" customHeight="1" x14ac:dyDescent="0.15">
      <c r="V1099" s="65"/>
      <c r="W1099" s="65"/>
      <c r="X1099" s="65"/>
      <c r="Y1099" s="65"/>
      <c r="Z1099" s="65"/>
      <c r="AA1099" s="30"/>
    </row>
    <row r="1100" spans="22:27" ht="15.75" customHeight="1" x14ac:dyDescent="0.15">
      <c r="V1100" s="65"/>
      <c r="W1100" s="65"/>
      <c r="X1100" s="65"/>
      <c r="Y1100" s="65"/>
      <c r="Z1100" s="65"/>
      <c r="AA1100" s="30"/>
    </row>
    <row r="1101" spans="22:27" ht="15.75" customHeight="1" x14ac:dyDescent="0.15">
      <c r="V1101" s="65"/>
      <c r="W1101" s="65"/>
      <c r="X1101" s="65"/>
      <c r="Y1101" s="65"/>
      <c r="Z1101" s="65"/>
      <c r="AA1101" s="30"/>
    </row>
    <row r="1102" spans="22:27" ht="15.75" customHeight="1" x14ac:dyDescent="0.15">
      <c r="V1102" s="65"/>
      <c r="W1102" s="65"/>
      <c r="X1102" s="65"/>
      <c r="Y1102" s="65"/>
      <c r="Z1102" s="65"/>
      <c r="AA1102" s="30"/>
    </row>
    <row r="1103" spans="22:27" ht="15.75" customHeight="1" x14ac:dyDescent="0.15">
      <c r="V1103" s="65"/>
      <c r="W1103" s="65"/>
      <c r="X1103" s="65"/>
      <c r="Y1103" s="65"/>
      <c r="Z1103" s="65"/>
      <c r="AA1103" s="30"/>
    </row>
    <row r="1104" spans="22:27" ht="15.75" customHeight="1" x14ac:dyDescent="0.15">
      <c r="V1104" s="65"/>
      <c r="W1104" s="65"/>
      <c r="X1104" s="65"/>
      <c r="Y1104" s="65"/>
      <c r="Z1104" s="65"/>
      <c r="AA1104" s="30"/>
    </row>
    <row r="1105" spans="22:27" ht="15.75" customHeight="1" x14ac:dyDescent="0.15">
      <c r="V1105" s="65"/>
      <c r="W1105" s="65"/>
      <c r="X1105" s="65"/>
      <c r="Y1105" s="65"/>
      <c r="Z1105" s="65"/>
      <c r="AA1105" s="30"/>
    </row>
    <row r="1106" spans="22:27" ht="15.75" customHeight="1" x14ac:dyDescent="0.15">
      <c r="V1106" s="65"/>
      <c r="W1106" s="65"/>
      <c r="X1106" s="65"/>
      <c r="Y1106" s="65"/>
      <c r="Z1106" s="65"/>
      <c r="AA1106" s="30"/>
    </row>
    <row r="1107" spans="22:27" ht="15.75" customHeight="1" x14ac:dyDescent="0.15">
      <c r="V1107" s="65"/>
      <c r="W1107" s="65"/>
      <c r="X1107" s="65"/>
      <c r="Y1107" s="65"/>
      <c r="Z1107" s="65"/>
      <c r="AA1107" s="30"/>
    </row>
    <row r="1108" spans="22:27" ht="15.75" customHeight="1" x14ac:dyDescent="0.15">
      <c r="V1108" s="65"/>
      <c r="W1108" s="65"/>
      <c r="X1108" s="65"/>
      <c r="Y1108" s="65"/>
      <c r="Z1108" s="65"/>
      <c r="AA1108" s="30"/>
    </row>
    <row r="1109" spans="22:27" ht="15.75" customHeight="1" x14ac:dyDescent="0.15">
      <c r="V1109" s="65"/>
      <c r="W1109" s="65"/>
      <c r="X1109" s="65"/>
      <c r="Y1109" s="65"/>
      <c r="Z1109" s="65"/>
      <c r="AA1109" s="30"/>
    </row>
    <row r="1110" spans="22:27" ht="15.75" customHeight="1" x14ac:dyDescent="0.15">
      <c r="V1110" s="65"/>
      <c r="W1110" s="65"/>
      <c r="X1110" s="65"/>
      <c r="Y1110" s="65"/>
      <c r="Z1110" s="65"/>
      <c r="AA1110" s="30"/>
    </row>
    <row r="1111" spans="22:27" ht="15.75" customHeight="1" x14ac:dyDescent="0.15">
      <c r="V1111" s="65"/>
      <c r="W1111" s="65"/>
      <c r="X1111" s="65"/>
      <c r="Y1111" s="65"/>
      <c r="Z1111" s="65"/>
      <c r="AA1111" s="30"/>
    </row>
    <row r="1112" spans="22:27" ht="15.75" customHeight="1" x14ac:dyDescent="0.15">
      <c r="V1112" s="65"/>
      <c r="W1112" s="65"/>
      <c r="X1112" s="65"/>
      <c r="Y1112" s="65"/>
      <c r="Z1112" s="65"/>
      <c r="AA1112" s="30"/>
    </row>
    <row r="1113" spans="22:27" ht="15.75" customHeight="1" x14ac:dyDescent="0.15">
      <c r="V1113" s="65"/>
      <c r="W1113" s="65"/>
      <c r="X1113" s="65"/>
      <c r="Y1113" s="65"/>
      <c r="Z1113" s="65"/>
      <c r="AA1113" s="30"/>
    </row>
    <row r="1114" spans="22:27" ht="15.75" customHeight="1" x14ac:dyDescent="0.15">
      <c r="V1114" s="65"/>
      <c r="W1114" s="65"/>
      <c r="X1114" s="65"/>
      <c r="Y1114" s="65"/>
      <c r="Z1114" s="65"/>
      <c r="AA1114" s="30"/>
    </row>
    <row r="1115" spans="22:27" ht="15.75" customHeight="1" x14ac:dyDescent="0.15">
      <c r="V1115" s="65"/>
      <c r="W1115" s="65"/>
      <c r="X1115" s="65"/>
      <c r="Y1115" s="65"/>
      <c r="Z1115" s="65"/>
      <c r="AA1115" s="30"/>
    </row>
    <row r="1116" spans="22:27" ht="15.75" customHeight="1" x14ac:dyDescent="0.15">
      <c r="V1116" s="65"/>
      <c r="W1116" s="65"/>
      <c r="X1116" s="65"/>
      <c r="Y1116" s="65"/>
      <c r="Z1116" s="65"/>
      <c r="AA1116" s="30"/>
    </row>
    <row r="1117" spans="22:27" ht="15.75" customHeight="1" x14ac:dyDescent="0.15">
      <c r="V1117" s="65"/>
      <c r="W1117" s="65"/>
      <c r="X1117" s="65"/>
      <c r="Y1117" s="65"/>
      <c r="Z1117" s="65"/>
      <c r="AA1117" s="30"/>
    </row>
    <row r="1118" spans="22:27" ht="15.75" customHeight="1" x14ac:dyDescent="0.15">
      <c r="V1118" s="65"/>
      <c r="W1118" s="65"/>
      <c r="X1118" s="65"/>
      <c r="Y1118" s="65"/>
      <c r="Z1118" s="65"/>
      <c r="AA1118" s="30"/>
    </row>
    <row r="1119" spans="22:27" ht="15.75" customHeight="1" x14ac:dyDescent="0.15">
      <c r="V1119" s="65"/>
      <c r="W1119" s="65"/>
      <c r="X1119" s="65"/>
      <c r="Y1119" s="65"/>
      <c r="Z1119" s="65"/>
      <c r="AA1119" s="30"/>
    </row>
    <row r="1120" spans="22:27" ht="15.75" customHeight="1" x14ac:dyDescent="0.15">
      <c r="V1120" s="65"/>
      <c r="W1120" s="65"/>
      <c r="X1120" s="65"/>
      <c r="Y1120" s="65"/>
      <c r="Z1120" s="65"/>
      <c r="AA1120" s="30"/>
    </row>
    <row r="1121" spans="22:27" ht="15.75" customHeight="1" x14ac:dyDescent="0.15">
      <c r="V1121" s="65"/>
      <c r="W1121" s="65"/>
      <c r="X1121" s="65"/>
      <c r="Y1121" s="65"/>
      <c r="Z1121" s="65"/>
      <c r="AA1121" s="30"/>
    </row>
    <row r="1122" spans="22:27" ht="15.75" customHeight="1" x14ac:dyDescent="0.15">
      <c r="V1122" s="65"/>
      <c r="W1122" s="65"/>
      <c r="X1122" s="65"/>
      <c r="Y1122" s="65"/>
      <c r="Z1122" s="65"/>
      <c r="AA1122" s="30"/>
    </row>
    <row r="1123" spans="22:27" ht="15.75" customHeight="1" x14ac:dyDescent="0.15">
      <c r="V1123" s="65"/>
      <c r="W1123" s="65"/>
      <c r="X1123" s="65"/>
      <c r="Y1123" s="65"/>
      <c r="Z1123" s="65"/>
      <c r="AA1123" s="30"/>
    </row>
    <row r="1124" spans="22:27" ht="15.75" customHeight="1" x14ac:dyDescent="0.15">
      <c r="V1124" s="65"/>
      <c r="W1124" s="65"/>
      <c r="X1124" s="65"/>
      <c r="Y1124" s="65"/>
      <c r="Z1124" s="65"/>
      <c r="AA1124" s="30"/>
    </row>
    <row r="1125" spans="22:27" ht="15.75" customHeight="1" x14ac:dyDescent="0.15">
      <c r="V1125" s="65"/>
      <c r="W1125" s="65"/>
      <c r="X1125" s="65"/>
      <c r="Y1125" s="65"/>
      <c r="Z1125" s="65"/>
      <c r="AA1125" s="30"/>
    </row>
    <row r="1126" spans="22:27" ht="15.75" customHeight="1" x14ac:dyDescent="0.15">
      <c r="V1126" s="65"/>
      <c r="W1126" s="65"/>
      <c r="X1126" s="65"/>
      <c r="Y1126" s="65"/>
      <c r="Z1126" s="65"/>
      <c r="AA1126" s="30"/>
    </row>
    <row r="1127" spans="22:27" ht="15.75" customHeight="1" x14ac:dyDescent="0.15">
      <c r="V1127" s="65"/>
      <c r="W1127" s="65"/>
      <c r="X1127" s="65"/>
      <c r="Y1127" s="65"/>
      <c r="Z1127" s="65"/>
      <c r="AA1127" s="30"/>
    </row>
    <row r="1128" spans="22:27" ht="15.75" customHeight="1" x14ac:dyDescent="0.15">
      <c r="V1128" s="65"/>
      <c r="W1128" s="65"/>
      <c r="X1128" s="65"/>
      <c r="Y1128" s="65"/>
      <c r="Z1128" s="65"/>
      <c r="AA1128" s="30"/>
    </row>
    <row r="1129" spans="22:27" ht="15.75" customHeight="1" x14ac:dyDescent="0.15">
      <c r="V1129" s="65"/>
      <c r="W1129" s="65"/>
      <c r="X1129" s="65"/>
      <c r="Y1129" s="65"/>
      <c r="Z1129" s="65"/>
      <c r="AA1129" s="30"/>
    </row>
    <row r="1130" spans="22:27" ht="15.75" customHeight="1" x14ac:dyDescent="0.15">
      <c r="V1130" s="65"/>
      <c r="W1130" s="65"/>
      <c r="X1130" s="65"/>
      <c r="Y1130" s="65"/>
      <c r="Z1130" s="65"/>
      <c r="AA1130" s="30"/>
    </row>
    <row r="1131" spans="22:27" ht="15.75" customHeight="1" x14ac:dyDescent="0.15">
      <c r="V1131" s="65"/>
      <c r="W1131" s="65"/>
      <c r="X1131" s="65"/>
      <c r="Y1131" s="65"/>
      <c r="Z1131" s="65"/>
      <c r="AA1131" s="30"/>
    </row>
    <row r="1132" spans="22:27" ht="15.75" customHeight="1" x14ac:dyDescent="0.15">
      <c r="V1132" s="65"/>
      <c r="W1132" s="65"/>
      <c r="X1132" s="65"/>
      <c r="Y1132" s="65"/>
      <c r="Z1132" s="65"/>
      <c r="AA1132" s="30"/>
    </row>
    <row r="1133" spans="22:27" ht="15" customHeight="1" x14ac:dyDescent="0.15">
      <c r="V1133" s="65"/>
      <c r="W1133" s="65"/>
      <c r="X1133" s="65"/>
      <c r="Y1133" s="65"/>
      <c r="Z1133" s="65"/>
      <c r="AA1133" s="30"/>
    </row>
    <row r="1134" spans="22:27" ht="15" customHeight="1" x14ac:dyDescent="0.15">
      <c r="V1134" s="65"/>
      <c r="W1134" s="65"/>
      <c r="X1134" s="65"/>
      <c r="Y1134" s="65"/>
      <c r="Z1134" s="65"/>
      <c r="AA1134" s="30"/>
    </row>
    <row r="1135" spans="22:27" ht="15" customHeight="1" x14ac:dyDescent="0.15">
      <c r="V1135" s="65"/>
      <c r="W1135" s="65"/>
      <c r="X1135" s="65"/>
      <c r="Y1135" s="65"/>
      <c r="Z1135" s="65"/>
      <c r="AA1135" s="30"/>
    </row>
    <row r="1136" spans="22:27" ht="15" customHeight="1" x14ac:dyDescent="0.15">
      <c r="V1136" s="65"/>
      <c r="W1136" s="65"/>
      <c r="X1136" s="65"/>
      <c r="Y1136" s="65"/>
      <c r="Z1136" s="65"/>
      <c r="AA1136" s="30"/>
    </row>
    <row r="1137" spans="22:27" ht="15" customHeight="1" x14ac:dyDescent="0.15">
      <c r="V1137" s="65"/>
      <c r="W1137" s="65"/>
      <c r="X1137" s="65"/>
      <c r="Y1137" s="65"/>
      <c r="Z1137" s="65"/>
      <c r="AA1137" s="30"/>
    </row>
  </sheetData>
  <phoneticPr fontId="15" type="noConversion"/>
  <conditionalFormatting sqref="F4:F7">
    <cfRule type="cellIs" dxfId="32" priority="17" operator="greaterThanOrEqual">
      <formula>2.88</formula>
    </cfRule>
  </conditionalFormatting>
  <conditionalFormatting sqref="X2:X149">
    <cfRule type="cellIs" dxfId="31" priority="1" operator="greaterThan">
      <formula>49.999%</formula>
    </cfRule>
  </conditionalFormatting>
  <conditionalFormatting sqref="AC1">
    <cfRule type="cellIs" dxfId="30" priority="99" operator="greaterThanOrEqual">
      <formula>2.88</formula>
    </cfRule>
  </conditionalFormatting>
  <conditionalFormatting sqref="AD1">
    <cfRule type="cellIs" dxfId="29" priority="100" operator="greaterThanOrEqual">
      <formula>4.55</formula>
    </cfRule>
  </conditionalFormatting>
  <conditionalFormatting sqref="AE1">
    <cfRule type="cellIs" dxfId="28" priority="101" operator="greaterThanOrEqual">
      <formula>0.21</formula>
    </cfRule>
  </conditionalFormatting>
  <conditionalFormatting sqref="AF1">
    <cfRule type="cellIs" dxfId="27" priority="102" operator="greaterThanOrEqual">
      <formula>1.75</formula>
    </cfRule>
  </conditionalFormatting>
  <conditionalFormatting sqref="AG1">
    <cfRule type="cellIs" dxfId="26" priority="103" operator="greaterThanOrEqual">
      <formula>38.09</formula>
    </cfRule>
  </conditionalFormatting>
  <conditionalFormatting sqref="AH1">
    <cfRule type="cellIs" dxfId="25" priority="104" operator="greaterThanOrEqual">
      <formula>0.12</formula>
    </cfRule>
  </conditionalFormatting>
  <conditionalFormatting sqref="AI1">
    <cfRule type="cellIs" dxfId="24" priority="105" operator="greaterThanOrEqual">
      <formula>3.19</formula>
    </cfRule>
  </conditionalFormatting>
  <conditionalFormatting sqref="AJ1">
    <cfRule type="cellIs" dxfId="23" priority="106" operator="greaterThanOrEqual">
      <formula>26.5</formula>
    </cfRule>
  </conditionalFormatting>
  <conditionalFormatting sqref="AK1">
    <cfRule type="cellIs" dxfId="22" priority="107" operator="greaterThanOrEqual">
      <formula>52.09</formula>
    </cfRule>
  </conditionalFormatting>
  <conditionalFormatting sqref="AL1">
    <cfRule type="cellIs" dxfId="21" priority="108" operator="greaterThanOrEqual">
      <formula>10.86</formula>
    </cfRule>
  </conditionalFormatting>
  <conditionalFormatting sqref="AM1">
    <cfRule type="cellIs" dxfId="20" priority="109" operator="greaterThanOrEqual">
      <formula>39.93</formula>
    </cfRule>
  </conditionalFormatting>
  <conditionalFormatting sqref="AN1">
    <cfRule type="cellIs" dxfId="19" priority="110" operator="greaterThanOrEqual">
      <formula>1.91</formula>
    </cfRule>
  </conditionalFormatting>
  <conditionalFormatting sqref="AO1">
    <cfRule type="cellIs" dxfId="18" priority="111" operator="greaterThanOrEqual">
      <formula>1.14</formula>
    </cfRule>
  </conditionalFormatting>
  <conditionalFormatting sqref="AP1">
    <cfRule type="cellIs" dxfId="17" priority="112" operator="greaterThanOrEqual">
      <formula>25.5</formula>
    </cfRule>
  </conditionalFormatting>
  <conditionalFormatting sqref="AQ1">
    <cfRule type="cellIs" dxfId="16" priority="113" operator="greaterThanOrEqual">
      <formula>65.19</formula>
    </cfRule>
  </conditionalFormatting>
  <conditionalFormatting sqref="AR1">
    <cfRule type="cellIs" dxfId="15" priority="114" operator="greaterThanOrEqual">
      <formula>38</formula>
    </cfRule>
  </conditionalFormatting>
  <conditionalFormatting sqref="F2:U26">
    <cfRule type="cellIs" dxfId="14" priority="2217" operator="greaterThanOrEqual">
      <formula>F$27</formula>
    </cfRule>
  </conditionalFormatting>
  <pageMargins left="0" right="0" top="0" bottom="0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N993"/>
  <sheetViews>
    <sheetView workbookViewId="0">
      <pane xSplit="5" ySplit="5" topLeftCell="F6" activePane="bottomRight" state="frozen"/>
      <selection pane="topRight" activeCell="H1" sqref="H1"/>
      <selection pane="bottomLeft" activeCell="A9" sqref="A9"/>
      <selection pane="bottomRight" activeCell="E31" sqref="E31"/>
    </sheetView>
  </sheetViews>
  <sheetFormatPr baseColWidth="10" defaultColWidth="12.5" defaultRowHeight="15" customHeight="1" x14ac:dyDescent="0.15"/>
  <cols>
    <col min="1" max="1" width="23.33203125" customWidth="1"/>
    <col min="2" max="2" width="20.83203125" customWidth="1"/>
    <col min="23" max="23" width="13.33203125" customWidth="1"/>
    <col min="24" max="24" width="14.5" customWidth="1"/>
    <col min="27" max="40" width="12.5" customWidth="1"/>
  </cols>
  <sheetData>
    <row r="1" spans="1:40" ht="61.5" customHeight="1" x14ac:dyDescent="0.15">
      <c r="A1" s="5" t="s">
        <v>8</v>
      </c>
      <c r="B1" s="37" t="s">
        <v>9</v>
      </c>
      <c r="C1" s="37" t="s">
        <v>3</v>
      </c>
      <c r="D1" s="37" t="s">
        <v>11</v>
      </c>
      <c r="E1" s="37" t="s">
        <v>12</v>
      </c>
      <c r="F1" s="37" t="s">
        <v>163</v>
      </c>
      <c r="G1" s="37" t="s">
        <v>16</v>
      </c>
      <c r="H1" s="37" t="s">
        <v>17</v>
      </c>
      <c r="I1" s="37" t="s">
        <v>149</v>
      </c>
      <c r="J1" s="37" t="s">
        <v>157</v>
      </c>
      <c r="K1" s="37" t="s">
        <v>164</v>
      </c>
      <c r="L1" s="37" t="s">
        <v>143</v>
      </c>
      <c r="M1" s="37" t="s">
        <v>151</v>
      </c>
      <c r="N1" s="37" t="s">
        <v>165</v>
      </c>
      <c r="O1" s="37" t="s">
        <v>152</v>
      </c>
      <c r="P1" s="37" t="s">
        <v>166</v>
      </c>
      <c r="Q1" s="37" t="s">
        <v>167</v>
      </c>
      <c r="R1" s="37" t="s">
        <v>168</v>
      </c>
      <c r="S1" s="37" t="s">
        <v>161</v>
      </c>
      <c r="T1" s="52"/>
      <c r="U1" s="52"/>
      <c r="V1" s="52"/>
      <c r="W1" s="31"/>
      <c r="X1" s="90"/>
      <c r="Y1" s="6"/>
      <c r="Z1" s="6"/>
      <c r="AA1" s="50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</row>
    <row r="2" spans="1:40" ht="15.75" customHeight="1" x14ac:dyDescent="0.15">
      <c r="A2" s="15" t="s">
        <v>252</v>
      </c>
      <c r="B2" s="39" t="s">
        <v>58</v>
      </c>
      <c r="C2" s="39">
        <v>26</v>
      </c>
      <c r="D2" s="40">
        <v>18</v>
      </c>
      <c r="E2" s="40">
        <v>1485</v>
      </c>
      <c r="F2" s="40">
        <v>2</v>
      </c>
      <c r="G2" s="40">
        <v>5.15</v>
      </c>
      <c r="H2" s="40">
        <v>22.35</v>
      </c>
      <c r="I2" s="40">
        <v>6.12</v>
      </c>
      <c r="J2" s="40">
        <v>0.12</v>
      </c>
      <c r="K2" s="40">
        <v>0.31</v>
      </c>
      <c r="L2" s="40">
        <v>2.1800000000000002</v>
      </c>
      <c r="M2" s="40">
        <v>41.67</v>
      </c>
      <c r="N2" s="40">
        <v>6.73</v>
      </c>
      <c r="O2" s="40">
        <v>62.16</v>
      </c>
      <c r="P2" s="40">
        <v>4.79</v>
      </c>
      <c r="Q2" s="40">
        <v>12.48</v>
      </c>
      <c r="R2" s="40">
        <v>2.79</v>
      </c>
      <c r="S2" s="40">
        <v>0.73</v>
      </c>
      <c r="T2" s="20"/>
      <c r="U2" s="20"/>
      <c r="V2" s="114"/>
      <c r="W2" s="33"/>
      <c r="X2" s="91"/>
      <c r="Y2" s="59"/>
      <c r="Z2" s="100"/>
      <c r="AA2" s="73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</row>
    <row r="3" spans="1:40" ht="15.75" customHeight="1" x14ac:dyDescent="0.15">
      <c r="A3" s="15" t="s">
        <v>253</v>
      </c>
      <c r="B3" s="16" t="s">
        <v>33</v>
      </c>
      <c r="C3" s="16">
        <v>28</v>
      </c>
      <c r="D3" s="16">
        <v>27</v>
      </c>
      <c r="E3" s="16">
        <v>1293</v>
      </c>
      <c r="F3" s="16">
        <v>2</v>
      </c>
      <c r="G3" s="16">
        <v>16.079999999999998</v>
      </c>
      <c r="H3" s="16">
        <v>40.79</v>
      </c>
      <c r="I3" s="16">
        <v>2.68</v>
      </c>
      <c r="J3" s="16">
        <v>0.14000000000000001</v>
      </c>
      <c r="K3" s="16">
        <v>0.27</v>
      </c>
      <c r="L3" s="16">
        <v>1.55</v>
      </c>
      <c r="M3" s="16">
        <v>40.909999999999997</v>
      </c>
      <c r="N3" s="16">
        <v>3.1</v>
      </c>
      <c r="O3" s="16">
        <v>45.45</v>
      </c>
      <c r="P3" s="16">
        <v>3.17</v>
      </c>
      <c r="Q3" s="16">
        <v>10.58</v>
      </c>
      <c r="R3" s="16">
        <v>3.1</v>
      </c>
      <c r="S3" s="32">
        <v>0.78</v>
      </c>
      <c r="T3" s="20"/>
      <c r="U3" s="20"/>
      <c r="V3" s="114"/>
      <c r="W3" s="57"/>
      <c r="X3" s="69"/>
      <c r="Y3" s="59"/>
      <c r="Z3" s="100"/>
      <c r="AA3" s="73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</row>
    <row r="4" spans="1:40" ht="15.75" customHeight="1" x14ac:dyDescent="0.15">
      <c r="A4" s="15" t="s">
        <v>254</v>
      </c>
      <c r="B4" s="39" t="s">
        <v>169</v>
      </c>
      <c r="C4" s="39">
        <v>21</v>
      </c>
      <c r="D4" s="40">
        <v>5</v>
      </c>
      <c r="E4" s="40">
        <v>130</v>
      </c>
      <c r="F4" s="40">
        <v>0</v>
      </c>
      <c r="G4" s="40">
        <v>22.85</v>
      </c>
      <c r="H4" s="40">
        <v>39.39</v>
      </c>
      <c r="I4" s="40">
        <v>0</v>
      </c>
      <c r="J4" s="40">
        <v>0</v>
      </c>
      <c r="K4" s="40">
        <v>0.25</v>
      </c>
      <c r="L4" s="40">
        <v>1.38</v>
      </c>
      <c r="M4" s="40">
        <v>0</v>
      </c>
      <c r="N4" s="40">
        <v>2.77</v>
      </c>
      <c r="O4" s="40">
        <v>0</v>
      </c>
      <c r="P4" s="40">
        <v>2.77</v>
      </c>
      <c r="Q4" s="40">
        <v>7.62</v>
      </c>
      <c r="R4" s="40">
        <v>0.69</v>
      </c>
      <c r="S4" s="40">
        <v>0.69</v>
      </c>
      <c r="T4" s="20"/>
      <c r="U4" s="20"/>
      <c r="V4" s="114"/>
      <c r="W4" s="33"/>
      <c r="X4" s="91"/>
      <c r="Y4" s="59"/>
      <c r="Z4" s="100"/>
      <c r="AA4" s="73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</row>
    <row r="5" spans="1:40" ht="15.75" customHeight="1" x14ac:dyDescent="0.15">
      <c r="A5" s="15" t="s">
        <v>255</v>
      </c>
      <c r="B5" s="16" t="s">
        <v>91</v>
      </c>
      <c r="C5" s="16">
        <v>24</v>
      </c>
      <c r="D5" s="16">
        <v>15</v>
      </c>
      <c r="E5" s="16">
        <v>444</v>
      </c>
      <c r="F5" s="16">
        <v>2</v>
      </c>
      <c r="G5" s="16">
        <v>4.05</v>
      </c>
      <c r="H5" s="16">
        <v>15</v>
      </c>
      <c r="I5" s="16">
        <v>3.45</v>
      </c>
      <c r="J5" s="16">
        <v>0.41</v>
      </c>
      <c r="K5" s="16">
        <v>0.18</v>
      </c>
      <c r="L5" s="16">
        <v>1.62</v>
      </c>
      <c r="M5" s="16">
        <v>75</v>
      </c>
      <c r="N5" s="16">
        <v>3.04</v>
      </c>
      <c r="O5" s="16">
        <v>53.33</v>
      </c>
      <c r="P5" s="16">
        <v>1.01</v>
      </c>
      <c r="Q5" s="16">
        <v>7.5</v>
      </c>
      <c r="R5" s="16">
        <v>1.22</v>
      </c>
      <c r="S5" s="32">
        <v>0.2</v>
      </c>
      <c r="T5" s="20"/>
      <c r="U5" s="13"/>
      <c r="V5" s="114"/>
      <c r="W5" s="57"/>
      <c r="X5" s="69"/>
      <c r="Y5" s="59"/>
      <c r="Z5" s="100"/>
      <c r="AA5" s="73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</row>
    <row r="6" spans="1:40" ht="15.75" customHeight="1" x14ac:dyDescent="0.15">
      <c r="A6" s="15" t="s">
        <v>256</v>
      </c>
      <c r="B6" s="16" t="s">
        <v>58</v>
      </c>
      <c r="C6" s="16">
        <v>23</v>
      </c>
      <c r="D6" s="16">
        <v>34</v>
      </c>
      <c r="E6" s="16">
        <v>3014</v>
      </c>
      <c r="F6" s="16">
        <v>21</v>
      </c>
      <c r="G6" s="16">
        <v>7.78</v>
      </c>
      <c r="H6" s="16">
        <v>33.47</v>
      </c>
      <c r="I6" s="16">
        <v>4.16</v>
      </c>
      <c r="J6" s="16">
        <v>0.63</v>
      </c>
      <c r="K6" s="16">
        <v>0.54</v>
      </c>
      <c r="L6" s="16">
        <v>2.29</v>
      </c>
      <c r="M6" s="16">
        <v>56.94</v>
      </c>
      <c r="N6" s="16">
        <v>6.1</v>
      </c>
      <c r="O6" s="16">
        <v>41.67</v>
      </c>
      <c r="P6" s="16">
        <v>5.37</v>
      </c>
      <c r="Q6" s="16">
        <v>13.24</v>
      </c>
      <c r="R6" s="16">
        <v>3.14</v>
      </c>
      <c r="S6" s="32">
        <v>1.18</v>
      </c>
      <c r="T6" s="20"/>
      <c r="U6" s="13"/>
      <c r="V6" s="114"/>
      <c r="W6" s="57"/>
      <c r="X6" s="69"/>
      <c r="Y6" s="59"/>
      <c r="Z6" s="100"/>
      <c r="AA6" s="73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</row>
    <row r="7" spans="1:40" ht="15.75" customHeight="1" x14ac:dyDescent="0.15">
      <c r="A7" s="15" t="s">
        <v>257</v>
      </c>
      <c r="B7" s="16" t="s">
        <v>44</v>
      </c>
      <c r="C7" s="16">
        <v>37</v>
      </c>
      <c r="D7" s="16">
        <v>27</v>
      </c>
      <c r="E7" s="16">
        <v>1993</v>
      </c>
      <c r="F7" s="16">
        <v>8</v>
      </c>
      <c r="G7" s="16">
        <v>13.28</v>
      </c>
      <c r="H7" s="16">
        <v>43.54</v>
      </c>
      <c r="I7" s="16">
        <v>2.89</v>
      </c>
      <c r="J7" s="16">
        <v>0.36</v>
      </c>
      <c r="K7" s="16">
        <v>0.4</v>
      </c>
      <c r="L7" s="16">
        <v>2.57</v>
      </c>
      <c r="M7" s="16">
        <v>28.07</v>
      </c>
      <c r="N7" s="16">
        <v>4.38</v>
      </c>
      <c r="O7" s="16">
        <v>44.33</v>
      </c>
      <c r="P7" s="16">
        <v>4.7</v>
      </c>
      <c r="Q7" s="16">
        <v>14.09</v>
      </c>
      <c r="R7" s="16">
        <v>3.52</v>
      </c>
      <c r="S7" s="32">
        <v>1.26</v>
      </c>
      <c r="T7" s="20"/>
      <c r="U7" s="13"/>
      <c r="V7" s="114"/>
      <c r="W7" s="57"/>
      <c r="X7" s="69"/>
      <c r="Y7" s="59"/>
      <c r="Z7" s="100"/>
      <c r="AA7" s="73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</row>
    <row r="8" spans="1:40" ht="15.75" customHeight="1" x14ac:dyDescent="0.15">
      <c r="A8" s="15" t="s">
        <v>258</v>
      </c>
      <c r="B8" s="16" t="s">
        <v>75</v>
      </c>
      <c r="C8" s="16">
        <v>30</v>
      </c>
      <c r="D8" s="16">
        <v>30</v>
      </c>
      <c r="E8" s="16">
        <v>2542</v>
      </c>
      <c r="F8" s="16">
        <v>13</v>
      </c>
      <c r="G8" s="16">
        <v>14.41</v>
      </c>
      <c r="H8" s="16">
        <v>42.93</v>
      </c>
      <c r="I8" s="16">
        <v>3.22</v>
      </c>
      <c r="J8" s="16">
        <v>0.46</v>
      </c>
      <c r="K8" s="16">
        <v>0.35</v>
      </c>
      <c r="L8" s="16">
        <v>2.1800000000000002</v>
      </c>
      <c r="M8" s="16">
        <v>49.18</v>
      </c>
      <c r="N8" s="16">
        <v>3.9</v>
      </c>
      <c r="O8" s="16">
        <v>45.87</v>
      </c>
      <c r="P8" s="16">
        <v>3.18</v>
      </c>
      <c r="Q8" s="16">
        <v>9.08</v>
      </c>
      <c r="R8" s="16">
        <v>3.25</v>
      </c>
      <c r="S8" s="32">
        <v>1.64</v>
      </c>
      <c r="T8" s="20"/>
      <c r="U8" s="13"/>
      <c r="V8" s="114"/>
      <c r="W8" s="57"/>
      <c r="X8" s="69"/>
      <c r="Y8" s="59"/>
      <c r="Z8" s="100"/>
      <c r="AA8" s="73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</row>
    <row r="9" spans="1:40" ht="15.75" customHeight="1" x14ac:dyDescent="0.15">
      <c r="A9" s="15" t="s">
        <v>259</v>
      </c>
      <c r="B9" s="16" t="s">
        <v>127</v>
      </c>
      <c r="C9" s="16">
        <v>25</v>
      </c>
      <c r="D9" s="16">
        <v>14</v>
      </c>
      <c r="E9" s="16">
        <v>847</v>
      </c>
      <c r="F9" s="16">
        <v>7</v>
      </c>
      <c r="G9" s="16">
        <v>9.67</v>
      </c>
      <c r="H9" s="16">
        <v>32.97</v>
      </c>
      <c r="I9" s="16">
        <v>3.83</v>
      </c>
      <c r="J9" s="16">
        <v>0.74</v>
      </c>
      <c r="K9" s="16">
        <v>0.78</v>
      </c>
      <c r="L9" s="16">
        <v>4.25</v>
      </c>
      <c r="M9" s="16">
        <v>45</v>
      </c>
      <c r="N9" s="16">
        <v>4.04</v>
      </c>
      <c r="O9" s="16">
        <v>36.840000000000003</v>
      </c>
      <c r="P9" s="16">
        <v>5.53</v>
      </c>
      <c r="Q9" s="16">
        <v>10.09</v>
      </c>
      <c r="R9" s="16">
        <v>2.13</v>
      </c>
      <c r="S9" s="32">
        <v>0.43</v>
      </c>
      <c r="T9" s="20"/>
      <c r="U9" s="13"/>
      <c r="V9" s="114"/>
      <c r="W9" s="57"/>
      <c r="X9" s="69"/>
      <c r="Y9" s="59"/>
      <c r="Z9" s="100"/>
      <c r="AA9" s="73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</row>
    <row r="10" spans="1:40" ht="15.75" customHeight="1" x14ac:dyDescent="0.15">
      <c r="A10" s="15" t="s">
        <v>260</v>
      </c>
      <c r="B10" s="16" t="s">
        <v>63</v>
      </c>
      <c r="C10" s="16">
        <v>33</v>
      </c>
      <c r="D10" s="16">
        <v>27</v>
      </c>
      <c r="E10" s="16">
        <v>1149</v>
      </c>
      <c r="F10" s="16">
        <v>5</v>
      </c>
      <c r="G10" s="16">
        <v>11.98</v>
      </c>
      <c r="H10" s="16">
        <v>33.99</v>
      </c>
      <c r="I10" s="16">
        <v>3.52</v>
      </c>
      <c r="J10" s="16">
        <v>0.39</v>
      </c>
      <c r="K10" s="16">
        <v>0.52</v>
      </c>
      <c r="L10" s="16">
        <v>3.05</v>
      </c>
      <c r="M10" s="16">
        <v>35.9</v>
      </c>
      <c r="N10" s="16">
        <v>3.92</v>
      </c>
      <c r="O10" s="16">
        <v>56</v>
      </c>
      <c r="P10" s="16">
        <v>4.54</v>
      </c>
      <c r="Q10" s="16">
        <v>10.1</v>
      </c>
      <c r="R10" s="16">
        <v>3.37</v>
      </c>
      <c r="S10" s="32">
        <v>1.1000000000000001</v>
      </c>
      <c r="T10" s="20"/>
      <c r="U10" s="13"/>
      <c r="V10" s="114"/>
      <c r="W10" s="57"/>
      <c r="X10" s="69"/>
      <c r="Y10" s="59"/>
      <c r="Z10" s="100"/>
      <c r="AA10" s="73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</row>
    <row r="11" spans="1:40" ht="15.75" customHeight="1" x14ac:dyDescent="0.15">
      <c r="A11" s="15" t="s">
        <v>261</v>
      </c>
      <c r="B11" s="16" t="s">
        <v>58</v>
      </c>
      <c r="C11" s="16">
        <v>22</v>
      </c>
      <c r="D11" s="16">
        <v>31</v>
      </c>
      <c r="E11" s="16">
        <v>1231</v>
      </c>
      <c r="F11" s="16">
        <v>5</v>
      </c>
      <c r="G11" s="16">
        <v>3.05</v>
      </c>
      <c r="H11" s="16">
        <v>26.83</v>
      </c>
      <c r="I11" s="16">
        <v>3.87</v>
      </c>
      <c r="J11" s="16">
        <v>0.37</v>
      </c>
      <c r="K11" s="16">
        <v>0.36</v>
      </c>
      <c r="L11" s="16">
        <v>2.91</v>
      </c>
      <c r="M11" s="16">
        <v>43.59</v>
      </c>
      <c r="N11" s="16">
        <v>3.5</v>
      </c>
      <c r="O11" s="16">
        <v>48.94</v>
      </c>
      <c r="P11" s="16">
        <v>3.35</v>
      </c>
      <c r="Q11" s="16">
        <v>13.71</v>
      </c>
      <c r="R11" s="16">
        <v>1.71</v>
      </c>
      <c r="S11" s="32">
        <v>1.34</v>
      </c>
      <c r="T11" s="20"/>
      <c r="U11" s="13"/>
      <c r="V11" s="114"/>
      <c r="W11" s="57"/>
      <c r="X11" s="69"/>
      <c r="Y11" s="59"/>
      <c r="Z11" s="100"/>
      <c r="AA11" s="73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</row>
    <row r="12" spans="1:40" ht="15.75" customHeight="1" x14ac:dyDescent="0.15">
      <c r="A12" s="15" t="s">
        <v>262</v>
      </c>
      <c r="B12" s="16" t="s">
        <v>44</v>
      </c>
      <c r="C12" s="16">
        <v>22</v>
      </c>
      <c r="D12" s="16">
        <v>32</v>
      </c>
      <c r="E12" s="16">
        <v>2813</v>
      </c>
      <c r="F12" s="16">
        <v>9</v>
      </c>
      <c r="G12" s="16">
        <v>7.97</v>
      </c>
      <c r="H12" s="16">
        <v>28.92</v>
      </c>
      <c r="I12" s="16">
        <v>2.85</v>
      </c>
      <c r="J12" s="16">
        <v>0.28999999999999998</v>
      </c>
      <c r="K12" s="16">
        <v>0.36</v>
      </c>
      <c r="L12" s="16">
        <v>1.66</v>
      </c>
      <c r="M12" s="16">
        <v>51.92</v>
      </c>
      <c r="N12" s="16">
        <v>2.94</v>
      </c>
      <c r="O12" s="16">
        <v>50</v>
      </c>
      <c r="P12" s="16">
        <v>3.39</v>
      </c>
      <c r="Q12" s="16">
        <v>10.46</v>
      </c>
      <c r="R12" s="16">
        <v>2.69</v>
      </c>
      <c r="S12" s="32">
        <v>2.56</v>
      </c>
      <c r="T12" s="20"/>
      <c r="U12" s="13"/>
      <c r="V12" s="114"/>
      <c r="W12" s="57"/>
      <c r="X12" s="69"/>
      <c r="Y12" s="59"/>
      <c r="Z12" s="100"/>
      <c r="AA12" s="73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</row>
    <row r="13" spans="1:40" ht="15.75" customHeight="1" x14ac:dyDescent="0.15">
      <c r="A13" s="15" t="s">
        <v>263</v>
      </c>
      <c r="B13" s="16" t="s">
        <v>128</v>
      </c>
      <c r="C13" s="16">
        <v>25</v>
      </c>
      <c r="D13" s="16">
        <v>16</v>
      </c>
      <c r="E13" s="16">
        <v>1417</v>
      </c>
      <c r="F13" s="16">
        <v>8</v>
      </c>
      <c r="G13" s="16">
        <v>7.3</v>
      </c>
      <c r="H13" s="16">
        <v>29.57</v>
      </c>
      <c r="I13" s="16">
        <v>3.75</v>
      </c>
      <c r="J13" s="16">
        <v>0.51</v>
      </c>
      <c r="K13" s="16">
        <v>0.6</v>
      </c>
      <c r="L13" s="16">
        <v>3.56</v>
      </c>
      <c r="M13" s="16">
        <v>48.21</v>
      </c>
      <c r="N13" s="16">
        <v>3.75</v>
      </c>
      <c r="O13" s="16">
        <v>49.15</v>
      </c>
      <c r="P13" s="16">
        <v>3.87</v>
      </c>
      <c r="Q13" s="16">
        <v>9.27</v>
      </c>
      <c r="R13" s="16">
        <v>3.37</v>
      </c>
      <c r="S13" s="32">
        <v>0.89</v>
      </c>
      <c r="T13" s="20"/>
      <c r="U13" s="13"/>
      <c r="V13" s="114"/>
      <c r="W13" s="57"/>
      <c r="X13" s="69"/>
      <c r="Y13" s="59"/>
      <c r="Z13" s="100"/>
      <c r="AA13" s="73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</row>
    <row r="14" spans="1:40" ht="15.75" customHeight="1" x14ac:dyDescent="0.15">
      <c r="A14" s="15" t="s">
        <v>264</v>
      </c>
      <c r="B14" s="16" t="s">
        <v>42</v>
      </c>
      <c r="C14" s="16">
        <v>26</v>
      </c>
      <c r="D14" s="16">
        <v>31</v>
      </c>
      <c r="E14" s="16">
        <v>2551</v>
      </c>
      <c r="F14" s="16">
        <v>10</v>
      </c>
      <c r="G14" s="16">
        <v>16.62</v>
      </c>
      <c r="H14" s="16">
        <v>50.11</v>
      </c>
      <c r="I14" s="16">
        <v>2.65</v>
      </c>
      <c r="J14" s="16">
        <v>0.35</v>
      </c>
      <c r="K14" s="16">
        <v>0.49</v>
      </c>
      <c r="L14" s="16">
        <v>2.88</v>
      </c>
      <c r="M14" s="16">
        <v>44.74</v>
      </c>
      <c r="N14" s="16">
        <v>2.54</v>
      </c>
      <c r="O14" s="16">
        <v>46.27</v>
      </c>
      <c r="P14" s="16">
        <v>5.19</v>
      </c>
      <c r="Q14" s="16">
        <v>8.94</v>
      </c>
      <c r="R14" s="16">
        <v>3.37</v>
      </c>
      <c r="S14" s="32">
        <v>1.55</v>
      </c>
      <c r="T14" s="20"/>
      <c r="U14" s="13"/>
      <c r="V14" s="114"/>
      <c r="W14" s="57"/>
      <c r="X14" s="69"/>
      <c r="Y14" s="59"/>
      <c r="Z14" s="100"/>
      <c r="AA14" s="73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</row>
    <row r="15" spans="1:40" ht="15.75" customHeight="1" x14ac:dyDescent="0.15">
      <c r="A15" s="15" t="s">
        <v>265</v>
      </c>
      <c r="B15" s="16" t="s">
        <v>83</v>
      </c>
      <c r="C15" s="16">
        <v>25</v>
      </c>
      <c r="D15" s="16">
        <v>35</v>
      </c>
      <c r="E15" s="16">
        <v>2808</v>
      </c>
      <c r="F15" s="16">
        <v>14</v>
      </c>
      <c r="G15" s="16">
        <v>9.61</v>
      </c>
      <c r="H15" s="16">
        <v>48.45</v>
      </c>
      <c r="I15" s="16">
        <v>1.55</v>
      </c>
      <c r="J15" s="16">
        <v>0.45</v>
      </c>
      <c r="K15" s="16">
        <v>0.51</v>
      </c>
      <c r="L15" s="16">
        <v>2.5099999999999998</v>
      </c>
      <c r="M15" s="16">
        <v>44.74</v>
      </c>
      <c r="N15" s="16">
        <v>0.89</v>
      </c>
      <c r="O15" s="16">
        <v>29.63</v>
      </c>
      <c r="P15" s="16">
        <v>5.85</v>
      </c>
      <c r="Q15" s="16">
        <v>15.1</v>
      </c>
      <c r="R15" s="16">
        <v>3.01</v>
      </c>
      <c r="S15" s="32">
        <v>0.5</v>
      </c>
      <c r="T15" s="20"/>
      <c r="U15" s="13"/>
      <c r="V15" s="114"/>
      <c r="W15" s="57"/>
      <c r="X15" s="69"/>
      <c r="Y15" s="59"/>
      <c r="Z15" s="100"/>
      <c r="AA15" s="73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</row>
    <row r="16" spans="1:40" ht="15.75" customHeight="1" x14ac:dyDescent="0.15">
      <c r="A16" s="15" t="s">
        <v>266</v>
      </c>
      <c r="B16" s="16" t="s">
        <v>127</v>
      </c>
      <c r="C16" s="16">
        <v>25</v>
      </c>
      <c r="D16" s="16">
        <v>20</v>
      </c>
      <c r="E16" s="16">
        <v>686</v>
      </c>
      <c r="F16" s="16">
        <v>5</v>
      </c>
      <c r="G16" s="16">
        <v>6.96</v>
      </c>
      <c r="H16" s="16">
        <v>23.91</v>
      </c>
      <c r="I16" s="16">
        <v>2.42</v>
      </c>
      <c r="J16" s="16">
        <v>0.66</v>
      </c>
      <c r="K16" s="16">
        <v>0.42</v>
      </c>
      <c r="L16" s="16">
        <v>2.72</v>
      </c>
      <c r="M16" s="16">
        <v>44.44</v>
      </c>
      <c r="N16" s="16">
        <v>3.03</v>
      </c>
      <c r="O16" s="16">
        <v>35</v>
      </c>
      <c r="P16" s="16">
        <v>3.63</v>
      </c>
      <c r="Q16" s="16">
        <v>9.3800000000000008</v>
      </c>
      <c r="R16" s="16">
        <v>3.03</v>
      </c>
      <c r="S16" s="32">
        <v>1.36</v>
      </c>
      <c r="T16" s="20"/>
      <c r="U16" s="13"/>
      <c r="V16" s="114"/>
      <c r="W16" s="57"/>
      <c r="X16" s="69"/>
      <c r="Y16" s="59"/>
      <c r="Z16" s="100"/>
      <c r="AA16" s="73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</row>
    <row r="17" spans="1:40" ht="15.75" customHeight="1" x14ac:dyDescent="0.15">
      <c r="A17" s="15" t="s">
        <v>267</v>
      </c>
      <c r="B17" s="16" t="s">
        <v>196</v>
      </c>
      <c r="C17" s="16">
        <v>26</v>
      </c>
      <c r="D17" s="16">
        <v>17</v>
      </c>
      <c r="E17" s="16">
        <v>854</v>
      </c>
      <c r="F17" s="16">
        <v>5</v>
      </c>
      <c r="G17" s="16">
        <v>5.59</v>
      </c>
      <c r="H17" s="16">
        <v>18.87</v>
      </c>
      <c r="I17" s="16">
        <v>2.95</v>
      </c>
      <c r="J17" s="16">
        <v>0.53</v>
      </c>
      <c r="K17" s="16">
        <v>0.34</v>
      </c>
      <c r="L17" s="16">
        <v>2.63</v>
      </c>
      <c r="M17" s="16">
        <v>48</v>
      </c>
      <c r="N17" s="16">
        <v>3.06</v>
      </c>
      <c r="O17" s="16">
        <v>37.93</v>
      </c>
      <c r="P17" s="16">
        <v>3.79</v>
      </c>
      <c r="Q17" s="16">
        <v>13.38</v>
      </c>
      <c r="R17" s="16">
        <v>1.9</v>
      </c>
      <c r="S17" s="32">
        <v>0.53</v>
      </c>
      <c r="T17" s="20"/>
      <c r="U17" s="13"/>
      <c r="V17" s="114"/>
      <c r="W17" s="57"/>
      <c r="X17" s="69"/>
      <c r="Y17" s="59"/>
      <c r="Z17" s="100"/>
      <c r="AA17" s="73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</row>
    <row r="18" spans="1:40" ht="15.75" customHeight="1" x14ac:dyDescent="0.15">
      <c r="A18" s="15" t="s">
        <v>268</v>
      </c>
      <c r="B18" s="16" t="s">
        <v>42</v>
      </c>
      <c r="C18" s="16">
        <v>27</v>
      </c>
      <c r="D18" s="16">
        <v>31</v>
      </c>
      <c r="E18" s="16">
        <v>2831</v>
      </c>
      <c r="F18" s="16">
        <v>11</v>
      </c>
      <c r="G18" s="16">
        <v>5.77</v>
      </c>
      <c r="H18" s="16">
        <v>43.75</v>
      </c>
      <c r="I18" s="16">
        <v>5.5</v>
      </c>
      <c r="J18" s="16">
        <v>0.35</v>
      </c>
      <c r="K18" s="16">
        <v>0.23</v>
      </c>
      <c r="L18" s="16">
        <v>1.74</v>
      </c>
      <c r="M18" s="16">
        <v>45.28</v>
      </c>
      <c r="N18" s="16">
        <v>7.4</v>
      </c>
      <c r="O18" s="16">
        <v>46.46</v>
      </c>
      <c r="P18" s="16">
        <v>2.36</v>
      </c>
      <c r="Q18" s="16">
        <v>18.41</v>
      </c>
      <c r="R18" s="16">
        <v>1.8</v>
      </c>
      <c r="S18" s="32">
        <v>2.29</v>
      </c>
      <c r="T18" s="20"/>
      <c r="U18" s="13"/>
      <c r="V18" s="114"/>
      <c r="W18" s="57"/>
      <c r="X18" s="69"/>
      <c r="Y18" s="59"/>
      <c r="Z18" s="100"/>
      <c r="AA18" s="73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</row>
    <row r="19" spans="1:40" ht="15.75" customHeight="1" x14ac:dyDescent="0.15">
      <c r="A19" s="15" t="s">
        <v>269</v>
      </c>
      <c r="B19" s="16" t="s">
        <v>83</v>
      </c>
      <c r="C19" s="16">
        <v>28</v>
      </c>
      <c r="D19" s="16">
        <v>29</v>
      </c>
      <c r="E19" s="16">
        <v>854</v>
      </c>
      <c r="F19" s="16">
        <v>5</v>
      </c>
      <c r="G19" s="16">
        <v>2.87</v>
      </c>
      <c r="H19" s="16">
        <v>29.63</v>
      </c>
      <c r="I19" s="16">
        <v>2.77</v>
      </c>
      <c r="J19" s="16">
        <v>0.53</v>
      </c>
      <c r="K19" s="16">
        <v>0.56000000000000005</v>
      </c>
      <c r="L19" s="16">
        <v>2.87</v>
      </c>
      <c r="M19" s="16">
        <v>55.56</v>
      </c>
      <c r="N19" s="16">
        <v>2.23</v>
      </c>
      <c r="O19" s="16">
        <v>47.62</v>
      </c>
      <c r="P19" s="16">
        <v>4.04</v>
      </c>
      <c r="Q19" s="16">
        <v>27.66</v>
      </c>
      <c r="R19" s="16">
        <v>1.7</v>
      </c>
      <c r="S19" s="32">
        <v>0.96</v>
      </c>
      <c r="T19" s="20"/>
      <c r="U19" s="13"/>
      <c r="V19" s="114"/>
      <c r="W19" s="57"/>
      <c r="X19" s="69"/>
      <c r="Y19" s="59"/>
      <c r="Z19" s="100"/>
      <c r="AA19" s="73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</row>
    <row r="20" spans="1:40" ht="15.75" customHeight="1" x14ac:dyDescent="0.15">
      <c r="A20" s="15" t="s">
        <v>270</v>
      </c>
      <c r="B20" s="16" t="s">
        <v>46</v>
      </c>
      <c r="C20" s="16">
        <v>27</v>
      </c>
      <c r="D20" s="16">
        <v>15</v>
      </c>
      <c r="E20" s="16">
        <v>621</v>
      </c>
      <c r="F20" s="16">
        <v>3</v>
      </c>
      <c r="G20" s="16">
        <v>7.68</v>
      </c>
      <c r="H20" s="16">
        <v>39.619999999999997</v>
      </c>
      <c r="I20" s="16">
        <v>4.2</v>
      </c>
      <c r="J20" s="16">
        <v>0.43</v>
      </c>
      <c r="K20" s="16">
        <v>0.25</v>
      </c>
      <c r="L20" s="16">
        <v>2.9</v>
      </c>
      <c r="M20" s="16">
        <v>45</v>
      </c>
      <c r="N20" s="16">
        <v>3.48</v>
      </c>
      <c r="O20" s="16">
        <v>45.83</v>
      </c>
      <c r="P20" s="16">
        <v>3.48</v>
      </c>
      <c r="Q20" s="16">
        <v>10.72</v>
      </c>
      <c r="R20" s="16">
        <v>2.0299999999999998</v>
      </c>
      <c r="S20" s="32">
        <v>1.1599999999999999</v>
      </c>
      <c r="T20" s="20"/>
      <c r="U20" s="13"/>
      <c r="V20" s="114"/>
      <c r="W20" s="57"/>
      <c r="X20" s="69"/>
      <c r="Y20" s="59"/>
      <c r="Z20" s="100"/>
      <c r="AA20" s="73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</row>
    <row r="21" spans="1:40" ht="15.75" customHeight="1" x14ac:dyDescent="0.15">
      <c r="A21" s="15" t="s">
        <v>271</v>
      </c>
      <c r="B21" s="16" t="s">
        <v>40</v>
      </c>
      <c r="C21" s="16">
        <v>27</v>
      </c>
      <c r="D21" s="16">
        <v>9</v>
      </c>
      <c r="E21" s="16">
        <v>357</v>
      </c>
      <c r="F21" s="16">
        <v>4</v>
      </c>
      <c r="G21" s="16">
        <v>6.55</v>
      </c>
      <c r="H21" s="16">
        <v>15.38</v>
      </c>
      <c r="I21" s="16">
        <v>3.78</v>
      </c>
      <c r="J21" s="16">
        <v>1.01</v>
      </c>
      <c r="K21" s="16">
        <v>0.42</v>
      </c>
      <c r="L21" s="16">
        <v>2.27</v>
      </c>
      <c r="M21" s="16">
        <v>88.89</v>
      </c>
      <c r="N21" s="16">
        <v>3.03</v>
      </c>
      <c r="O21" s="16">
        <v>50</v>
      </c>
      <c r="P21" s="16">
        <v>2.52</v>
      </c>
      <c r="Q21" s="16">
        <v>7.06</v>
      </c>
      <c r="R21" s="16">
        <v>2.27</v>
      </c>
      <c r="S21" s="32">
        <v>1.51</v>
      </c>
      <c r="T21" s="20"/>
      <c r="U21" s="13"/>
      <c r="V21" s="114"/>
      <c r="W21" s="57"/>
      <c r="X21" s="69"/>
      <c r="Y21" s="59"/>
      <c r="Z21" s="100"/>
      <c r="AA21" s="73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</row>
    <row r="22" spans="1:40" ht="15.75" customHeight="1" x14ac:dyDescent="0.2">
      <c r="A22" s="127" t="s">
        <v>113</v>
      </c>
      <c r="B22" s="128"/>
      <c r="C22" s="54">
        <f>AVERAGE(C6:C21)</f>
        <v>26.75</v>
      </c>
      <c r="D22" s="54">
        <f>AVERAGE(D6:D21)</f>
        <v>24.875</v>
      </c>
      <c r="E22" s="54">
        <f>AVERAGE(E6:E21)</f>
        <v>1660.5</v>
      </c>
      <c r="F22" s="54">
        <f>AVERAGE(F6:F21)</f>
        <v>8.3125</v>
      </c>
      <c r="G22" s="54">
        <f>AVERAGE(G6:G21)</f>
        <v>8.5681250000000002</v>
      </c>
      <c r="H22" s="54">
        <f>AVERAGE(H6:H21)</f>
        <v>33.871250000000003</v>
      </c>
      <c r="I22" s="54">
        <f>AVERAGE(I6:I21)</f>
        <v>3.3693750000000007</v>
      </c>
      <c r="J22" s="54">
        <f>AVERAGE(J6:J21)</f>
        <v>0.50375000000000003</v>
      </c>
      <c r="K22" s="54">
        <f>AVERAGE(K6:K21)</f>
        <v>0.44562500000000005</v>
      </c>
      <c r="L22" s="54">
        <f>AVERAGE(L6:L21)</f>
        <v>2.6868750000000001</v>
      </c>
      <c r="M22" s="54">
        <f>AVERAGE(M6:M21)</f>
        <v>48.466249999999995</v>
      </c>
      <c r="N22" s="54">
        <f>AVERAGE(N6:N21)</f>
        <v>3.6368749999999999</v>
      </c>
      <c r="O22" s="54">
        <f>AVERAGE(O6:O21)</f>
        <v>44.471249999999998</v>
      </c>
      <c r="P22" s="54">
        <f>AVERAGE(P6:P21)</f>
        <v>4.0493749999999995</v>
      </c>
      <c r="Q22" s="54">
        <f>AVERAGE(Q6:Q21)</f>
        <v>12.543125</v>
      </c>
      <c r="R22" s="54">
        <f>AVERAGE(R6:R21)</f>
        <v>2.6431250000000004</v>
      </c>
      <c r="S22" s="54">
        <f>AVERAGE(S6:S21)</f>
        <v>1.2662500000000001</v>
      </c>
      <c r="T22" s="34"/>
      <c r="U22" s="34"/>
      <c r="V22" s="35"/>
      <c r="W22" s="36"/>
      <c r="X22" s="92"/>
      <c r="Y22" s="66"/>
      <c r="Z22" s="66"/>
      <c r="AA22" s="72"/>
    </row>
    <row r="23" spans="1:40" ht="15.75" customHeight="1" x14ac:dyDescent="0.15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40" ht="15.75" customHeight="1" x14ac:dyDescent="0.15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40" ht="15.75" customHeight="1" x14ac:dyDescent="0.15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</row>
    <row r="26" spans="1:40" ht="15.75" customHeight="1" x14ac:dyDescent="0.15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</row>
    <row r="27" spans="1:40" ht="15.75" customHeight="1" x14ac:dyDescent="0.15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</row>
    <row r="28" spans="1:40" ht="15.75" customHeight="1" x14ac:dyDescent="0.15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 spans="1:40" ht="15.75" customHeight="1" x14ac:dyDescent="0.15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</row>
    <row r="30" spans="1:40" ht="15.75" customHeight="1" x14ac:dyDescent="0.15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</row>
    <row r="31" spans="1:40" ht="15.75" customHeight="1" x14ac:dyDescent="0.15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</row>
    <row r="32" spans="1:40" ht="15.75" customHeight="1" x14ac:dyDescent="0.15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</row>
    <row r="33" spans="1:26" ht="15.75" customHeight="1" x14ac:dyDescent="0.15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</row>
    <row r="34" spans="1:26" ht="15.75" customHeight="1" x14ac:dyDescent="0.15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</row>
    <row r="35" spans="1:26" ht="15.75" customHeight="1" x14ac:dyDescent="0.15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</row>
    <row r="36" spans="1:26" ht="15.75" customHeight="1" x14ac:dyDescent="0.15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</row>
    <row r="37" spans="1:26" ht="15.75" customHeight="1" x14ac:dyDescent="0.15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</row>
    <row r="38" spans="1:26" ht="15.75" customHeight="1" x14ac:dyDescent="0.15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</row>
    <row r="39" spans="1:26" ht="15.75" customHeight="1" x14ac:dyDescent="0.15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</row>
    <row r="40" spans="1:26" ht="15.75" customHeight="1" x14ac:dyDescent="0.15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</row>
    <row r="41" spans="1:26" ht="15.75" customHeight="1" x14ac:dyDescent="0.15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</row>
    <row r="42" spans="1:26" ht="15.75" customHeight="1" x14ac:dyDescent="0.15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</row>
    <row r="43" spans="1:26" ht="15.75" customHeight="1" x14ac:dyDescent="0.15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</row>
    <row r="44" spans="1:26" ht="15.75" customHeight="1" x14ac:dyDescent="0.15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</row>
    <row r="45" spans="1:26" ht="15.75" customHeight="1" x14ac:dyDescent="0.15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</row>
    <row r="46" spans="1:26" ht="15.75" customHeight="1" x14ac:dyDescent="0.15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</row>
    <row r="47" spans="1:26" ht="15.75" customHeight="1" x14ac:dyDescent="0.15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</row>
    <row r="48" spans="1:26" ht="15.75" customHeight="1" x14ac:dyDescent="0.15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</row>
    <row r="49" spans="1:26" ht="15.75" customHeight="1" x14ac:dyDescent="0.15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</row>
    <row r="50" spans="1:26" ht="15.75" customHeight="1" x14ac:dyDescent="0.15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</row>
    <row r="51" spans="1:26" ht="15.75" customHeight="1" x14ac:dyDescent="0.15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</row>
    <row r="52" spans="1:26" ht="15.75" customHeight="1" x14ac:dyDescent="0.15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</row>
    <row r="53" spans="1:26" ht="15.75" customHeight="1" x14ac:dyDescent="0.15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</row>
    <row r="54" spans="1:26" ht="15.75" customHeight="1" x14ac:dyDescent="0.15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</row>
    <row r="55" spans="1:26" ht="15.75" customHeight="1" x14ac:dyDescent="0.15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</row>
    <row r="56" spans="1:26" ht="15.75" customHeight="1" x14ac:dyDescent="0.15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</row>
    <row r="57" spans="1:26" ht="15.75" customHeight="1" x14ac:dyDescent="0.15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</row>
    <row r="58" spans="1:26" ht="15.75" customHeight="1" x14ac:dyDescent="0.15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</row>
    <row r="59" spans="1:26" ht="15.75" customHeight="1" x14ac:dyDescent="0.15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</row>
    <row r="60" spans="1:26" ht="15.75" customHeight="1" x14ac:dyDescent="0.15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</row>
    <row r="61" spans="1:26" ht="15.75" customHeight="1" x14ac:dyDescent="0.15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</row>
    <row r="62" spans="1:26" ht="15.75" customHeight="1" x14ac:dyDescent="0.15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</row>
    <row r="63" spans="1:26" ht="15.75" customHeight="1" x14ac:dyDescent="0.15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</row>
    <row r="64" spans="1:26" ht="15.75" customHeight="1" x14ac:dyDescent="0.15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</row>
    <row r="65" spans="1:26" ht="15.75" customHeight="1" x14ac:dyDescent="0.15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</row>
    <row r="66" spans="1:26" ht="15.75" customHeight="1" x14ac:dyDescent="0.15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</row>
    <row r="67" spans="1:26" ht="15.75" customHeight="1" x14ac:dyDescent="0.15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</row>
    <row r="68" spans="1:26" ht="15.75" customHeight="1" x14ac:dyDescent="0.15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</row>
    <row r="69" spans="1:26" ht="15.75" customHeight="1" x14ac:dyDescent="0.15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</row>
    <row r="70" spans="1:26" ht="15.75" customHeight="1" x14ac:dyDescent="0.15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</row>
    <row r="71" spans="1:26" ht="15.75" customHeight="1" x14ac:dyDescent="0.15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</row>
    <row r="72" spans="1:26" ht="15.75" customHeight="1" x14ac:dyDescent="0.15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</row>
    <row r="73" spans="1:26" ht="15.75" customHeight="1" x14ac:dyDescent="0.15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</row>
    <row r="74" spans="1:26" ht="15.75" customHeight="1" x14ac:dyDescent="0.15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</row>
    <row r="75" spans="1:26" ht="15.75" customHeight="1" x14ac:dyDescent="0.15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</row>
    <row r="76" spans="1:26" ht="15.75" customHeight="1" x14ac:dyDescent="0.15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</row>
    <row r="77" spans="1:26" ht="15.75" customHeight="1" x14ac:dyDescent="0.15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</row>
    <row r="78" spans="1:26" ht="15.75" customHeight="1" x14ac:dyDescent="0.15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</row>
    <row r="79" spans="1:26" ht="15.75" customHeight="1" x14ac:dyDescent="0.15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</row>
    <row r="80" spans="1:26" ht="15.75" customHeight="1" x14ac:dyDescent="0.15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</row>
    <row r="81" spans="1:26" ht="15.75" customHeight="1" x14ac:dyDescent="0.15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</row>
    <row r="82" spans="1:26" ht="15.75" customHeight="1" x14ac:dyDescent="0.15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</row>
    <row r="83" spans="1:26" ht="15.75" customHeight="1" x14ac:dyDescent="0.15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</row>
    <row r="84" spans="1:26" ht="15.75" customHeight="1" x14ac:dyDescent="0.15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</row>
    <row r="85" spans="1:26" ht="15.75" customHeight="1" x14ac:dyDescent="0.15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</row>
    <row r="86" spans="1:26" ht="15.75" customHeight="1" x14ac:dyDescent="0.15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</row>
    <row r="87" spans="1:26" ht="15.75" customHeight="1" x14ac:dyDescent="0.15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</row>
    <row r="88" spans="1:26" ht="15.75" customHeight="1" x14ac:dyDescent="0.15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</row>
    <row r="89" spans="1:26" ht="15.75" customHeight="1" x14ac:dyDescent="0.15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</row>
    <row r="90" spans="1:26" ht="15.75" customHeight="1" x14ac:dyDescent="0.15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</row>
    <row r="91" spans="1:26" ht="15.75" customHeight="1" x14ac:dyDescent="0.15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</row>
    <row r="92" spans="1:26" ht="15.75" customHeight="1" x14ac:dyDescent="0.15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</row>
    <row r="93" spans="1:26" ht="15.75" customHeight="1" x14ac:dyDescent="0.15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</row>
    <row r="94" spans="1:26" ht="15.75" customHeight="1" x14ac:dyDescent="0.15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</row>
    <row r="95" spans="1:26" ht="15.75" customHeight="1" x14ac:dyDescent="0.15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</row>
    <row r="96" spans="1:26" ht="15.75" customHeight="1" x14ac:dyDescent="0.15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</row>
    <row r="97" spans="1:26" ht="15.75" customHeight="1" x14ac:dyDescent="0.15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</row>
    <row r="98" spans="1:26" ht="15.75" customHeight="1" x14ac:dyDescent="0.15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</row>
    <row r="99" spans="1:26" ht="15.75" customHeight="1" x14ac:dyDescent="0.15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</row>
    <row r="100" spans="1:26" ht="15.75" customHeight="1" x14ac:dyDescent="0.15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</row>
    <row r="101" spans="1:26" ht="15.75" customHeight="1" x14ac:dyDescent="0.15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</row>
    <row r="102" spans="1:26" ht="15.75" customHeight="1" x14ac:dyDescent="0.15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</row>
    <row r="103" spans="1:26" ht="15.75" customHeight="1" x14ac:dyDescent="0.15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</row>
    <row r="104" spans="1:26" ht="15.75" customHeight="1" x14ac:dyDescent="0.15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</row>
    <row r="105" spans="1:26" ht="15.75" customHeight="1" x14ac:dyDescent="0.15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</row>
    <row r="106" spans="1:26" ht="15.75" customHeight="1" x14ac:dyDescent="0.15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</row>
    <row r="107" spans="1:26" ht="15.75" customHeight="1" x14ac:dyDescent="0.15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</row>
    <row r="108" spans="1:26" ht="15.75" customHeight="1" x14ac:dyDescent="0.15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</row>
    <row r="109" spans="1:26" ht="15.75" customHeight="1" x14ac:dyDescent="0.15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</row>
    <row r="110" spans="1:26" ht="15.75" customHeight="1" x14ac:dyDescent="0.15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</row>
    <row r="111" spans="1:26" ht="15.75" customHeight="1" x14ac:dyDescent="0.15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</row>
    <row r="112" spans="1:26" ht="15.75" customHeight="1" x14ac:dyDescent="0.15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</row>
    <row r="113" spans="1:26" ht="15.75" customHeight="1" x14ac:dyDescent="0.15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</row>
    <row r="114" spans="1:26" ht="15.75" customHeight="1" x14ac:dyDescent="0.15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</row>
    <row r="115" spans="1:26" ht="15.75" customHeight="1" x14ac:dyDescent="0.15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</row>
    <row r="116" spans="1:26" ht="15.75" customHeight="1" x14ac:dyDescent="0.15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</row>
    <row r="117" spans="1:26" ht="15.75" customHeight="1" x14ac:dyDescent="0.15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</row>
    <row r="118" spans="1:26" ht="15.75" customHeight="1" x14ac:dyDescent="0.15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</row>
    <row r="119" spans="1:26" ht="15.75" customHeight="1" x14ac:dyDescent="0.15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</row>
    <row r="120" spans="1:26" ht="15.75" customHeight="1" x14ac:dyDescent="0.15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</row>
    <row r="121" spans="1:26" ht="15.75" customHeight="1" x14ac:dyDescent="0.15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</row>
    <row r="122" spans="1:26" ht="15.75" customHeight="1" x14ac:dyDescent="0.15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</row>
    <row r="123" spans="1:26" ht="15.75" customHeight="1" x14ac:dyDescent="0.15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</row>
    <row r="124" spans="1:26" ht="15.75" customHeight="1" x14ac:dyDescent="0.15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</row>
    <row r="125" spans="1:26" ht="15.75" customHeight="1" x14ac:dyDescent="0.15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</row>
    <row r="126" spans="1:26" ht="15.75" customHeight="1" x14ac:dyDescent="0.15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</row>
    <row r="127" spans="1:26" ht="15.75" customHeight="1" x14ac:dyDescent="0.15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</row>
    <row r="128" spans="1:26" ht="15.75" customHeight="1" x14ac:dyDescent="0.15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</row>
    <row r="129" spans="1:26" ht="15.75" customHeight="1" x14ac:dyDescent="0.15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</row>
    <row r="130" spans="1:26" ht="15.75" customHeight="1" x14ac:dyDescent="0.15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</row>
    <row r="131" spans="1:26" ht="15.75" customHeight="1" x14ac:dyDescent="0.15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</row>
    <row r="132" spans="1:26" ht="15.75" customHeight="1" x14ac:dyDescent="0.15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</row>
    <row r="133" spans="1:26" ht="15.75" customHeight="1" x14ac:dyDescent="0.15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</row>
    <row r="134" spans="1:26" ht="15.75" customHeight="1" x14ac:dyDescent="0.15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</row>
    <row r="135" spans="1:26" ht="15.75" customHeight="1" x14ac:dyDescent="0.15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</row>
    <row r="136" spans="1:26" ht="15.75" customHeight="1" x14ac:dyDescent="0.15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</row>
    <row r="137" spans="1:26" ht="15.75" customHeight="1" x14ac:dyDescent="0.15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</row>
    <row r="138" spans="1:26" ht="15.75" customHeight="1" x14ac:dyDescent="0.15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</row>
    <row r="139" spans="1:26" ht="15.75" customHeight="1" x14ac:dyDescent="0.15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</row>
    <row r="140" spans="1:26" ht="15.75" customHeight="1" x14ac:dyDescent="0.15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</row>
    <row r="141" spans="1:26" ht="15.75" customHeight="1" x14ac:dyDescent="0.15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</row>
    <row r="142" spans="1:26" ht="15.75" customHeight="1" x14ac:dyDescent="0.15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</row>
    <row r="143" spans="1:26" ht="15.75" customHeight="1" x14ac:dyDescent="0.15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</row>
    <row r="144" spans="1:26" ht="15.75" customHeight="1" x14ac:dyDescent="0.15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</row>
    <row r="145" spans="1:26" ht="15.75" customHeight="1" x14ac:dyDescent="0.15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</row>
    <row r="146" spans="1:26" ht="15.75" customHeight="1" x14ac:dyDescent="0.15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</row>
    <row r="147" spans="1:26" ht="15.75" customHeight="1" x14ac:dyDescent="0.15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</row>
    <row r="148" spans="1:26" ht="15.75" customHeight="1" x14ac:dyDescent="0.15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</row>
    <row r="149" spans="1:26" ht="15.75" customHeight="1" x14ac:dyDescent="0.15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</row>
    <row r="150" spans="1:26" ht="15.75" customHeight="1" x14ac:dyDescent="0.15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</row>
    <row r="151" spans="1:26" ht="15.75" customHeight="1" x14ac:dyDescent="0.15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</row>
    <row r="152" spans="1:26" ht="15.75" customHeight="1" x14ac:dyDescent="0.15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</row>
    <row r="153" spans="1:26" ht="15.75" customHeight="1" x14ac:dyDescent="0.15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</row>
    <row r="154" spans="1:26" ht="15.75" customHeight="1" x14ac:dyDescent="0.15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</row>
    <row r="155" spans="1:26" ht="15.75" customHeight="1" x14ac:dyDescent="0.15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</row>
    <row r="156" spans="1:26" ht="15.75" customHeight="1" x14ac:dyDescent="0.15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</row>
    <row r="157" spans="1:26" ht="15.75" customHeight="1" x14ac:dyDescent="0.15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</row>
    <row r="158" spans="1:26" ht="15.75" customHeight="1" x14ac:dyDescent="0.15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</row>
    <row r="159" spans="1:26" ht="15.75" customHeight="1" x14ac:dyDescent="0.15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</row>
    <row r="160" spans="1:26" ht="15.75" customHeight="1" x14ac:dyDescent="0.15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</row>
    <row r="161" spans="1:26" ht="15.75" customHeight="1" x14ac:dyDescent="0.15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</row>
    <row r="162" spans="1:26" ht="15.75" customHeight="1" x14ac:dyDescent="0.15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</row>
    <row r="163" spans="1:26" ht="15.75" customHeight="1" x14ac:dyDescent="0.15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</row>
    <row r="164" spans="1:26" ht="15.75" customHeight="1" x14ac:dyDescent="0.15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</row>
    <row r="165" spans="1:26" ht="15.75" customHeight="1" x14ac:dyDescent="0.15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</row>
    <row r="166" spans="1:26" ht="15.75" customHeight="1" x14ac:dyDescent="0.15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</row>
    <row r="167" spans="1:26" ht="15.75" customHeight="1" x14ac:dyDescent="0.15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</row>
    <row r="168" spans="1:26" ht="15.75" customHeight="1" x14ac:dyDescent="0.15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</row>
    <row r="169" spans="1:26" ht="15.75" customHeight="1" x14ac:dyDescent="0.15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</row>
    <row r="170" spans="1:26" ht="15.75" customHeight="1" x14ac:dyDescent="0.15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</row>
    <row r="171" spans="1:26" ht="15.75" customHeight="1" x14ac:dyDescent="0.15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</row>
    <row r="172" spans="1:26" ht="15.75" customHeight="1" x14ac:dyDescent="0.15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</row>
    <row r="173" spans="1:26" ht="15.75" customHeight="1" x14ac:dyDescent="0.15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</row>
    <row r="174" spans="1:26" ht="15.75" customHeight="1" x14ac:dyDescent="0.15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</row>
    <row r="175" spans="1:26" ht="15.75" customHeight="1" x14ac:dyDescent="0.15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</row>
    <row r="176" spans="1:26" ht="15.75" customHeight="1" x14ac:dyDescent="0.15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</row>
    <row r="177" spans="1:26" ht="15.75" customHeight="1" x14ac:dyDescent="0.15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</row>
    <row r="178" spans="1:26" ht="15.75" customHeight="1" x14ac:dyDescent="0.15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</row>
    <row r="179" spans="1:26" ht="15.75" customHeight="1" x14ac:dyDescent="0.15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</row>
    <row r="180" spans="1:26" ht="15.75" customHeight="1" x14ac:dyDescent="0.15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</row>
    <row r="181" spans="1:26" ht="15.75" customHeight="1" x14ac:dyDescent="0.15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</row>
    <row r="182" spans="1:26" ht="15.75" customHeight="1" x14ac:dyDescent="0.15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</row>
    <row r="183" spans="1:26" ht="15.75" customHeight="1" x14ac:dyDescent="0.15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</row>
    <row r="184" spans="1:26" ht="15.75" customHeight="1" x14ac:dyDescent="0.15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</row>
    <row r="185" spans="1:26" ht="15.75" customHeight="1" x14ac:dyDescent="0.15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</row>
    <row r="186" spans="1:26" ht="15.75" customHeight="1" x14ac:dyDescent="0.15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</row>
    <row r="187" spans="1:26" ht="15.75" customHeight="1" x14ac:dyDescent="0.15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</row>
    <row r="188" spans="1:26" ht="15.75" customHeight="1" x14ac:dyDescent="0.15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</row>
    <row r="189" spans="1:26" ht="15.75" customHeight="1" x14ac:dyDescent="0.15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</row>
    <row r="190" spans="1:26" ht="15.75" customHeight="1" x14ac:dyDescent="0.15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</row>
    <row r="191" spans="1:26" ht="15.75" customHeight="1" x14ac:dyDescent="0.15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</row>
    <row r="192" spans="1:26" ht="15.75" customHeight="1" x14ac:dyDescent="0.15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</row>
    <row r="193" spans="1:26" ht="15.75" customHeight="1" x14ac:dyDescent="0.15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</row>
    <row r="194" spans="1:26" ht="15.75" customHeight="1" x14ac:dyDescent="0.15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</row>
    <row r="195" spans="1:26" ht="15.75" customHeight="1" x14ac:dyDescent="0.15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</row>
    <row r="196" spans="1:26" ht="15.75" customHeight="1" x14ac:dyDescent="0.15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</row>
    <row r="197" spans="1:26" ht="15.75" customHeight="1" x14ac:dyDescent="0.15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</row>
    <row r="198" spans="1:26" ht="15.75" customHeight="1" x14ac:dyDescent="0.15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</row>
    <row r="199" spans="1:26" ht="15.75" customHeight="1" x14ac:dyDescent="0.15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</row>
    <row r="200" spans="1:26" ht="15.75" customHeight="1" x14ac:dyDescent="0.15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</row>
    <row r="201" spans="1:26" ht="15.75" customHeight="1" x14ac:dyDescent="0.15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</row>
    <row r="202" spans="1:26" ht="15.75" customHeight="1" x14ac:dyDescent="0.15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</row>
    <row r="203" spans="1:26" ht="15.75" customHeight="1" x14ac:dyDescent="0.15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</row>
    <row r="204" spans="1:26" ht="15.75" customHeight="1" x14ac:dyDescent="0.15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</row>
    <row r="205" spans="1:26" ht="15.75" customHeight="1" x14ac:dyDescent="0.15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</row>
    <row r="206" spans="1:26" ht="15.75" customHeight="1" x14ac:dyDescent="0.15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</row>
    <row r="207" spans="1:26" ht="15.75" customHeight="1" x14ac:dyDescent="0.15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</row>
    <row r="208" spans="1:26" ht="15.75" customHeight="1" x14ac:dyDescent="0.15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</row>
    <row r="209" spans="1:26" ht="15.75" customHeight="1" x14ac:dyDescent="0.15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</row>
    <row r="210" spans="1:26" ht="15.75" customHeight="1" x14ac:dyDescent="0.15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</row>
    <row r="211" spans="1:26" ht="15.75" customHeight="1" x14ac:dyDescent="0.15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</row>
    <row r="212" spans="1:26" ht="15.75" customHeight="1" x14ac:dyDescent="0.15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</row>
    <row r="213" spans="1:26" ht="15.75" customHeight="1" x14ac:dyDescent="0.15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</row>
    <row r="214" spans="1:26" ht="15.75" customHeight="1" x14ac:dyDescent="0.15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</row>
    <row r="215" spans="1:26" ht="15.75" customHeight="1" x14ac:dyDescent="0.15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</row>
    <row r="216" spans="1:26" ht="15.75" customHeight="1" x14ac:dyDescent="0.15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</row>
    <row r="217" spans="1:26" ht="15.75" customHeight="1" x14ac:dyDescent="0.15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</row>
    <row r="218" spans="1:26" ht="15.75" customHeight="1" x14ac:dyDescent="0.15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</row>
    <row r="219" spans="1:26" ht="15.75" customHeight="1" x14ac:dyDescent="0.15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</row>
    <row r="220" spans="1:26" ht="15.75" customHeight="1" x14ac:dyDescent="0.15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</row>
    <row r="221" spans="1:26" ht="15.75" customHeight="1" x14ac:dyDescent="0.15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</row>
    <row r="222" spans="1:26" ht="15.75" customHeight="1" x14ac:dyDescent="0.15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</row>
    <row r="223" spans="1:26" ht="15.75" customHeight="1" x14ac:dyDescent="0.15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</row>
    <row r="224" spans="1:26" ht="15.75" customHeight="1" x14ac:dyDescent="0.15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</row>
    <row r="225" spans="1:26" ht="15.75" customHeight="1" x14ac:dyDescent="0.15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</row>
    <row r="226" spans="1:26" ht="15.75" customHeight="1" x14ac:dyDescent="0.15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</row>
    <row r="227" spans="1:26" ht="15.75" customHeight="1" x14ac:dyDescent="0.15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</row>
    <row r="228" spans="1:26" ht="15.75" customHeight="1" x14ac:dyDescent="0.15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</row>
    <row r="229" spans="1:26" ht="15.75" customHeight="1" x14ac:dyDescent="0.15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</row>
    <row r="230" spans="1:26" ht="15.75" customHeight="1" x14ac:dyDescent="0.15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</row>
    <row r="231" spans="1:26" ht="15.75" customHeight="1" x14ac:dyDescent="0.15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</row>
    <row r="232" spans="1:26" ht="15.75" customHeight="1" x14ac:dyDescent="0.15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</row>
    <row r="233" spans="1:26" ht="15.75" customHeight="1" x14ac:dyDescent="0.15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</row>
    <row r="234" spans="1:26" ht="15.75" customHeight="1" x14ac:dyDescent="0.15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</row>
    <row r="235" spans="1:26" ht="15.75" customHeight="1" x14ac:dyDescent="0.15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</row>
    <row r="236" spans="1:26" ht="15.75" customHeight="1" x14ac:dyDescent="0.15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</row>
    <row r="237" spans="1:26" ht="15.75" customHeight="1" x14ac:dyDescent="0.15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</row>
    <row r="238" spans="1:26" ht="15.75" customHeight="1" x14ac:dyDescent="0.15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</row>
    <row r="239" spans="1:26" ht="15.75" customHeight="1" x14ac:dyDescent="0.15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</row>
    <row r="240" spans="1:26" ht="15.75" customHeight="1" x14ac:dyDescent="0.15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</row>
    <row r="241" spans="1:26" ht="15.75" customHeight="1" x14ac:dyDescent="0.15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</row>
    <row r="242" spans="1:26" ht="15.75" customHeight="1" x14ac:dyDescent="0.15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</row>
    <row r="243" spans="1:26" ht="15.75" customHeight="1" x14ac:dyDescent="0.15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</row>
    <row r="244" spans="1:26" ht="15.75" customHeight="1" x14ac:dyDescent="0.15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</row>
    <row r="245" spans="1:26" ht="15.75" customHeight="1" x14ac:dyDescent="0.15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</row>
    <row r="246" spans="1:26" ht="15.75" customHeight="1" x14ac:dyDescent="0.15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</row>
    <row r="247" spans="1:26" ht="15.75" customHeight="1" x14ac:dyDescent="0.15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</row>
    <row r="248" spans="1:26" ht="15.75" customHeight="1" x14ac:dyDescent="0.15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</row>
    <row r="249" spans="1:26" ht="15.75" customHeight="1" x14ac:dyDescent="0.15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</row>
    <row r="250" spans="1:26" ht="15.75" customHeight="1" x14ac:dyDescent="0.15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</row>
    <row r="251" spans="1:26" ht="15.75" customHeight="1" x14ac:dyDescent="0.15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</row>
    <row r="252" spans="1:26" ht="15.75" customHeight="1" x14ac:dyDescent="0.15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</row>
    <row r="253" spans="1:26" ht="15.75" customHeight="1" x14ac:dyDescent="0.15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</row>
    <row r="254" spans="1:26" ht="15.75" customHeight="1" x14ac:dyDescent="0.15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</row>
    <row r="255" spans="1:26" ht="15.75" customHeight="1" x14ac:dyDescent="0.15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</row>
    <row r="256" spans="1:26" ht="15.75" customHeight="1" x14ac:dyDescent="0.15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</row>
    <row r="257" spans="1:26" ht="15.75" customHeight="1" x14ac:dyDescent="0.15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</row>
    <row r="258" spans="1:26" ht="15.75" customHeight="1" x14ac:dyDescent="0.15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</row>
    <row r="259" spans="1:26" ht="15.75" customHeight="1" x14ac:dyDescent="0.15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</row>
    <row r="260" spans="1:26" ht="15.75" customHeight="1" x14ac:dyDescent="0.15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</row>
    <row r="261" spans="1:26" ht="15.75" customHeight="1" x14ac:dyDescent="0.15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</row>
    <row r="262" spans="1:26" ht="15.75" customHeight="1" x14ac:dyDescent="0.15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</row>
    <row r="263" spans="1:26" ht="15.75" customHeight="1" x14ac:dyDescent="0.15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</row>
    <row r="264" spans="1:26" ht="15.75" customHeight="1" x14ac:dyDescent="0.15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</row>
    <row r="265" spans="1:26" ht="15.75" customHeight="1" x14ac:dyDescent="0.15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</row>
    <row r="266" spans="1:26" ht="15.75" customHeight="1" x14ac:dyDescent="0.15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</row>
    <row r="267" spans="1:26" ht="15.75" customHeight="1" x14ac:dyDescent="0.15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</row>
    <row r="268" spans="1:26" ht="15.75" customHeight="1" x14ac:dyDescent="0.15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</row>
    <row r="269" spans="1:26" ht="15.75" customHeight="1" x14ac:dyDescent="0.15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</row>
    <row r="270" spans="1:26" ht="15.75" customHeight="1" x14ac:dyDescent="0.15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</row>
    <row r="271" spans="1:26" ht="15.75" customHeight="1" x14ac:dyDescent="0.15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</row>
    <row r="272" spans="1:26" ht="15.75" customHeight="1" x14ac:dyDescent="0.15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</row>
    <row r="273" spans="1:26" ht="15.75" customHeight="1" x14ac:dyDescent="0.15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</row>
    <row r="274" spans="1:26" ht="15.75" customHeight="1" x14ac:dyDescent="0.15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</row>
    <row r="275" spans="1:26" ht="15.75" customHeight="1" x14ac:dyDescent="0.15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</row>
    <row r="276" spans="1:26" ht="15.75" customHeight="1" x14ac:dyDescent="0.15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</row>
    <row r="277" spans="1:26" ht="15.75" customHeight="1" x14ac:dyDescent="0.15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</row>
    <row r="278" spans="1:26" ht="15.75" customHeight="1" x14ac:dyDescent="0.15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</row>
    <row r="279" spans="1:26" ht="15.75" customHeight="1" x14ac:dyDescent="0.15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</row>
    <row r="280" spans="1:26" ht="15.75" customHeight="1" x14ac:dyDescent="0.15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</row>
    <row r="281" spans="1:26" ht="15.75" customHeight="1" x14ac:dyDescent="0.15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</row>
    <row r="282" spans="1:26" ht="15.75" customHeight="1" x14ac:dyDescent="0.15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</row>
    <row r="283" spans="1:26" ht="15.75" customHeight="1" x14ac:dyDescent="0.15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</row>
    <row r="284" spans="1:26" ht="15.75" customHeight="1" x14ac:dyDescent="0.15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</row>
    <row r="285" spans="1:26" ht="15.75" customHeight="1" x14ac:dyDescent="0.15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</row>
    <row r="286" spans="1:26" ht="15.75" customHeight="1" x14ac:dyDescent="0.15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</row>
    <row r="287" spans="1:26" ht="15.75" customHeight="1" x14ac:dyDescent="0.15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</row>
    <row r="288" spans="1:26" ht="15.75" customHeight="1" x14ac:dyDescent="0.15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</row>
    <row r="289" spans="1:26" ht="15.75" customHeight="1" x14ac:dyDescent="0.15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</row>
    <row r="290" spans="1:26" ht="15.75" customHeight="1" x14ac:dyDescent="0.15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</row>
    <row r="291" spans="1:26" ht="15.75" customHeight="1" x14ac:dyDescent="0.15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</row>
    <row r="292" spans="1:26" ht="15.75" customHeight="1" x14ac:dyDescent="0.15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</row>
    <row r="293" spans="1:26" ht="15.75" customHeight="1" x14ac:dyDescent="0.15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</row>
    <row r="294" spans="1:26" ht="15.75" customHeight="1" x14ac:dyDescent="0.15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</row>
    <row r="295" spans="1:26" ht="15.75" customHeight="1" x14ac:dyDescent="0.1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</row>
    <row r="296" spans="1:26" ht="15.75" customHeight="1" x14ac:dyDescent="0.15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</row>
    <row r="297" spans="1:26" ht="15.75" customHeight="1" x14ac:dyDescent="0.15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</row>
    <row r="298" spans="1:26" ht="15.75" customHeight="1" x14ac:dyDescent="0.15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</row>
    <row r="299" spans="1:26" ht="15.75" customHeight="1" x14ac:dyDescent="0.15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</row>
    <row r="300" spans="1:26" ht="15.75" customHeight="1" x14ac:dyDescent="0.15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</row>
    <row r="301" spans="1:26" ht="15.75" customHeight="1" x14ac:dyDescent="0.15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</row>
    <row r="302" spans="1:26" ht="15.75" customHeight="1" x14ac:dyDescent="0.15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</row>
    <row r="303" spans="1:26" ht="15.75" customHeight="1" x14ac:dyDescent="0.15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</row>
    <row r="304" spans="1:26" ht="15.75" customHeight="1" x14ac:dyDescent="0.15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</row>
    <row r="305" spans="1:26" ht="15.75" customHeight="1" x14ac:dyDescent="0.1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</row>
    <row r="306" spans="1:26" ht="15.75" customHeight="1" x14ac:dyDescent="0.15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</row>
    <row r="307" spans="1:26" ht="15.75" customHeight="1" x14ac:dyDescent="0.15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</row>
    <row r="308" spans="1:26" ht="15.75" customHeight="1" x14ac:dyDescent="0.15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</row>
    <row r="309" spans="1:26" ht="15.75" customHeight="1" x14ac:dyDescent="0.15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</row>
    <row r="310" spans="1:26" ht="15.75" customHeight="1" x14ac:dyDescent="0.15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</row>
    <row r="311" spans="1:26" ht="15.75" customHeight="1" x14ac:dyDescent="0.15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</row>
    <row r="312" spans="1:26" ht="15.75" customHeight="1" x14ac:dyDescent="0.15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</row>
    <row r="313" spans="1:26" ht="15.75" customHeight="1" x14ac:dyDescent="0.15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</row>
    <row r="314" spans="1:26" ht="15.75" customHeight="1" x14ac:dyDescent="0.15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</row>
    <row r="315" spans="1:26" ht="15.75" customHeight="1" x14ac:dyDescent="0.1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</row>
    <row r="316" spans="1:26" ht="15.75" customHeight="1" x14ac:dyDescent="0.15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</row>
    <row r="317" spans="1:26" ht="15.75" customHeight="1" x14ac:dyDescent="0.15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</row>
    <row r="318" spans="1:26" ht="15.75" customHeight="1" x14ac:dyDescent="0.15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</row>
    <row r="319" spans="1:26" ht="15.75" customHeight="1" x14ac:dyDescent="0.15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</row>
    <row r="320" spans="1:26" ht="15.75" customHeight="1" x14ac:dyDescent="0.15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</row>
    <row r="321" spans="1:26" ht="15.75" customHeight="1" x14ac:dyDescent="0.15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</row>
    <row r="322" spans="1:26" ht="15.75" customHeight="1" x14ac:dyDescent="0.15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</row>
    <row r="323" spans="1:26" ht="15.75" customHeight="1" x14ac:dyDescent="0.15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</row>
    <row r="324" spans="1:26" ht="15.75" customHeight="1" x14ac:dyDescent="0.15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</row>
    <row r="325" spans="1:26" ht="15.75" customHeight="1" x14ac:dyDescent="0.1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</row>
    <row r="326" spans="1:26" ht="15.75" customHeight="1" x14ac:dyDescent="0.15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</row>
    <row r="327" spans="1:26" ht="15.75" customHeight="1" x14ac:dyDescent="0.15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</row>
    <row r="328" spans="1:26" ht="15.75" customHeight="1" x14ac:dyDescent="0.15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</row>
    <row r="329" spans="1:26" ht="15.75" customHeight="1" x14ac:dyDescent="0.15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</row>
    <row r="330" spans="1:26" ht="15.75" customHeight="1" x14ac:dyDescent="0.15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</row>
    <row r="331" spans="1:26" ht="15.75" customHeight="1" x14ac:dyDescent="0.15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</row>
    <row r="332" spans="1:26" ht="15.75" customHeight="1" x14ac:dyDescent="0.15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</row>
    <row r="333" spans="1:26" ht="15.75" customHeight="1" x14ac:dyDescent="0.15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</row>
    <row r="334" spans="1:26" ht="15.75" customHeight="1" x14ac:dyDescent="0.15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</row>
    <row r="335" spans="1:26" ht="15.75" customHeight="1" x14ac:dyDescent="0.1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</row>
    <row r="336" spans="1:26" ht="15.75" customHeight="1" x14ac:dyDescent="0.15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</row>
    <row r="337" spans="1:26" ht="15.75" customHeight="1" x14ac:dyDescent="0.15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</row>
    <row r="338" spans="1:26" ht="15.75" customHeight="1" x14ac:dyDescent="0.15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</row>
    <row r="339" spans="1:26" ht="15.75" customHeight="1" x14ac:dyDescent="0.15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</row>
    <row r="340" spans="1:26" ht="15.75" customHeight="1" x14ac:dyDescent="0.15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</row>
    <row r="341" spans="1:26" ht="15.75" customHeight="1" x14ac:dyDescent="0.15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</row>
    <row r="342" spans="1:26" ht="15.75" customHeight="1" x14ac:dyDescent="0.15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</row>
    <row r="343" spans="1:26" ht="15.75" customHeight="1" x14ac:dyDescent="0.15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</row>
    <row r="344" spans="1:26" ht="15.75" customHeight="1" x14ac:dyDescent="0.15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</row>
    <row r="345" spans="1:26" ht="15.75" customHeight="1" x14ac:dyDescent="0.1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</row>
    <row r="346" spans="1:26" ht="15.75" customHeight="1" x14ac:dyDescent="0.15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</row>
    <row r="347" spans="1:26" ht="15.75" customHeight="1" x14ac:dyDescent="0.15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</row>
    <row r="348" spans="1:26" ht="15.75" customHeight="1" x14ac:dyDescent="0.15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</row>
    <row r="349" spans="1:26" ht="15.75" customHeight="1" x14ac:dyDescent="0.15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</row>
    <row r="350" spans="1:26" ht="15.75" customHeight="1" x14ac:dyDescent="0.15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</row>
    <row r="351" spans="1:26" ht="15.75" customHeight="1" x14ac:dyDescent="0.15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</row>
    <row r="352" spans="1:26" ht="15.75" customHeight="1" x14ac:dyDescent="0.15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</row>
    <row r="353" spans="1:26" ht="15.75" customHeight="1" x14ac:dyDescent="0.15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</row>
    <row r="354" spans="1:26" ht="15.75" customHeight="1" x14ac:dyDescent="0.15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</row>
    <row r="355" spans="1:26" ht="15.75" customHeight="1" x14ac:dyDescent="0.1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</row>
    <row r="356" spans="1:26" ht="15.75" customHeight="1" x14ac:dyDescent="0.15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</row>
    <row r="357" spans="1:26" ht="15.75" customHeight="1" x14ac:dyDescent="0.15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</row>
    <row r="358" spans="1:26" ht="15.75" customHeight="1" x14ac:dyDescent="0.15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</row>
    <row r="359" spans="1:26" ht="15.75" customHeight="1" x14ac:dyDescent="0.15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</row>
    <row r="360" spans="1:26" ht="15.75" customHeight="1" x14ac:dyDescent="0.15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</row>
    <row r="361" spans="1:26" ht="15.75" customHeight="1" x14ac:dyDescent="0.15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</row>
    <row r="362" spans="1:26" ht="15.75" customHeight="1" x14ac:dyDescent="0.15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</row>
    <row r="363" spans="1:26" ht="15.75" customHeight="1" x14ac:dyDescent="0.15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</row>
    <row r="364" spans="1:26" ht="15.75" customHeight="1" x14ac:dyDescent="0.15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</row>
    <row r="365" spans="1:26" ht="15.75" customHeight="1" x14ac:dyDescent="0.1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</row>
    <row r="366" spans="1:26" ht="15.75" customHeight="1" x14ac:dyDescent="0.15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</row>
    <row r="367" spans="1:26" ht="15.75" customHeight="1" x14ac:dyDescent="0.15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</row>
    <row r="368" spans="1:26" ht="15.75" customHeight="1" x14ac:dyDescent="0.15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</row>
    <row r="369" spans="1:26" ht="15.75" customHeight="1" x14ac:dyDescent="0.15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</row>
    <row r="370" spans="1:26" ht="15.75" customHeight="1" x14ac:dyDescent="0.15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</row>
    <row r="371" spans="1:26" ht="15.75" customHeight="1" x14ac:dyDescent="0.15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</row>
    <row r="372" spans="1:26" ht="15.75" customHeight="1" x14ac:dyDescent="0.15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</row>
    <row r="373" spans="1:26" ht="15.75" customHeight="1" x14ac:dyDescent="0.15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</row>
    <row r="374" spans="1:26" ht="15.75" customHeight="1" x14ac:dyDescent="0.15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</row>
    <row r="375" spans="1:26" ht="15.75" customHeight="1" x14ac:dyDescent="0.15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</row>
    <row r="376" spans="1:26" ht="15.75" customHeight="1" x14ac:dyDescent="0.15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</row>
    <row r="377" spans="1:26" ht="15.75" customHeight="1" x14ac:dyDescent="0.15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</row>
    <row r="378" spans="1:26" ht="15.75" customHeight="1" x14ac:dyDescent="0.15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</row>
    <row r="379" spans="1:26" ht="15.75" customHeight="1" x14ac:dyDescent="0.15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</row>
    <row r="380" spans="1:26" ht="15.75" customHeight="1" x14ac:dyDescent="0.15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</row>
    <row r="381" spans="1:26" ht="15.75" customHeight="1" x14ac:dyDescent="0.15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</row>
    <row r="382" spans="1:26" ht="15.75" customHeight="1" x14ac:dyDescent="0.15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</row>
    <row r="383" spans="1:26" ht="15.75" customHeight="1" x14ac:dyDescent="0.15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</row>
    <row r="384" spans="1:26" ht="15.75" customHeight="1" x14ac:dyDescent="0.15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</row>
    <row r="385" spans="1:26" ht="15.75" customHeight="1" x14ac:dyDescent="0.1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</row>
    <row r="386" spans="1:26" ht="15.75" customHeight="1" x14ac:dyDescent="0.15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</row>
    <row r="387" spans="1:26" ht="15.75" customHeight="1" x14ac:dyDescent="0.15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</row>
    <row r="388" spans="1:26" ht="15.75" customHeight="1" x14ac:dyDescent="0.15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</row>
    <row r="389" spans="1:26" ht="15.75" customHeight="1" x14ac:dyDescent="0.15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</row>
    <row r="390" spans="1:26" ht="15.75" customHeight="1" x14ac:dyDescent="0.15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</row>
    <row r="391" spans="1:26" ht="15.75" customHeight="1" x14ac:dyDescent="0.15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</row>
    <row r="392" spans="1:26" ht="15.75" customHeight="1" x14ac:dyDescent="0.15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</row>
    <row r="393" spans="1:26" ht="15.75" customHeight="1" x14ac:dyDescent="0.15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</row>
    <row r="394" spans="1:26" ht="15.75" customHeight="1" x14ac:dyDescent="0.15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</row>
    <row r="395" spans="1:26" ht="15.75" customHeight="1" x14ac:dyDescent="0.15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</row>
    <row r="396" spans="1:26" ht="15.75" customHeight="1" x14ac:dyDescent="0.15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</row>
    <row r="397" spans="1:26" ht="15.75" customHeight="1" x14ac:dyDescent="0.15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</row>
    <row r="398" spans="1:26" ht="15.75" customHeight="1" x14ac:dyDescent="0.15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</row>
    <row r="399" spans="1:26" ht="15.75" customHeight="1" x14ac:dyDescent="0.15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</row>
    <row r="400" spans="1:26" ht="15.75" customHeight="1" x14ac:dyDescent="0.15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</row>
    <row r="401" spans="1:26" ht="15.75" customHeight="1" x14ac:dyDescent="0.15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</row>
    <row r="402" spans="1:26" ht="15.75" customHeight="1" x14ac:dyDescent="0.15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</row>
    <row r="403" spans="1:26" ht="15.75" customHeight="1" x14ac:dyDescent="0.15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</row>
    <row r="404" spans="1:26" ht="15.75" customHeight="1" x14ac:dyDescent="0.15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</row>
    <row r="405" spans="1:26" ht="15.75" customHeight="1" x14ac:dyDescent="0.15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</row>
    <row r="406" spans="1:26" ht="15.75" customHeight="1" x14ac:dyDescent="0.15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</row>
    <row r="407" spans="1:26" ht="15.75" customHeight="1" x14ac:dyDescent="0.15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</row>
    <row r="408" spans="1:26" ht="15.75" customHeight="1" x14ac:dyDescent="0.15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</row>
    <row r="409" spans="1:26" ht="15.75" customHeight="1" x14ac:dyDescent="0.15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</row>
    <row r="410" spans="1:26" ht="15.75" customHeight="1" x14ac:dyDescent="0.15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</row>
    <row r="411" spans="1:26" ht="15.75" customHeight="1" x14ac:dyDescent="0.15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</row>
    <row r="412" spans="1:26" ht="15.75" customHeight="1" x14ac:dyDescent="0.15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</row>
    <row r="413" spans="1:26" ht="15.75" customHeight="1" x14ac:dyDescent="0.15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</row>
    <row r="414" spans="1:26" ht="15.75" customHeight="1" x14ac:dyDescent="0.15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</row>
    <row r="415" spans="1:26" ht="15.75" customHeight="1" x14ac:dyDescent="0.15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</row>
    <row r="416" spans="1:26" ht="15.75" customHeight="1" x14ac:dyDescent="0.15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</row>
    <row r="417" spans="1:26" ht="15.75" customHeight="1" x14ac:dyDescent="0.15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</row>
    <row r="418" spans="1:26" ht="15.75" customHeight="1" x14ac:dyDescent="0.15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</row>
    <row r="419" spans="1:26" ht="15.75" customHeight="1" x14ac:dyDescent="0.15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</row>
    <row r="420" spans="1:26" ht="15.75" customHeight="1" x14ac:dyDescent="0.15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</row>
    <row r="421" spans="1:26" ht="15.75" customHeight="1" x14ac:dyDescent="0.15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</row>
    <row r="422" spans="1:26" ht="15.75" customHeight="1" x14ac:dyDescent="0.15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</row>
    <row r="423" spans="1:26" ht="15.75" customHeight="1" x14ac:dyDescent="0.15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</row>
    <row r="424" spans="1:26" ht="15.75" customHeight="1" x14ac:dyDescent="0.15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</row>
    <row r="425" spans="1:26" ht="15.75" customHeight="1" x14ac:dyDescent="0.15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</row>
    <row r="426" spans="1:26" ht="15.75" customHeight="1" x14ac:dyDescent="0.15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</row>
    <row r="427" spans="1:26" ht="15.75" customHeight="1" x14ac:dyDescent="0.15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</row>
    <row r="428" spans="1:26" ht="15.75" customHeight="1" x14ac:dyDescent="0.15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</row>
    <row r="429" spans="1:26" ht="15.75" customHeight="1" x14ac:dyDescent="0.15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</row>
    <row r="430" spans="1:26" ht="15.75" customHeight="1" x14ac:dyDescent="0.15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</row>
    <row r="431" spans="1:26" ht="15.75" customHeight="1" x14ac:dyDescent="0.15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</row>
    <row r="432" spans="1:26" ht="15.75" customHeight="1" x14ac:dyDescent="0.15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</row>
    <row r="433" spans="1:26" ht="15.75" customHeight="1" x14ac:dyDescent="0.15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</row>
    <row r="434" spans="1:26" ht="15.75" customHeight="1" x14ac:dyDescent="0.15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</row>
    <row r="435" spans="1:26" ht="15.75" customHeight="1" x14ac:dyDescent="0.15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</row>
    <row r="436" spans="1:26" ht="15.75" customHeight="1" x14ac:dyDescent="0.15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</row>
    <row r="437" spans="1:26" ht="15.75" customHeight="1" x14ac:dyDescent="0.15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</row>
    <row r="438" spans="1:26" ht="15.75" customHeight="1" x14ac:dyDescent="0.15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</row>
    <row r="439" spans="1:26" ht="15.75" customHeight="1" x14ac:dyDescent="0.15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</row>
    <row r="440" spans="1:26" ht="15.75" customHeight="1" x14ac:dyDescent="0.15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</row>
    <row r="441" spans="1:26" ht="15.75" customHeight="1" x14ac:dyDescent="0.15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</row>
    <row r="442" spans="1:26" ht="15.75" customHeight="1" x14ac:dyDescent="0.15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</row>
    <row r="443" spans="1:26" ht="15.75" customHeight="1" x14ac:dyDescent="0.15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</row>
    <row r="444" spans="1:26" ht="15.75" customHeight="1" x14ac:dyDescent="0.15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</row>
    <row r="445" spans="1:26" ht="15.75" customHeight="1" x14ac:dyDescent="0.15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</row>
    <row r="446" spans="1:26" ht="15.75" customHeight="1" x14ac:dyDescent="0.15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</row>
    <row r="447" spans="1:26" ht="15.75" customHeight="1" x14ac:dyDescent="0.15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</row>
    <row r="448" spans="1:26" ht="15.75" customHeight="1" x14ac:dyDescent="0.15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</row>
    <row r="449" spans="1:26" ht="15.75" customHeight="1" x14ac:dyDescent="0.15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</row>
    <row r="450" spans="1:26" ht="15.75" customHeight="1" x14ac:dyDescent="0.15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</row>
    <row r="451" spans="1:26" ht="15.75" customHeight="1" x14ac:dyDescent="0.15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</row>
    <row r="452" spans="1:26" ht="15.75" customHeight="1" x14ac:dyDescent="0.15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</row>
    <row r="453" spans="1:26" ht="15.75" customHeight="1" x14ac:dyDescent="0.15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</row>
    <row r="454" spans="1:26" ht="15.75" customHeight="1" x14ac:dyDescent="0.15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</row>
    <row r="455" spans="1:26" ht="15.75" customHeight="1" x14ac:dyDescent="0.15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</row>
    <row r="456" spans="1:26" ht="15.75" customHeight="1" x14ac:dyDescent="0.15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</row>
    <row r="457" spans="1:26" ht="15.75" customHeight="1" x14ac:dyDescent="0.15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</row>
    <row r="458" spans="1:26" ht="15.75" customHeight="1" x14ac:dyDescent="0.15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</row>
    <row r="459" spans="1:26" ht="15.75" customHeight="1" x14ac:dyDescent="0.15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</row>
    <row r="460" spans="1:26" ht="15.75" customHeight="1" x14ac:dyDescent="0.15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</row>
    <row r="461" spans="1:26" ht="15.75" customHeight="1" x14ac:dyDescent="0.15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</row>
    <row r="462" spans="1:26" ht="15.75" customHeight="1" x14ac:dyDescent="0.15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</row>
    <row r="463" spans="1:26" ht="15.75" customHeight="1" x14ac:dyDescent="0.15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</row>
    <row r="464" spans="1:26" ht="15.75" customHeight="1" x14ac:dyDescent="0.15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</row>
    <row r="465" spans="1:26" ht="15.75" customHeight="1" x14ac:dyDescent="0.15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</row>
    <row r="466" spans="1:26" ht="15.75" customHeight="1" x14ac:dyDescent="0.15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</row>
    <row r="467" spans="1:26" ht="15.75" customHeight="1" x14ac:dyDescent="0.15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</row>
    <row r="468" spans="1:26" ht="15.75" customHeight="1" x14ac:dyDescent="0.15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</row>
    <row r="469" spans="1:26" ht="15.75" customHeight="1" x14ac:dyDescent="0.15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</row>
    <row r="470" spans="1:26" ht="15.75" customHeight="1" x14ac:dyDescent="0.15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</row>
    <row r="471" spans="1:26" ht="15.75" customHeight="1" x14ac:dyDescent="0.15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</row>
    <row r="472" spans="1:26" ht="15.75" customHeight="1" x14ac:dyDescent="0.15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</row>
    <row r="473" spans="1:26" ht="15.75" customHeight="1" x14ac:dyDescent="0.15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</row>
    <row r="474" spans="1:26" ht="15.75" customHeight="1" x14ac:dyDescent="0.15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</row>
    <row r="475" spans="1:26" ht="15.75" customHeight="1" x14ac:dyDescent="0.15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</row>
    <row r="476" spans="1:26" ht="15.75" customHeight="1" x14ac:dyDescent="0.15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</row>
    <row r="477" spans="1:26" ht="15.75" customHeight="1" x14ac:dyDescent="0.15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</row>
    <row r="478" spans="1:26" ht="15.75" customHeight="1" x14ac:dyDescent="0.15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</row>
    <row r="479" spans="1:26" ht="15.75" customHeight="1" x14ac:dyDescent="0.15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</row>
    <row r="480" spans="1:26" ht="15.75" customHeight="1" x14ac:dyDescent="0.15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</row>
    <row r="481" spans="1:26" ht="15.75" customHeight="1" x14ac:dyDescent="0.15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</row>
    <row r="482" spans="1:26" ht="15.75" customHeight="1" x14ac:dyDescent="0.15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</row>
    <row r="483" spans="1:26" ht="15.75" customHeight="1" x14ac:dyDescent="0.15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</row>
    <row r="484" spans="1:26" ht="15.75" customHeight="1" x14ac:dyDescent="0.15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</row>
    <row r="485" spans="1:26" ht="15.75" customHeight="1" x14ac:dyDescent="0.15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</row>
    <row r="486" spans="1:26" ht="15.75" customHeight="1" x14ac:dyDescent="0.15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</row>
    <row r="487" spans="1:26" ht="15.75" customHeight="1" x14ac:dyDescent="0.15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</row>
    <row r="488" spans="1:26" ht="15.75" customHeight="1" x14ac:dyDescent="0.15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</row>
    <row r="489" spans="1:26" ht="15.75" customHeight="1" x14ac:dyDescent="0.15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</row>
    <row r="490" spans="1:26" ht="15.75" customHeight="1" x14ac:dyDescent="0.15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</row>
    <row r="491" spans="1:26" ht="15.75" customHeight="1" x14ac:dyDescent="0.15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</row>
    <row r="492" spans="1:26" ht="15.75" customHeight="1" x14ac:dyDescent="0.15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</row>
    <row r="493" spans="1:26" ht="15.75" customHeight="1" x14ac:dyDescent="0.15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</row>
    <row r="494" spans="1:26" ht="15.75" customHeight="1" x14ac:dyDescent="0.15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</row>
    <row r="495" spans="1:26" ht="15.75" customHeight="1" x14ac:dyDescent="0.15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</row>
    <row r="496" spans="1:26" ht="15.75" customHeight="1" x14ac:dyDescent="0.15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</row>
    <row r="497" spans="1:26" ht="15.75" customHeight="1" x14ac:dyDescent="0.15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</row>
    <row r="498" spans="1:26" ht="15.75" customHeight="1" x14ac:dyDescent="0.15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</row>
    <row r="499" spans="1:26" ht="15.75" customHeight="1" x14ac:dyDescent="0.15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</row>
    <row r="500" spans="1:26" ht="15.75" customHeight="1" x14ac:dyDescent="0.15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</row>
    <row r="501" spans="1:26" ht="15.75" customHeight="1" x14ac:dyDescent="0.15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</row>
    <row r="502" spans="1:26" ht="15.75" customHeight="1" x14ac:dyDescent="0.15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</row>
    <row r="503" spans="1:26" ht="15.75" customHeight="1" x14ac:dyDescent="0.15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</row>
    <row r="504" spans="1:26" ht="15.75" customHeight="1" x14ac:dyDescent="0.15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</row>
    <row r="505" spans="1:26" ht="15.75" customHeight="1" x14ac:dyDescent="0.1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</row>
    <row r="506" spans="1:26" ht="15.75" customHeight="1" x14ac:dyDescent="0.15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</row>
    <row r="507" spans="1:26" ht="15.75" customHeight="1" x14ac:dyDescent="0.15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</row>
    <row r="508" spans="1:26" ht="15.75" customHeight="1" x14ac:dyDescent="0.15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</row>
    <row r="509" spans="1:26" ht="15.75" customHeight="1" x14ac:dyDescent="0.15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</row>
    <row r="510" spans="1:26" ht="15.75" customHeight="1" x14ac:dyDescent="0.15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</row>
    <row r="511" spans="1:26" ht="15.75" customHeight="1" x14ac:dyDescent="0.15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</row>
    <row r="512" spans="1:26" ht="15.75" customHeight="1" x14ac:dyDescent="0.15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</row>
    <row r="513" spans="1:26" ht="15.75" customHeight="1" x14ac:dyDescent="0.15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</row>
    <row r="514" spans="1:26" ht="15.75" customHeight="1" x14ac:dyDescent="0.15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</row>
    <row r="515" spans="1:26" ht="15.75" customHeight="1" x14ac:dyDescent="0.1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</row>
    <row r="516" spans="1:26" ht="15.75" customHeight="1" x14ac:dyDescent="0.15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</row>
    <row r="517" spans="1:26" ht="15.75" customHeight="1" x14ac:dyDescent="0.15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</row>
    <row r="518" spans="1:26" ht="15.75" customHeight="1" x14ac:dyDescent="0.15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</row>
    <row r="519" spans="1:26" ht="15.75" customHeight="1" x14ac:dyDescent="0.15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</row>
    <row r="520" spans="1:26" ht="15.75" customHeight="1" x14ac:dyDescent="0.15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</row>
    <row r="521" spans="1:26" ht="15.75" customHeight="1" x14ac:dyDescent="0.15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</row>
    <row r="522" spans="1:26" ht="15.75" customHeight="1" x14ac:dyDescent="0.15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</row>
    <row r="523" spans="1:26" ht="15.75" customHeight="1" x14ac:dyDescent="0.15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</row>
    <row r="524" spans="1:26" ht="15.75" customHeight="1" x14ac:dyDescent="0.15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</row>
    <row r="525" spans="1:26" ht="15.75" customHeight="1" x14ac:dyDescent="0.1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</row>
    <row r="526" spans="1:26" ht="15.75" customHeight="1" x14ac:dyDescent="0.15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</row>
    <row r="527" spans="1:26" ht="15.75" customHeight="1" x14ac:dyDescent="0.15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</row>
    <row r="528" spans="1:26" ht="15.75" customHeight="1" x14ac:dyDescent="0.15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</row>
    <row r="529" spans="1:26" ht="15.75" customHeight="1" x14ac:dyDescent="0.15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</row>
    <row r="530" spans="1:26" ht="15.75" customHeight="1" x14ac:dyDescent="0.15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</row>
    <row r="531" spans="1:26" ht="15.75" customHeight="1" x14ac:dyDescent="0.15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</row>
    <row r="532" spans="1:26" ht="15.75" customHeight="1" x14ac:dyDescent="0.15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</row>
    <row r="533" spans="1:26" ht="15.75" customHeight="1" x14ac:dyDescent="0.15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</row>
    <row r="534" spans="1:26" ht="15.75" customHeight="1" x14ac:dyDescent="0.15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</row>
    <row r="535" spans="1:26" ht="15.75" customHeight="1" x14ac:dyDescent="0.1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</row>
    <row r="536" spans="1:26" ht="15.75" customHeight="1" x14ac:dyDescent="0.15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</row>
    <row r="537" spans="1:26" ht="15.75" customHeight="1" x14ac:dyDescent="0.15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</row>
    <row r="538" spans="1:26" ht="15.75" customHeight="1" x14ac:dyDescent="0.15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</row>
    <row r="539" spans="1:26" ht="15.75" customHeight="1" x14ac:dyDescent="0.15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</row>
    <row r="540" spans="1:26" ht="15.75" customHeight="1" x14ac:dyDescent="0.15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</row>
    <row r="541" spans="1:26" ht="15.75" customHeight="1" x14ac:dyDescent="0.15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</row>
    <row r="542" spans="1:26" ht="15.75" customHeight="1" x14ac:dyDescent="0.15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</row>
    <row r="543" spans="1:26" ht="15.75" customHeight="1" x14ac:dyDescent="0.15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</row>
    <row r="544" spans="1:26" ht="15.75" customHeight="1" x14ac:dyDescent="0.15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</row>
    <row r="545" spans="1:26" ht="15.75" customHeight="1" x14ac:dyDescent="0.1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</row>
    <row r="546" spans="1:26" ht="15.75" customHeight="1" x14ac:dyDescent="0.15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</row>
    <row r="547" spans="1:26" ht="15.75" customHeight="1" x14ac:dyDescent="0.15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</row>
    <row r="548" spans="1:26" ht="15.75" customHeight="1" x14ac:dyDescent="0.15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</row>
    <row r="549" spans="1:26" ht="15.75" customHeight="1" x14ac:dyDescent="0.15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</row>
    <row r="550" spans="1:26" ht="15.75" customHeight="1" x14ac:dyDescent="0.15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</row>
    <row r="551" spans="1:26" ht="15.75" customHeight="1" x14ac:dyDescent="0.15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</row>
    <row r="552" spans="1:26" ht="15.75" customHeight="1" x14ac:dyDescent="0.15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</row>
    <row r="553" spans="1:26" ht="15.75" customHeight="1" x14ac:dyDescent="0.15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</row>
    <row r="554" spans="1:26" ht="15.75" customHeight="1" x14ac:dyDescent="0.15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</row>
    <row r="555" spans="1:26" ht="15.75" customHeight="1" x14ac:dyDescent="0.1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</row>
    <row r="556" spans="1:26" ht="15.75" customHeight="1" x14ac:dyDescent="0.15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</row>
    <row r="557" spans="1:26" ht="15.75" customHeight="1" x14ac:dyDescent="0.15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</row>
    <row r="558" spans="1:26" ht="15.75" customHeight="1" x14ac:dyDescent="0.15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</row>
    <row r="559" spans="1:26" ht="15.75" customHeight="1" x14ac:dyDescent="0.15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</row>
    <row r="560" spans="1:26" ht="15.75" customHeight="1" x14ac:dyDescent="0.15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</row>
    <row r="561" spans="1:26" ht="15.75" customHeight="1" x14ac:dyDescent="0.15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</row>
    <row r="562" spans="1:26" ht="15.75" customHeight="1" x14ac:dyDescent="0.15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</row>
    <row r="563" spans="1:26" ht="15.75" customHeight="1" x14ac:dyDescent="0.15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</row>
    <row r="564" spans="1:26" ht="15.75" customHeight="1" x14ac:dyDescent="0.15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</row>
    <row r="565" spans="1:26" ht="15.75" customHeight="1" x14ac:dyDescent="0.1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</row>
    <row r="566" spans="1:26" ht="15.75" customHeight="1" x14ac:dyDescent="0.15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</row>
    <row r="567" spans="1:26" ht="15.75" customHeight="1" x14ac:dyDescent="0.15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</row>
    <row r="568" spans="1:26" ht="15.75" customHeight="1" x14ac:dyDescent="0.15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</row>
    <row r="569" spans="1:26" ht="15.75" customHeight="1" x14ac:dyDescent="0.15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</row>
    <row r="570" spans="1:26" ht="15.75" customHeight="1" x14ac:dyDescent="0.15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</row>
    <row r="571" spans="1:26" ht="15.75" customHeight="1" x14ac:dyDescent="0.15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</row>
    <row r="572" spans="1:26" ht="15.75" customHeight="1" x14ac:dyDescent="0.15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</row>
    <row r="573" spans="1:26" ht="15.75" customHeight="1" x14ac:dyDescent="0.15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</row>
    <row r="574" spans="1:26" ht="15.75" customHeight="1" x14ac:dyDescent="0.15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</row>
    <row r="575" spans="1:26" ht="15.75" customHeight="1" x14ac:dyDescent="0.1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</row>
    <row r="576" spans="1:26" ht="15.75" customHeight="1" x14ac:dyDescent="0.15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</row>
    <row r="577" spans="1:26" ht="15.75" customHeight="1" x14ac:dyDescent="0.15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</row>
    <row r="578" spans="1:26" ht="15.75" customHeight="1" x14ac:dyDescent="0.15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</row>
    <row r="579" spans="1:26" ht="15.75" customHeight="1" x14ac:dyDescent="0.15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</row>
    <row r="580" spans="1:26" ht="15.75" customHeight="1" x14ac:dyDescent="0.15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</row>
    <row r="581" spans="1:26" ht="15.75" customHeight="1" x14ac:dyDescent="0.15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</row>
    <row r="582" spans="1:26" ht="15.75" customHeight="1" x14ac:dyDescent="0.15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</row>
    <row r="583" spans="1:26" ht="15.75" customHeight="1" x14ac:dyDescent="0.15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</row>
    <row r="584" spans="1:26" ht="15.75" customHeight="1" x14ac:dyDescent="0.15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</row>
    <row r="585" spans="1:26" ht="15.75" customHeight="1" x14ac:dyDescent="0.1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</row>
    <row r="586" spans="1:26" ht="15.75" customHeight="1" x14ac:dyDescent="0.15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</row>
    <row r="587" spans="1:26" ht="15.75" customHeight="1" x14ac:dyDescent="0.15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</row>
    <row r="588" spans="1:26" ht="15.75" customHeight="1" x14ac:dyDescent="0.15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</row>
    <row r="589" spans="1:26" ht="15.75" customHeight="1" x14ac:dyDescent="0.15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</row>
    <row r="590" spans="1:26" ht="15.75" customHeight="1" x14ac:dyDescent="0.15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</row>
    <row r="591" spans="1:26" ht="15.75" customHeight="1" x14ac:dyDescent="0.15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</row>
    <row r="592" spans="1:26" ht="15.75" customHeight="1" x14ac:dyDescent="0.15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</row>
    <row r="593" spans="1:26" ht="15.75" customHeight="1" x14ac:dyDescent="0.15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</row>
    <row r="594" spans="1:26" ht="15.75" customHeight="1" x14ac:dyDescent="0.15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</row>
    <row r="595" spans="1:26" ht="15.75" customHeight="1" x14ac:dyDescent="0.1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</row>
    <row r="596" spans="1:26" ht="15.75" customHeight="1" x14ac:dyDescent="0.15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</row>
    <row r="597" spans="1:26" ht="15.75" customHeight="1" x14ac:dyDescent="0.15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</row>
    <row r="598" spans="1:26" ht="15.75" customHeight="1" x14ac:dyDescent="0.15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</row>
    <row r="599" spans="1:26" ht="15.75" customHeight="1" x14ac:dyDescent="0.15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</row>
    <row r="600" spans="1:26" ht="15.75" customHeight="1" x14ac:dyDescent="0.15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</row>
    <row r="601" spans="1:26" ht="15.75" customHeight="1" x14ac:dyDescent="0.15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</row>
    <row r="602" spans="1:26" ht="15.75" customHeight="1" x14ac:dyDescent="0.15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</row>
    <row r="603" spans="1:26" ht="15.75" customHeight="1" x14ac:dyDescent="0.15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</row>
    <row r="604" spans="1:26" ht="15.75" customHeight="1" x14ac:dyDescent="0.15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</row>
    <row r="605" spans="1:26" ht="15.75" customHeight="1" x14ac:dyDescent="0.1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</row>
    <row r="606" spans="1:26" ht="15.75" customHeight="1" x14ac:dyDescent="0.15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</row>
    <row r="607" spans="1:26" ht="15.75" customHeight="1" x14ac:dyDescent="0.15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</row>
    <row r="608" spans="1:26" ht="15.75" customHeight="1" x14ac:dyDescent="0.15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</row>
    <row r="609" spans="1:26" ht="15.75" customHeight="1" x14ac:dyDescent="0.15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</row>
    <row r="610" spans="1:26" ht="15.75" customHeight="1" x14ac:dyDescent="0.15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</row>
    <row r="611" spans="1:26" ht="15.75" customHeight="1" x14ac:dyDescent="0.15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</row>
    <row r="612" spans="1:26" ht="15.75" customHeight="1" x14ac:dyDescent="0.15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</row>
    <row r="613" spans="1:26" ht="15.75" customHeight="1" x14ac:dyDescent="0.15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</row>
    <row r="614" spans="1:26" ht="15.75" customHeight="1" x14ac:dyDescent="0.15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</row>
    <row r="615" spans="1:26" ht="15.75" customHeight="1" x14ac:dyDescent="0.1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</row>
    <row r="616" spans="1:26" ht="15.75" customHeight="1" x14ac:dyDescent="0.15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</row>
    <row r="617" spans="1:26" ht="15.75" customHeight="1" x14ac:dyDescent="0.15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</row>
    <row r="618" spans="1:26" ht="15.75" customHeight="1" x14ac:dyDescent="0.15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</row>
    <row r="619" spans="1:26" ht="15.75" customHeight="1" x14ac:dyDescent="0.15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</row>
    <row r="620" spans="1:26" ht="15.75" customHeight="1" x14ac:dyDescent="0.15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</row>
    <row r="621" spans="1:26" ht="15.75" customHeight="1" x14ac:dyDescent="0.15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</row>
    <row r="622" spans="1:26" ht="15.75" customHeight="1" x14ac:dyDescent="0.15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</row>
    <row r="623" spans="1:26" ht="15.75" customHeight="1" x14ac:dyDescent="0.15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</row>
    <row r="624" spans="1:26" ht="15.75" customHeight="1" x14ac:dyDescent="0.15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</row>
    <row r="625" spans="1:26" ht="15.75" customHeight="1" x14ac:dyDescent="0.1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</row>
    <row r="626" spans="1:26" ht="15.75" customHeight="1" x14ac:dyDescent="0.15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</row>
    <row r="627" spans="1:26" ht="15.75" customHeight="1" x14ac:dyDescent="0.15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</row>
    <row r="628" spans="1:26" ht="15.75" customHeight="1" x14ac:dyDescent="0.15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</row>
    <row r="629" spans="1:26" ht="15.75" customHeight="1" x14ac:dyDescent="0.15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</row>
    <row r="630" spans="1:26" ht="15.75" customHeight="1" x14ac:dyDescent="0.15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</row>
    <row r="631" spans="1:26" ht="15.75" customHeight="1" x14ac:dyDescent="0.15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</row>
    <row r="632" spans="1:26" ht="15.75" customHeight="1" x14ac:dyDescent="0.15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</row>
    <row r="633" spans="1:26" ht="15.75" customHeight="1" x14ac:dyDescent="0.15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</row>
    <row r="634" spans="1:26" ht="15.75" customHeight="1" x14ac:dyDescent="0.15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</row>
    <row r="635" spans="1:26" ht="15.75" customHeight="1" x14ac:dyDescent="0.1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</row>
    <row r="636" spans="1:26" ht="15.75" customHeight="1" x14ac:dyDescent="0.15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</row>
    <row r="637" spans="1:26" ht="15.75" customHeight="1" x14ac:dyDescent="0.15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</row>
    <row r="638" spans="1:26" ht="15.75" customHeight="1" x14ac:dyDescent="0.15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</row>
    <row r="639" spans="1:26" ht="15.75" customHeight="1" x14ac:dyDescent="0.15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</row>
    <row r="640" spans="1:26" ht="15.75" customHeight="1" x14ac:dyDescent="0.15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</row>
    <row r="641" spans="1:26" ht="15.75" customHeight="1" x14ac:dyDescent="0.15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</row>
    <row r="642" spans="1:26" ht="15.75" customHeight="1" x14ac:dyDescent="0.15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</row>
    <row r="643" spans="1:26" ht="15.75" customHeight="1" x14ac:dyDescent="0.15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</row>
    <row r="644" spans="1:26" ht="15.75" customHeight="1" x14ac:dyDescent="0.15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</row>
    <row r="645" spans="1:26" ht="15.75" customHeight="1" x14ac:dyDescent="0.1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</row>
    <row r="646" spans="1:26" ht="15.75" customHeight="1" x14ac:dyDescent="0.15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</row>
    <row r="647" spans="1:26" ht="15.75" customHeight="1" x14ac:dyDescent="0.15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</row>
    <row r="648" spans="1:26" ht="15.75" customHeight="1" x14ac:dyDescent="0.15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</row>
    <row r="649" spans="1:26" ht="15.75" customHeight="1" x14ac:dyDescent="0.15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</row>
    <row r="650" spans="1:26" ht="15.75" customHeight="1" x14ac:dyDescent="0.15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</row>
    <row r="651" spans="1:26" ht="15.75" customHeight="1" x14ac:dyDescent="0.15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</row>
    <row r="652" spans="1:26" ht="15.75" customHeight="1" x14ac:dyDescent="0.15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</row>
    <row r="653" spans="1:26" ht="15.75" customHeight="1" x14ac:dyDescent="0.15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</row>
    <row r="654" spans="1:26" ht="15.75" customHeight="1" x14ac:dyDescent="0.15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</row>
    <row r="655" spans="1:26" ht="15.75" customHeight="1" x14ac:dyDescent="0.1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</row>
    <row r="656" spans="1:26" ht="15.75" customHeight="1" x14ac:dyDescent="0.15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</row>
    <row r="657" spans="1:26" ht="15.75" customHeight="1" x14ac:dyDescent="0.15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</row>
    <row r="658" spans="1:26" ht="15.75" customHeight="1" x14ac:dyDescent="0.15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</row>
    <row r="659" spans="1:26" ht="15.75" customHeight="1" x14ac:dyDescent="0.15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</row>
    <row r="660" spans="1:26" ht="15.75" customHeight="1" x14ac:dyDescent="0.15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</row>
    <row r="661" spans="1:26" ht="15.75" customHeight="1" x14ac:dyDescent="0.15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</row>
    <row r="662" spans="1:26" ht="15.75" customHeight="1" x14ac:dyDescent="0.15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</row>
    <row r="663" spans="1:26" ht="15.75" customHeight="1" x14ac:dyDescent="0.15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</row>
    <row r="664" spans="1:26" ht="15.75" customHeight="1" x14ac:dyDescent="0.15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</row>
    <row r="665" spans="1:26" ht="15.75" customHeight="1" x14ac:dyDescent="0.1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</row>
    <row r="666" spans="1:26" ht="15.75" customHeight="1" x14ac:dyDescent="0.15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</row>
    <row r="667" spans="1:26" ht="15.75" customHeight="1" x14ac:dyDescent="0.15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</row>
    <row r="668" spans="1:26" ht="15.75" customHeight="1" x14ac:dyDescent="0.15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</row>
    <row r="669" spans="1:26" ht="15.75" customHeight="1" x14ac:dyDescent="0.15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</row>
    <row r="670" spans="1:26" ht="15.75" customHeight="1" x14ac:dyDescent="0.15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</row>
    <row r="671" spans="1:26" ht="15.75" customHeight="1" x14ac:dyDescent="0.15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</row>
    <row r="672" spans="1:26" ht="15.75" customHeight="1" x14ac:dyDescent="0.15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</row>
    <row r="673" spans="1:26" ht="15.75" customHeight="1" x14ac:dyDescent="0.15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</row>
    <row r="674" spans="1:26" ht="15.75" customHeight="1" x14ac:dyDescent="0.15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</row>
    <row r="675" spans="1:26" ht="15.75" customHeight="1" x14ac:dyDescent="0.1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</row>
    <row r="676" spans="1:26" ht="15.75" customHeight="1" x14ac:dyDescent="0.15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</row>
    <row r="677" spans="1:26" ht="15.75" customHeight="1" x14ac:dyDescent="0.15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</row>
    <row r="678" spans="1:26" ht="15.75" customHeight="1" x14ac:dyDescent="0.15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</row>
    <row r="679" spans="1:26" ht="15.75" customHeight="1" x14ac:dyDescent="0.15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</row>
    <row r="680" spans="1:26" ht="15.75" customHeight="1" x14ac:dyDescent="0.15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</row>
    <row r="681" spans="1:26" ht="15.75" customHeight="1" x14ac:dyDescent="0.15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</row>
    <row r="682" spans="1:26" ht="15.75" customHeight="1" x14ac:dyDescent="0.15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</row>
    <row r="683" spans="1:26" ht="15.75" customHeight="1" x14ac:dyDescent="0.15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</row>
    <row r="684" spans="1:26" ht="15.75" customHeight="1" x14ac:dyDescent="0.15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</row>
    <row r="685" spans="1:26" ht="15.75" customHeight="1" x14ac:dyDescent="0.1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</row>
    <row r="686" spans="1:26" ht="15.75" customHeight="1" x14ac:dyDescent="0.15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</row>
    <row r="687" spans="1:26" ht="15.75" customHeight="1" x14ac:dyDescent="0.15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</row>
    <row r="688" spans="1:26" ht="15.75" customHeight="1" x14ac:dyDescent="0.15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</row>
    <row r="689" spans="1:26" ht="15.75" customHeight="1" x14ac:dyDescent="0.15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</row>
    <row r="690" spans="1:26" ht="15.75" customHeight="1" x14ac:dyDescent="0.15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</row>
    <row r="691" spans="1:26" ht="15.75" customHeight="1" x14ac:dyDescent="0.15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</row>
    <row r="692" spans="1:26" ht="15.75" customHeight="1" x14ac:dyDescent="0.15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</row>
    <row r="693" spans="1:26" ht="15.75" customHeight="1" x14ac:dyDescent="0.15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</row>
    <row r="694" spans="1:26" ht="15.75" customHeight="1" x14ac:dyDescent="0.15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</row>
    <row r="695" spans="1:26" ht="15.75" customHeight="1" x14ac:dyDescent="0.1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</row>
    <row r="696" spans="1:26" ht="15.75" customHeight="1" x14ac:dyDescent="0.15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</row>
    <row r="697" spans="1:26" ht="15.75" customHeight="1" x14ac:dyDescent="0.15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</row>
    <row r="698" spans="1:26" ht="15.75" customHeight="1" x14ac:dyDescent="0.15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</row>
    <row r="699" spans="1:26" ht="15.75" customHeight="1" x14ac:dyDescent="0.15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</row>
    <row r="700" spans="1:26" ht="15.75" customHeight="1" x14ac:dyDescent="0.15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</row>
    <row r="701" spans="1:26" ht="15.75" customHeight="1" x14ac:dyDescent="0.15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</row>
    <row r="702" spans="1:26" ht="15.75" customHeight="1" x14ac:dyDescent="0.15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</row>
    <row r="703" spans="1:26" ht="15.75" customHeight="1" x14ac:dyDescent="0.15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</row>
    <row r="704" spans="1:26" ht="15.75" customHeight="1" x14ac:dyDescent="0.15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</row>
    <row r="705" spans="1:26" ht="15.75" customHeight="1" x14ac:dyDescent="0.1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</row>
    <row r="706" spans="1:26" ht="15.75" customHeight="1" x14ac:dyDescent="0.15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</row>
    <row r="707" spans="1:26" ht="15.75" customHeight="1" x14ac:dyDescent="0.15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</row>
    <row r="708" spans="1:26" ht="15.75" customHeight="1" x14ac:dyDescent="0.15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</row>
    <row r="709" spans="1:26" ht="15.75" customHeight="1" x14ac:dyDescent="0.15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</row>
    <row r="710" spans="1:26" ht="15.75" customHeight="1" x14ac:dyDescent="0.15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</row>
    <row r="711" spans="1:26" ht="15.75" customHeight="1" x14ac:dyDescent="0.15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</row>
    <row r="712" spans="1:26" ht="15.75" customHeight="1" x14ac:dyDescent="0.15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</row>
    <row r="713" spans="1:26" ht="15.75" customHeight="1" x14ac:dyDescent="0.15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</row>
    <row r="714" spans="1:26" ht="15.75" customHeight="1" x14ac:dyDescent="0.15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</row>
    <row r="715" spans="1:26" ht="15.75" customHeight="1" x14ac:dyDescent="0.1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</row>
    <row r="716" spans="1:26" ht="15.75" customHeight="1" x14ac:dyDescent="0.15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</row>
    <row r="717" spans="1:26" ht="15.75" customHeight="1" x14ac:dyDescent="0.15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</row>
    <row r="718" spans="1:26" ht="15.75" customHeight="1" x14ac:dyDescent="0.15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</row>
    <row r="719" spans="1:26" ht="15.75" customHeight="1" x14ac:dyDescent="0.15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</row>
    <row r="720" spans="1:26" ht="15.75" customHeight="1" x14ac:dyDescent="0.15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</row>
    <row r="721" spans="1:26" ht="15.75" customHeight="1" x14ac:dyDescent="0.15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</row>
    <row r="722" spans="1:26" ht="15.75" customHeight="1" x14ac:dyDescent="0.15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</row>
    <row r="723" spans="1:26" ht="15.75" customHeight="1" x14ac:dyDescent="0.15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</row>
    <row r="724" spans="1:26" ht="15.75" customHeight="1" x14ac:dyDescent="0.15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</row>
    <row r="725" spans="1:26" ht="15.75" customHeight="1" x14ac:dyDescent="0.1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</row>
    <row r="726" spans="1:26" ht="15.75" customHeight="1" x14ac:dyDescent="0.15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</row>
    <row r="727" spans="1:26" ht="15.75" customHeight="1" x14ac:dyDescent="0.15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</row>
    <row r="728" spans="1:26" ht="15.75" customHeight="1" x14ac:dyDescent="0.15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</row>
    <row r="729" spans="1:26" ht="15.75" customHeight="1" x14ac:dyDescent="0.15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</row>
    <row r="730" spans="1:26" ht="15.75" customHeight="1" x14ac:dyDescent="0.15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</row>
    <row r="731" spans="1:26" ht="15.75" customHeight="1" x14ac:dyDescent="0.15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</row>
    <row r="732" spans="1:26" ht="15.75" customHeight="1" x14ac:dyDescent="0.15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</row>
    <row r="733" spans="1:26" ht="15.75" customHeight="1" x14ac:dyDescent="0.15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</row>
    <row r="734" spans="1:26" ht="15.75" customHeight="1" x14ac:dyDescent="0.15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</row>
    <row r="735" spans="1:26" ht="15.75" customHeight="1" x14ac:dyDescent="0.1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</row>
    <row r="736" spans="1:26" ht="15.75" customHeight="1" x14ac:dyDescent="0.15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</row>
    <row r="737" spans="1:26" ht="15.75" customHeight="1" x14ac:dyDescent="0.15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</row>
    <row r="738" spans="1:26" ht="15.75" customHeight="1" x14ac:dyDescent="0.15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</row>
    <row r="739" spans="1:26" ht="15.75" customHeight="1" x14ac:dyDescent="0.15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</row>
    <row r="740" spans="1:26" ht="15.75" customHeight="1" x14ac:dyDescent="0.15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</row>
    <row r="741" spans="1:26" ht="15.75" customHeight="1" x14ac:dyDescent="0.15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</row>
    <row r="742" spans="1:26" ht="15.75" customHeight="1" x14ac:dyDescent="0.15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</row>
    <row r="743" spans="1:26" ht="15.75" customHeight="1" x14ac:dyDescent="0.15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</row>
    <row r="744" spans="1:26" ht="15.75" customHeight="1" x14ac:dyDescent="0.15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</row>
    <row r="745" spans="1:26" ht="15.75" customHeight="1" x14ac:dyDescent="0.1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</row>
    <row r="746" spans="1:26" ht="15.75" customHeight="1" x14ac:dyDescent="0.15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</row>
    <row r="747" spans="1:26" ht="15.75" customHeight="1" x14ac:dyDescent="0.15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</row>
    <row r="748" spans="1:26" ht="15.75" customHeight="1" x14ac:dyDescent="0.15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</row>
    <row r="749" spans="1:26" ht="15.75" customHeight="1" x14ac:dyDescent="0.15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</row>
    <row r="750" spans="1:26" ht="15.75" customHeight="1" x14ac:dyDescent="0.15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</row>
    <row r="751" spans="1:26" ht="15.75" customHeight="1" x14ac:dyDescent="0.15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</row>
    <row r="752" spans="1:26" ht="15.75" customHeight="1" x14ac:dyDescent="0.15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</row>
    <row r="753" spans="1:26" ht="15.75" customHeight="1" x14ac:dyDescent="0.15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</row>
    <row r="754" spans="1:26" ht="15.75" customHeight="1" x14ac:dyDescent="0.15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</row>
    <row r="755" spans="1:26" ht="15.75" customHeight="1" x14ac:dyDescent="0.1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</row>
    <row r="756" spans="1:26" ht="15.75" customHeight="1" x14ac:dyDescent="0.15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</row>
    <row r="757" spans="1:26" ht="15.75" customHeight="1" x14ac:dyDescent="0.15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</row>
    <row r="758" spans="1:26" ht="15.75" customHeight="1" x14ac:dyDescent="0.15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</row>
    <row r="759" spans="1:26" ht="15.75" customHeight="1" x14ac:dyDescent="0.15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</row>
    <row r="760" spans="1:26" ht="15.75" customHeight="1" x14ac:dyDescent="0.15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</row>
    <row r="761" spans="1:26" ht="15.75" customHeight="1" x14ac:dyDescent="0.15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</row>
    <row r="762" spans="1:26" ht="15.75" customHeight="1" x14ac:dyDescent="0.15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</row>
    <row r="763" spans="1:26" ht="15.75" customHeight="1" x14ac:dyDescent="0.15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</row>
    <row r="764" spans="1:26" ht="15.75" customHeight="1" x14ac:dyDescent="0.15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</row>
    <row r="765" spans="1:26" ht="15.75" customHeight="1" x14ac:dyDescent="0.1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</row>
    <row r="766" spans="1:26" ht="15.75" customHeight="1" x14ac:dyDescent="0.15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</row>
    <row r="767" spans="1:26" ht="15.75" customHeight="1" x14ac:dyDescent="0.15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</row>
    <row r="768" spans="1:26" ht="15.75" customHeight="1" x14ac:dyDescent="0.15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</row>
    <row r="769" spans="1:26" ht="15.75" customHeight="1" x14ac:dyDescent="0.15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</row>
    <row r="770" spans="1:26" ht="15.75" customHeight="1" x14ac:dyDescent="0.15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</row>
    <row r="771" spans="1:26" ht="15.75" customHeight="1" x14ac:dyDescent="0.15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</row>
    <row r="772" spans="1:26" ht="15.75" customHeight="1" x14ac:dyDescent="0.15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</row>
    <row r="773" spans="1:26" ht="15.75" customHeight="1" x14ac:dyDescent="0.15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</row>
    <row r="774" spans="1:26" ht="15.75" customHeight="1" x14ac:dyDescent="0.15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</row>
    <row r="775" spans="1:26" ht="15.75" customHeight="1" x14ac:dyDescent="0.1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</row>
    <row r="776" spans="1:26" ht="15.75" customHeight="1" x14ac:dyDescent="0.15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</row>
    <row r="777" spans="1:26" ht="15.75" customHeight="1" x14ac:dyDescent="0.15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</row>
    <row r="778" spans="1:26" ht="15.75" customHeight="1" x14ac:dyDescent="0.15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</row>
    <row r="779" spans="1:26" ht="15.75" customHeight="1" x14ac:dyDescent="0.15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</row>
    <row r="780" spans="1:26" ht="15.75" customHeight="1" x14ac:dyDescent="0.15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</row>
    <row r="781" spans="1:26" ht="15.75" customHeight="1" x14ac:dyDescent="0.15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</row>
    <row r="782" spans="1:26" ht="15.75" customHeight="1" x14ac:dyDescent="0.15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</row>
    <row r="783" spans="1:26" ht="15.75" customHeight="1" x14ac:dyDescent="0.15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</row>
    <row r="784" spans="1:26" ht="15.75" customHeight="1" x14ac:dyDescent="0.15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</row>
    <row r="785" spans="1:26" ht="15.75" customHeight="1" x14ac:dyDescent="0.1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</row>
    <row r="786" spans="1:26" ht="15.75" customHeight="1" x14ac:dyDescent="0.15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</row>
    <row r="787" spans="1:26" ht="15.75" customHeight="1" x14ac:dyDescent="0.15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</row>
    <row r="788" spans="1:26" ht="15.75" customHeight="1" x14ac:dyDescent="0.15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</row>
    <row r="789" spans="1:26" ht="15.75" customHeight="1" x14ac:dyDescent="0.15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</row>
    <row r="790" spans="1:26" ht="15.75" customHeight="1" x14ac:dyDescent="0.15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</row>
    <row r="791" spans="1:26" ht="15.75" customHeight="1" x14ac:dyDescent="0.15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</row>
    <row r="792" spans="1:26" ht="15.75" customHeight="1" x14ac:dyDescent="0.15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</row>
    <row r="793" spans="1:26" ht="15.75" customHeight="1" x14ac:dyDescent="0.15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</row>
    <row r="794" spans="1:26" ht="15.75" customHeight="1" x14ac:dyDescent="0.15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</row>
    <row r="795" spans="1:26" ht="15.75" customHeight="1" x14ac:dyDescent="0.1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</row>
    <row r="796" spans="1:26" ht="15.75" customHeight="1" x14ac:dyDescent="0.15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</row>
    <row r="797" spans="1:26" ht="15.75" customHeight="1" x14ac:dyDescent="0.15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</row>
    <row r="798" spans="1:26" ht="15.75" customHeight="1" x14ac:dyDescent="0.15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</row>
    <row r="799" spans="1:26" ht="15.75" customHeight="1" x14ac:dyDescent="0.15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</row>
    <row r="800" spans="1:26" ht="15.75" customHeight="1" x14ac:dyDescent="0.15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</row>
    <row r="801" spans="1:26" ht="15.75" customHeight="1" x14ac:dyDescent="0.15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</row>
    <row r="802" spans="1:26" ht="15.75" customHeight="1" x14ac:dyDescent="0.15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</row>
    <row r="803" spans="1:26" ht="15.75" customHeight="1" x14ac:dyDescent="0.15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</row>
    <row r="804" spans="1:26" ht="15.75" customHeight="1" x14ac:dyDescent="0.15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</row>
    <row r="805" spans="1:26" ht="15.75" customHeight="1" x14ac:dyDescent="0.1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</row>
    <row r="806" spans="1:26" ht="15.75" customHeight="1" x14ac:dyDescent="0.15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</row>
    <row r="807" spans="1:26" ht="15.75" customHeight="1" x14ac:dyDescent="0.15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</row>
    <row r="808" spans="1:26" ht="15.75" customHeight="1" x14ac:dyDescent="0.15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</row>
    <row r="809" spans="1:26" ht="15.75" customHeight="1" x14ac:dyDescent="0.15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</row>
    <row r="810" spans="1:26" ht="15.75" customHeight="1" x14ac:dyDescent="0.15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</row>
    <row r="811" spans="1:26" ht="15.75" customHeight="1" x14ac:dyDescent="0.15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</row>
    <row r="812" spans="1:26" ht="15.75" customHeight="1" x14ac:dyDescent="0.15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</row>
    <row r="813" spans="1:26" ht="15.75" customHeight="1" x14ac:dyDescent="0.15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</row>
    <row r="814" spans="1:26" ht="15.75" customHeight="1" x14ac:dyDescent="0.15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</row>
    <row r="815" spans="1:26" ht="15.75" customHeight="1" x14ac:dyDescent="0.1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</row>
    <row r="816" spans="1:26" ht="15.75" customHeight="1" x14ac:dyDescent="0.15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</row>
    <row r="817" spans="1:26" ht="15.75" customHeight="1" x14ac:dyDescent="0.15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</row>
    <row r="818" spans="1:26" ht="15.75" customHeight="1" x14ac:dyDescent="0.15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</row>
    <row r="819" spans="1:26" ht="15.75" customHeight="1" x14ac:dyDescent="0.15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</row>
    <row r="820" spans="1:26" ht="15.75" customHeight="1" x14ac:dyDescent="0.15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</row>
    <row r="821" spans="1:26" ht="15.75" customHeight="1" x14ac:dyDescent="0.15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</row>
    <row r="822" spans="1:26" ht="15.75" customHeight="1" x14ac:dyDescent="0.15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</row>
    <row r="823" spans="1:26" ht="15.75" customHeight="1" x14ac:dyDescent="0.15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</row>
    <row r="824" spans="1:26" ht="15.75" customHeight="1" x14ac:dyDescent="0.15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</row>
    <row r="825" spans="1:26" ht="15.75" customHeight="1" x14ac:dyDescent="0.1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</row>
    <row r="826" spans="1:26" ht="15.75" customHeight="1" x14ac:dyDescent="0.15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</row>
    <row r="827" spans="1:26" ht="15.75" customHeight="1" x14ac:dyDescent="0.15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</row>
    <row r="828" spans="1:26" ht="15.75" customHeight="1" x14ac:dyDescent="0.15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</row>
    <row r="829" spans="1:26" ht="15.75" customHeight="1" x14ac:dyDescent="0.15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</row>
    <row r="830" spans="1:26" ht="15.75" customHeight="1" x14ac:dyDescent="0.15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</row>
    <row r="831" spans="1:26" ht="15.75" customHeight="1" x14ac:dyDescent="0.15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</row>
    <row r="832" spans="1:26" ht="15.75" customHeight="1" x14ac:dyDescent="0.15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</row>
    <row r="833" spans="1:26" ht="15.75" customHeight="1" x14ac:dyDescent="0.15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</row>
    <row r="834" spans="1:26" ht="15.75" customHeight="1" x14ac:dyDescent="0.15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</row>
    <row r="835" spans="1:26" ht="15.75" customHeight="1" x14ac:dyDescent="0.1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</row>
    <row r="836" spans="1:26" ht="15.75" customHeight="1" x14ac:dyDescent="0.15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</row>
    <row r="837" spans="1:26" ht="15.75" customHeight="1" x14ac:dyDescent="0.15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</row>
    <row r="838" spans="1:26" ht="15.75" customHeight="1" x14ac:dyDescent="0.15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</row>
    <row r="839" spans="1:26" ht="15.75" customHeight="1" x14ac:dyDescent="0.15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</row>
    <row r="840" spans="1:26" ht="15.75" customHeight="1" x14ac:dyDescent="0.15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</row>
    <row r="841" spans="1:26" ht="15.75" customHeight="1" x14ac:dyDescent="0.15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</row>
    <row r="842" spans="1:26" ht="15.75" customHeight="1" x14ac:dyDescent="0.15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</row>
    <row r="843" spans="1:26" ht="15.75" customHeight="1" x14ac:dyDescent="0.15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</row>
    <row r="844" spans="1:26" ht="15.75" customHeight="1" x14ac:dyDescent="0.15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</row>
    <row r="845" spans="1:26" ht="15.75" customHeight="1" x14ac:dyDescent="0.1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</row>
    <row r="846" spans="1:26" ht="15.75" customHeight="1" x14ac:dyDescent="0.15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</row>
    <row r="847" spans="1:26" ht="15.75" customHeight="1" x14ac:dyDescent="0.15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</row>
    <row r="848" spans="1:26" ht="15.75" customHeight="1" x14ac:dyDescent="0.15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</row>
    <row r="849" spans="1:26" ht="15.75" customHeight="1" x14ac:dyDescent="0.15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</row>
    <row r="850" spans="1:26" ht="15.75" customHeight="1" x14ac:dyDescent="0.15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</row>
    <row r="851" spans="1:26" ht="15.75" customHeight="1" x14ac:dyDescent="0.15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</row>
    <row r="852" spans="1:26" ht="15.75" customHeight="1" x14ac:dyDescent="0.15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</row>
    <row r="853" spans="1:26" ht="15.75" customHeight="1" x14ac:dyDescent="0.15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</row>
    <row r="854" spans="1:26" ht="15.75" customHeight="1" x14ac:dyDescent="0.15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</row>
    <row r="855" spans="1:26" ht="15.75" customHeight="1" x14ac:dyDescent="0.1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</row>
    <row r="856" spans="1:26" ht="15.75" customHeight="1" x14ac:dyDescent="0.15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</row>
    <row r="857" spans="1:26" ht="15.75" customHeight="1" x14ac:dyDescent="0.15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</row>
    <row r="858" spans="1:26" ht="15.75" customHeight="1" x14ac:dyDescent="0.15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</row>
    <row r="859" spans="1:26" ht="15.75" customHeight="1" x14ac:dyDescent="0.15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</row>
    <row r="860" spans="1:26" ht="15.75" customHeight="1" x14ac:dyDescent="0.15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</row>
    <row r="861" spans="1:26" ht="15.75" customHeight="1" x14ac:dyDescent="0.15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</row>
    <row r="862" spans="1:26" ht="15.75" customHeight="1" x14ac:dyDescent="0.15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</row>
    <row r="863" spans="1:26" ht="15.75" customHeight="1" x14ac:dyDescent="0.15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</row>
    <row r="864" spans="1:26" ht="15.75" customHeight="1" x14ac:dyDescent="0.15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</row>
    <row r="865" spans="1:26" ht="15.75" customHeight="1" x14ac:dyDescent="0.1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</row>
    <row r="866" spans="1:26" ht="15.75" customHeight="1" x14ac:dyDescent="0.15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</row>
    <row r="867" spans="1:26" ht="15.75" customHeight="1" x14ac:dyDescent="0.15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</row>
    <row r="868" spans="1:26" ht="15.75" customHeight="1" x14ac:dyDescent="0.15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</row>
    <row r="869" spans="1:26" ht="15.75" customHeight="1" x14ac:dyDescent="0.15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</row>
    <row r="870" spans="1:26" ht="15.75" customHeight="1" x14ac:dyDescent="0.15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</row>
    <row r="871" spans="1:26" ht="15.75" customHeight="1" x14ac:dyDescent="0.15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</row>
    <row r="872" spans="1:26" ht="15.75" customHeight="1" x14ac:dyDescent="0.15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</row>
    <row r="873" spans="1:26" ht="15.75" customHeight="1" x14ac:dyDescent="0.15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</row>
    <row r="874" spans="1:26" ht="15.75" customHeight="1" x14ac:dyDescent="0.15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</row>
    <row r="875" spans="1:26" ht="15.75" customHeight="1" x14ac:dyDescent="0.1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</row>
    <row r="876" spans="1:26" ht="15.75" customHeight="1" x14ac:dyDescent="0.15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</row>
    <row r="877" spans="1:26" ht="15.75" customHeight="1" x14ac:dyDescent="0.15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</row>
    <row r="878" spans="1:26" ht="15.75" customHeight="1" x14ac:dyDescent="0.15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</row>
    <row r="879" spans="1:26" ht="15.75" customHeight="1" x14ac:dyDescent="0.15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</row>
    <row r="880" spans="1:26" ht="15.75" customHeight="1" x14ac:dyDescent="0.15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</row>
    <row r="881" spans="1:26" ht="15.75" customHeight="1" x14ac:dyDescent="0.15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</row>
    <row r="882" spans="1:26" ht="15.75" customHeight="1" x14ac:dyDescent="0.15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</row>
    <row r="883" spans="1:26" ht="15.75" customHeight="1" x14ac:dyDescent="0.15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</row>
    <row r="884" spans="1:26" ht="15.75" customHeight="1" x14ac:dyDescent="0.15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</row>
    <row r="885" spans="1:26" ht="15.75" customHeight="1" x14ac:dyDescent="0.1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</row>
    <row r="886" spans="1:26" ht="15.75" customHeight="1" x14ac:dyDescent="0.15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</row>
    <row r="887" spans="1:26" ht="15.75" customHeight="1" x14ac:dyDescent="0.15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</row>
    <row r="888" spans="1:26" ht="15.75" customHeight="1" x14ac:dyDescent="0.15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</row>
    <row r="889" spans="1:26" ht="15.75" customHeight="1" x14ac:dyDescent="0.15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</row>
    <row r="890" spans="1:26" ht="15.75" customHeight="1" x14ac:dyDescent="0.15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</row>
    <row r="891" spans="1:26" ht="15.75" customHeight="1" x14ac:dyDescent="0.15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</row>
    <row r="892" spans="1:26" ht="15.75" customHeight="1" x14ac:dyDescent="0.15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</row>
    <row r="893" spans="1:26" ht="15.75" customHeight="1" x14ac:dyDescent="0.15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</row>
    <row r="894" spans="1:26" ht="15.75" customHeight="1" x14ac:dyDescent="0.15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</row>
    <row r="895" spans="1:26" ht="15.75" customHeight="1" x14ac:dyDescent="0.1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</row>
    <row r="896" spans="1:26" ht="15.75" customHeight="1" x14ac:dyDescent="0.15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</row>
    <row r="897" spans="1:26" ht="15.75" customHeight="1" x14ac:dyDescent="0.15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</row>
    <row r="898" spans="1:26" ht="15.75" customHeight="1" x14ac:dyDescent="0.15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</row>
    <row r="899" spans="1:26" ht="15.75" customHeight="1" x14ac:dyDescent="0.15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</row>
    <row r="900" spans="1:26" ht="15.75" customHeight="1" x14ac:dyDescent="0.15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</row>
    <row r="901" spans="1:26" ht="15.75" customHeight="1" x14ac:dyDescent="0.15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</row>
    <row r="902" spans="1:26" ht="15.75" customHeight="1" x14ac:dyDescent="0.15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</row>
    <row r="903" spans="1:26" ht="15.75" customHeight="1" x14ac:dyDescent="0.15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</row>
    <row r="904" spans="1:26" ht="15.75" customHeight="1" x14ac:dyDescent="0.15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</row>
    <row r="905" spans="1:26" ht="15.75" customHeight="1" x14ac:dyDescent="0.15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</row>
    <row r="906" spans="1:26" ht="15.75" customHeight="1" x14ac:dyDescent="0.15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</row>
    <row r="907" spans="1:26" ht="15.75" customHeight="1" x14ac:dyDescent="0.15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</row>
    <row r="908" spans="1:26" ht="15.75" customHeight="1" x14ac:dyDescent="0.15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</row>
    <row r="909" spans="1:26" ht="15.75" customHeight="1" x14ac:dyDescent="0.15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</row>
    <row r="910" spans="1:26" ht="15.75" customHeight="1" x14ac:dyDescent="0.15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</row>
    <row r="911" spans="1:26" ht="15.75" customHeight="1" x14ac:dyDescent="0.15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</row>
    <row r="912" spans="1:26" ht="15.75" customHeight="1" x14ac:dyDescent="0.15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</row>
    <row r="913" spans="1:26" ht="15.75" customHeight="1" x14ac:dyDescent="0.15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</row>
    <row r="914" spans="1:26" ht="15.75" customHeight="1" x14ac:dyDescent="0.15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</row>
    <row r="915" spans="1:26" ht="15.75" customHeight="1" x14ac:dyDescent="0.15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</row>
    <row r="916" spans="1:26" ht="15.75" customHeight="1" x14ac:dyDescent="0.15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</row>
    <row r="917" spans="1:26" ht="15.75" customHeight="1" x14ac:dyDescent="0.15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</row>
    <row r="918" spans="1:26" ht="15.75" customHeight="1" x14ac:dyDescent="0.15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</row>
    <row r="919" spans="1:26" ht="15.75" customHeight="1" x14ac:dyDescent="0.15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</row>
    <row r="920" spans="1:26" ht="15.75" customHeight="1" x14ac:dyDescent="0.15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</row>
    <row r="921" spans="1:26" ht="15.75" customHeight="1" x14ac:dyDescent="0.15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</row>
    <row r="922" spans="1:26" ht="15.75" customHeight="1" x14ac:dyDescent="0.15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</row>
    <row r="923" spans="1:26" ht="15.75" customHeight="1" x14ac:dyDescent="0.15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</row>
    <row r="924" spans="1:26" ht="15.75" customHeight="1" x14ac:dyDescent="0.15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</row>
    <row r="925" spans="1:26" ht="15.75" customHeight="1" x14ac:dyDescent="0.15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</row>
    <row r="926" spans="1:26" ht="15.75" customHeight="1" x14ac:dyDescent="0.15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</row>
    <row r="927" spans="1:26" ht="15.75" customHeight="1" x14ac:dyDescent="0.15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</row>
    <row r="928" spans="1:26" ht="15.75" customHeight="1" x14ac:dyDescent="0.15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</row>
    <row r="929" spans="1:26" ht="15.75" customHeight="1" x14ac:dyDescent="0.15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</row>
    <row r="930" spans="1:26" ht="15.75" customHeight="1" x14ac:dyDescent="0.15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</row>
    <row r="931" spans="1:26" ht="15.75" customHeight="1" x14ac:dyDescent="0.15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</row>
    <row r="932" spans="1:26" ht="15.75" customHeight="1" x14ac:dyDescent="0.15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</row>
    <row r="933" spans="1:26" ht="15.75" customHeight="1" x14ac:dyDescent="0.15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</row>
    <row r="934" spans="1:26" ht="15.75" customHeight="1" x14ac:dyDescent="0.15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</row>
    <row r="935" spans="1:26" ht="15.75" customHeight="1" x14ac:dyDescent="0.15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</row>
    <row r="936" spans="1:26" ht="15.75" customHeight="1" x14ac:dyDescent="0.15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</row>
    <row r="937" spans="1:26" ht="15.75" customHeight="1" x14ac:dyDescent="0.15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</row>
    <row r="938" spans="1:26" ht="15.75" customHeight="1" x14ac:dyDescent="0.15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</row>
    <row r="939" spans="1:26" ht="15.75" customHeight="1" x14ac:dyDescent="0.15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</row>
    <row r="940" spans="1:26" ht="15.75" customHeight="1" x14ac:dyDescent="0.15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</row>
    <row r="941" spans="1:26" ht="15.75" customHeight="1" x14ac:dyDescent="0.15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</row>
    <row r="942" spans="1:26" ht="15.75" customHeight="1" x14ac:dyDescent="0.15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</row>
    <row r="943" spans="1:26" ht="15.75" customHeight="1" x14ac:dyDescent="0.15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</row>
    <row r="944" spans="1:26" ht="15.75" customHeight="1" x14ac:dyDescent="0.15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</row>
    <row r="945" spans="1:26" ht="15.75" customHeight="1" x14ac:dyDescent="0.15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</row>
    <row r="946" spans="1:26" ht="15.75" customHeight="1" x14ac:dyDescent="0.15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</row>
    <row r="947" spans="1:26" ht="15.75" customHeight="1" x14ac:dyDescent="0.15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</row>
    <row r="948" spans="1:26" ht="15.75" customHeight="1" x14ac:dyDescent="0.15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</row>
    <row r="949" spans="1:26" ht="15.75" customHeight="1" x14ac:dyDescent="0.15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</row>
    <row r="950" spans="1:26" ht="15.75" customHeight="1" x14ac:dyDescent="0.15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</row>
    <row r="951" spans="1:26" ht="15.75" customHeight="1" x14ac:dyDescent="0.15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</row>
    <row r="952" spans="1:26" ht="15.75" customHeight="1" x14ac:dyDescent="0.15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</row>
    <row r="953" spans="1:26" ht="15.75" customHeight="1" x14ac:dyDescent="0.15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</row>
    <row r="954" spans="1:26" ht="15.75" customHeight="1" x14ac:dyDescent="0.15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</row>
    <row r="955" spans="1:26" ht="15.75" customHeight="1" x14ac:dyDescent="0.15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</row>
    <row r="956" spans="1:26" ht="15.75" customHeight="1" x14ac:dyDescent="0.15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</row>
    <row r="957" spans="1:26" ht="15.75" customHeight="1" x14ac:dyDescent="0.15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</row>
    <row r="958" spans="1:26" ht="15.75" customHeight="1" x14ac:dyDescent="0.15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</row>
    <row r="959" spans="1:26" ht="15.75" customHeight="1" x14ac:dyDescent="0.15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</row>
    <row r="960" spans="1:26" ht="15.75" customHeight="1" x14ac:dyDescent="0.15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</row>
    <row r="961" spans="1:26" ht="15.75" customHeight="1" x14ac:dyDescent="0.15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</row>
    <row r="962" spans="1:26" ht="15.75" customHeight="1" x14ac:dyDescent="0.15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</row>
    <row r="963" spans="1:26" ht="15.75" customHeight="1" x14ac:dyDescent="0.15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</row>
    <row r="964" spans="1:26" ht="15.75" customHeight="1" x14ac:dyDescent="0.15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</row>
    <row r="965" spans="1:26" ht="15.75" customHeight="1" x14ac:dyDescent="0.15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</row>
    <row r="966" spans="1:26" ht="15.75" customHeight="1" x14ac:dyDescent="0.15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</row>
    <row r="967" spans="1:26" ht="15.75" customHeight="1" x14ac:dyDescent="0.15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</row>
    <row r="968" spans="1:26" ht="15.75" customHeight="1" x14ac:dyDescent="0.15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</row>
    <row r="969" spans="1:26" ht="15.75" customHeight="1" x14ac:dyDescent="0.15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</row>
    <row r="970" spans="1:26" ht="15.75" customHeight="1" x14ac:dyDescent="0.15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</row>
    <row r="971" spans="1:26" ht="15.75" customHeight="1" x14ac:dyDescent="0.15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</row>
    <row r="972" spans="1:26" ht="15.75" customHeight="1" x14ac:dyDescent="0.15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</row>
    <row r="973" spans="1:26" ht="15.75" customHeight="1" x14ac:dyDescent="0.15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</row>
    <row r="974" spans="1:26" ht="15.75" customHeight="1" x14ac:dyDescent="0.15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</row>
    <row r="975" spans="1:26" ht="15.75" customHeight="1" x14ac:dyDescent="0.15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</row>
    <row r="976" spans="1:26" ht="15.75" customHeight="1" x14ac:dyDescent="0.15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</row>
    <row r="977" spans="1:26" ht="15.75" customHeight="1" x14ac:dyDescent="0.15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</row>
    <row r="978" spans="1:26" ht="15.75" customHeight="1" x14ac:dyDescent="0.15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</row>
    <row r="979" spans="1:26" ht="15.75" customHeight="1" x14ac:dyDescent="0.15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</row>
    <row r="980" spans="1:26" ht="15.75" customHeight="1" x14ac:dyDescent="0.15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</row>
    <row r="981" spans="1:26" ht="15.75" customHeight="1" x14ac:dyDescent="0.15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</row>
    <row r="982" spans="1:26" ht="15.75" customHeight="1" x14ac:dyDescent="0.15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</row>
    <row r="983" spans="1:26" ht="15.75" customHeight="1" x14ac:dyDescent="0.15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</row>
    <row r="984" spans="1:26" ht="15.75" customHeight="1" x14ac:dyDescent="0.15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</row>
    <row r="985" spans="1:26" ht="15.75" customHeight="1" x14ac:dyDescent="0.15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</row>
    <row r="986" spans="1:26" ht="15.75" customHeight="1" x14ac:dyDescent="0.15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</row>
    <row r="987" spans="1:26" ht="15.75" customHeight="1" x14ac:dyDescent="0.15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</row>
    <row r="988" spans="1:26" ht="15.75" customHeight="1" x14ac:dyDescent="0.15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</row>
    <row r="989" spans="1:26" ht="15.75" customHeight="1" x14ac:dyDescent="0.15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</row>
    <row r="990" spans="1:26" ht="15.75" customHeight="1" x14ac:dyDescent="0.15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</row>
    <row r="991" spans="1:26" ht="15.75" customHeight="1" x14ac:dyDescent="0.15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</row>
    <row r="992" spans="1:26" ht="15.75" customHeight="1" x14ac:dyDescent="0.15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</row>
    <row r="993" spans="1:26" ht="15.75" customHeight="1" x14ac:dyDescent="0.15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</row>
  </sheetData>
  <phoneticPr fontId="15" type="noConversion"/>
  <conditionalFormatting sqref="F3:F21">
    <cfRule type="cellIs" dxfId="13" priority="19" operator="greaterThanOrEqual">
      <formula>6.83</formula>
    </cfRule>
  </conditionalFormatting>
  <conditionalFormatting sqref="V2:V21">
    <cfRule type="cellIs" dxfId="12" priority="1" operator="greaterThan">
      <formula>49.999%</formula>
    </cfRule>
  </conditionalFormatting>
  <conditionalFormatting sqref="AA1">
    <cfRule type="cellIs" dxfId="11" priority="68" operator="greaterThanOrEqual">
      <formula>6.83</formula>
    </cfRule>
  </conditionalFormatting>
  <conditionalFormatting sqref="AB1">
    <cfRule type="cellIs" dxfId="10" priority="69" operator="greaterThanOrEqual">
      <formula>9.91</formula>
    </cfRule>
  </conditionalFormatting>
  <conditionalFormatting sqref="AC1:AF1">
    <cfRule type="cellIs" dxfId="9" priority="67" operator="greaterThanOrEqual">
      <formula>29.8</formula>
    </cfRule>
  </conditionalFormatting>
  <conditionalFormatting sqref="AG1">
    <cfRule type="cellIs" dxfId="8" priority="74" operator="greaterThanOrEqual">
      <formula>1.97</formula>
    </cfRule>
  </conditionalFormatting>
  <conditionalFormatting sqref="AH1">
    <cfRule type="cellIs" dxfId="7" priority="75" operator="greaterThanOrEqual">
      <formula>43.17</formula>
    </cfRule>
  </conditionalFormatting>
  <conditionalFormatting sqref="AI1">
    <cfRule type="cellIs" dxfId="6" priority="76" operator="greaterThanOrEqual">
      <formula>3.69</formula>
    </cfRule>
  </conditionalFormatting>
  <conditionalFormatting sqref="AJ1">
    <cfRule type="cellIs" dxfId="5" priority="77" operator="greaterThanOrEqual">
      <formula>47.02</formula>
    </cfRule>
  </conditionalFormatting>
  <conditionalFormatting sqref="AK1">
    <cfRule type="cellIs" dxfId="4" priority="78" operator="greaterThanOrEqual">
      <formula>3.29</formula>
    </cfRule>
  </conditionalFormatting>
  <conditionalFormatting sqref="AL1">
    <cfRule type="cellIs" dxfId="3" priority="79" operator="greaterThanOrEqual">
      <formula>10.15</formula>
    </cfRule>
  </conditionalFormatting>
  <conditionalFormatting sqref="AM1">
    <cfRule type="cellIs" dxfId="2" priority="80" operator="greaterThanOrEqual">
      <formula>2.42</formula>
    </cfRule>
  </conditionalFormatting>
  <conditionalFormatting sqref="AN1">
    <cfRule type="cellIs" dxfId="1" priority="81" operator="greaterThanOrEqual">
      <formula>1.26</formula>
    </cfRule>
  </conditionalFormatting>
  <conditionalFormatting sqref="F2:S21">
    <cfRule type="cellIs" dxfId="0" priority="2212" operator="greaterThanOrEqual">
      <formula>F$22</formula>
    </cfRule>
  </conditionalFormatting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Scout Hub</vt:lpstr>
      <vt:lpstr>FB Analysis L1 &amp; L2</vt:lpstr>
      <vt:lpstr>GK</vt:lpstr>
      <vt:lpstr>FB</vt:lpstr>
      <vt:lpstr>CB</vt:lpstr>
      <vt:lpstr>CM</vt:lpstr>
      <vt:lpstr>CAM</vt:lpstr>
      <vt:lpstr>Wing</vt:lpstr>
      <vt:lpstr>CF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Morrison</dc:creator>
  <cp:lastModifiedBy>amal panwar</cp:lastModifiedBy>
  <cp:revision/>
  <dcterms:created xsi:type="dcterms:W3CDTF">2024-04-29T15:45:44Z</dcterms:created>
  <dcterms:modified xsi:type="dcterms:W3CDTF">2024-08-08T01:23:09Z</dcterms:modified>
</cp:coreProperties>
</file>