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actic\"/>
    </mc:Choice>
  </mc:AlternateContent>
  <xr:revisionPtr revIDLastSave="0" documentId="8_{DB0A8A34-94B5-4A53-B87E-E694E69EB52A}" xr6:coauthVersionLast="47" xr6:coauthVersionMax="47" xr10:uidLastSave="{00000000-0000-0000-0000-000000000000}"/>
  <bookViews>
    <workbookView xWindow="-120" yWindow="-120" windowWidth="29040" windowHeight="17520" firstSheet="8" activeTab="8" xr2:uid="{3F617796-A3DE-4971-80B0-4641FF124846}"/>
  </bookViews>
  <sheets>
    <sheet name="Данные" sheetId="1" state="hidden" r:id="rId1"/>
    <sheet name="Данные 2023" sheetId="2" state="hidden" r:id="rId2"/>
    <sheet name="Категории" sheetId="3" state="hidden" r:id="rId3"/>
    <sheet name="Заказчики" sheetId="4" state="hidden" r:id="rId4"/>
    <sheet name="Топ 10 товаров" sheetId="5" state="hidden" r:id="rId5"/>
    <sheet name="Регионы" sheetId="6" state="hidden" r:id="rId6"/>
    <sheet name="По месяцам" sheetId="7" state="hidden" r:id="rId7"/>
    <sheet name="Карта" sheetId="8" state="hidden" r:id="rId8"/>
    <sheet name="Дашборд" sheetId="9" r:id="rId9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24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8" l="1"/>
  <c r="J5" i="8" s="1"/>
  <c r="I6" i="8"/>
  <c r="J6" i="8" s="1"/>
  <c r="I7" i="8"/>
  <c r="J7" i="8" s="1"/>
  <c r="I8" i="8"/>
  <c r="J8" i="8" s="1"/>
  <c r="I9" i="8"/>
  <c r="J9" i="8" s="1"/>
  <c r="I10" i="8"/>
  <c r="J10" i="8" s="1"/>
  <c r="I11" i="8"/>
  <c r="J11" i="8" s="1"/>
  <c r="I12" i="8"/>
  <c r="J12" i="8" s="1"/>
</calcChain>
</file>

<file path=xl/sharedStrings.xml><?xml version="1.0" encoding="utf-8"?>
<sst xmlns="http://schemas.openxmlformats.org/spreadsheetml/2006/main" count="138414" uniqueCount="93">
  <si>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</si>
  <si>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</si>
  <si>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</si>
  <si>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</si>
  <si>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</si>
  <si>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</si>
  <si>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</si>
  <si>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</si>
  <si>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</si>
  <si>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</si>
  <si>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</si>
  <si>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</si>
  <si>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</si>
  <si>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</si>
  <si>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</si>
  <si>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</si>
  <si>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</si>
  <si>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</si>
  <si>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</si>
  <si>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</si>
  <si>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</si>
  <si>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</si>
  <si>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</si>
  <si>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</si>
  <si>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</si>
  <si>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</si>
  <si>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</si>
  <si>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</si>
  <si>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</si>
  <si>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</si>
  <si>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</si>
  <si>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</si>
  <si>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</si>
  <si>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</si>
  <si>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</si>
  <si>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</si>
  <si>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</si>
  <si>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</si>
  <si>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</si>
  <si>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</si>
  <si>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</si>
  <si>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</si>
  <si>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</si>
  <si>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</si>
  <si>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</si>
  <si>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</si>
  <si>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</si>
  <si>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</si>
  <si>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</si>
  <si>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</si>
  <si>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</si>
  <si>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</si>
  <si>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</si>
  <si>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</si>
  <si>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</si>
  <si>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</si>
  <si>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</si>
  <si>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</si>
  <si>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</si>
  <si>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</si>
  <si>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</si>
  <si>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</si>
  <si>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</si>
  <si>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</si>
  <si>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</si>
  <si>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</si>
  <si>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</si>
  <si>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</si>
  <si>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</si>
  <si>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</si>
  <si>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</si>
  <si>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</si>
  <si>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</si>
  <si>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</si>
  <si>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</si>
  <si>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</si>
  <si>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</si>
  <si>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Годы</t>
  </si>
  <si>
    <t xml:space="preserve">Выручка </t>
  </si>
  <si>
    <t>КАТЕГОРИИ</t>
  </si>
  <si>
    <t>ЗАКАЗЧИКИ</t>
  </si>
  <si>
    <t>Заказчики</t>
  </si>
  <si>
    <t>ТОП 10 ТОВАРОВ</t>
  </si>
  <si>
    <t>ДОЛИ РЕГИОНОВ</t>
  </si>
  <si>
    <t>Регионы</t>
  </si>
  <si>
    <t>Товары</t>
  </si>
  <si>
    <t>ВЫРУЧКА ПО МЕСЯЦАМ</t>
  </si>
  <si>
    <t>КАРТА</t>
  </si>
  <si>
    <t xml:space="preserve">Город </t>
  </si>
  <si>
    <t>х</t>
  </si>
  <si>
    <t>у</t>
  </si>
  <si>
    <t>Подписи</t>
  </si>
  <si>
    <t>Значение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</si>
</sst>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_-* #,##0\ [$€-1]_-;\-* #,##0\ [$€-1]_-;_-* &quot;-&quot;\ [$€-1]_-;_-@_-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</cellXfs>
  <cellStyles count="1">
    <cellStyle name="Обычный" xfId="0" builtinId="0"/>
  </cellStyles>
  <dxfs count="5">
    <dxf>
      <numFmt numFmtId="0" formatCode="General"/>
    </dxf>
    <dxf>
      <alignment horizontal="center" vertical="bottom" textRotation="0" wrapText="0" indent="0" justifyLastLine="0" shrinkToFit="0" readingOrder="0"/>
    </dxf>
    <dxf>
      <numFmt numFmtId="165" formatCode="_-* #,##0\ [$€-1]_-;\-* #,##0\ [$€-1]_-;_-* &quot;-&quot;\ [$€-1]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image" Target="../media/image2.svg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Сухофрукты</c:v>
                </c:pt>
                <c:pt idx="5">
                  <c:v>Сладости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379798.02999999985</c:v>
                </c:pt>
                <c:pt idx="1">
                  <c:v>285900.66000000021</c:v>
                </c:pt>
                <c:pt idx="2">
                  <c:v>236910.07999999984</c:v>
                </c:pt>
                <c:pt idx="3">
                  <c:v>219594.4800000001</c:v>
                </c:pt>
                <c:pt idx="4">
                  <c:v>89515.130000000063</c:v>
                </c:pt>
                <c:pt idx="5">
                  <c:v>89265.050000000017</c:v>
                </c:pt>
                <c:pt idx="6">
                  <c:v>71602.109999999884</c:v>
                </c:pt>
                <c:pt idx="7">
                  <c:v>55738.830000000016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D-4E3C-8CC3-F7491EE24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"К"</c:formatCode>
                <c:ptCount val="8"/>
                <c:pt idx="0">
                  <c:v>308626.56999999989</c:v>
                </c:pt>
                <c:pt idx="1">
                  <c:v>266545.56999999989</c:v>
                </c:pt>
                <c:pt idx="2">
                  <c:v>180379.96000000014</c:v>
                </c:pt>
                <c:pt idx="3">
                  <c:v>156657.34000000003</c:v>
                </c:pt>
                <c:pt idx="4">
                  <c:v>143711.47000000006</c:v>
                </c:pt>
                <c:pt idx="5">
                  <c:v>129564.14000000013</c:v>
                </c:pt>
                <c:pt idx="6">
                  <c:v>127379.50000000006</c:v>
                </c:pt>
                <c:pt idx="7">
                  <c:v>115459.81999999976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C-47F0-AF0B-A1F394CE4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0\ "К"</c:formatCode>
                <c:ptCount val="10"/>
                <c:pt idx="0">
                  <c:v>247450.5</c:v>
                </c:pt>
                <c:pt idx="1">
                  <c:v>169904.22000000006</c:v>
                </c:pt>
                <c:pt idx="2">
                  <c:v>134091</c:v>
                </c:pt>
                <c:pt idx="3">
                  <c:v>104653.35999999999</c:v>
                </c:pt>
                <c:pt idx="4">
                  <c:v>79711.679999999993</c:v>
                </c:pt>
                <c:pt idx="5">
                  <c:v>76597.2</c:v>
                </c:pt>
                <c:pt idx="6">
                  <c:v>66366.999999999956</c:v>
                </c:pt>
                <c:pt idx="7">
                  <c:v>65980.530000000028</c:v>
                </c:pt>
                <c:pt idx="8">
                  <c:v>63285.599999999969</c:v>
                </c:pt>
                <c:pt idx="9">
                  <c:v>57562.45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4-4C15-B389-016441125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2.xlsx]Регионы!СТ_Регионы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5B-4DA4-A6A9-AD7E6679E2F8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C5B-4DA4-A6A9-AD7E6679E2F8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0\ "К"</c:formatCode>
                <c:ptCount val="4"/>
                <c:pt idx="0">
                  <c:v>314559.4499999999</c:v>
                </c:pt>
                <c:pt idx="1">
                  <c:v>515736.25999999995</c:v>
                </c:pt>
                <c:pt idx="2">
                  <c:v>308365.1500000002</c:v>
                </c:pt>
                <c:pt idx="3">
                  <c:v>289663.51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B-4DA4-A6A9-AD7E6679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3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2.xlsx]По месяцам!СТ_По_месяцам</c:name>
    <c:fmtId val="4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месяцам'!$B$9:$B$22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'По месяцам'!$C$9:$C$22</c:f>
              <c:numCache>
                <c:formatCode>0\ "К"</c:formatCode>
                <c:ptCount val="12"/>
                <c:pt idx="0">
                  <c:v>237066.69000000029</c:v>
                </c:pt>
                <c:pt idx="1">
                  <c:v>249277.04000000024</c:v>
                </c:pt>
                <c:pt idx="2">
                  <c:v>134671.67999999999</c:v>
                </c:pt>
                <c:pt idx="3">
                  <c:v>51457.050000000032</c:v>
                </c:pt>
                <c:pt idx="4">
                  <c:v>95067.969999999943</c:v>
                </c:pt>
                <c:pt idx="5">
                  <c:v>116597.19000000006</c:v>
                </c:pt>
                <c:pt idx="6">
                  <c:v>84180.749999999956</c:v>
                </c:pt>
                <c:pt idx="7">
                  <c:v>155085.78</c:v>
                </c:pt>
                <c:pt idx="8">
                  <c:v>88170.949999999968</c:v>
                </c:pt>
                <c:pt idx="9">
                  <c:v>112420.11999999998</c:v>
                </c:pt>
                <c:pt idx="10">
                  <c:v>57748.03</c:v>
                </c:pt>
                <c:pt idx="11">
                  <c:v>46581.120000000017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76-4AAD-A1FF-7EBD77E70A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842598031"/>
        <c:axId val="842596783"/>
      </c:barChart>
      <c:catAx>
        <c:axId val="84259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2596783"/>
        <c:auto val="1"/>
        <c:lblAlgn val="ctr"/>
        <c:lblOffset val="100"/>
        <c:noMultiLvlLbl val="0"/>
      </c:catAx>
      <c:valAx>
        <c:axId val="8425967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842598031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8D7F3E4-ACC4-49F4-A742-B2A2B839426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0D4-42E8-AADF-B438C5AD8C1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AB942BE-CD05-4AC9-BCFC-B0B637AB328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0D4-42E8-AADF-B438C5AD8C1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405A9A-7822-4B46-A47E-6392C6C1462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0D4-42E8-AADF-B438C5AD8C1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0AFCA82-1E46-417C-AA97-18B472AB08D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0D4-42E8-AADF-B438C5AD8C1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EED6662-4062-470D-A31E-6C411974441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40D4-42E8-AADF-B438C5AD8C1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B4BCDA-1FBE-4D10-8120-63E322CE861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40D4-42E8-AADF-B438C5AD8C1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70C4E16-BCD7-4CBA-A437-0A7C81BFCA1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0D4-42E8-AADF-B438C5AD8C1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058FC33-BC4F-4392-A67E-423B188A820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40D4-42E8-AADF-B438C5AD8C1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_-* #\ ##0\ [$€-1]_-;\-* #\ ##0\ [$€-1]_-;_-* "-"\ [$€-1]_-;_-@_-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175250.63999999996</c:v>
                </c:pt>
                <c:pt idx="6">
                  <c:v>131354.54000000007</c:v>
                </c:pt>
                <c:pt idx="7">
                  <c:v>133114.50999999998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426  К</c:v>
                  </c:pt>
                  <c:pt idx="1">
                    <c:v>Бремен
70  К</c:v>
                  </c:pt>
                  <c:pt idx="2">
                    <c:v>Гамбург
245  К</c:v>
                  </c:pt>
                  <c:pt idx="3">
                    <c:v>Дрезден
90  К</c:v>
                  </c:pt>
                  <c:pt idx="4">
                    <c:v>Кёльн
158  К</c:v>
                  </c:pt>
                  <c:pt idx="5">
                    <c:v>Мюнхен
175  К</c:v>
                  </c:pt>
                  <c:pt idx="6">
                    <c:v>Франкфурт
131  К</c:v>
                  </c:pt>
                  <c:pt idx="7">
                    <c:v>Штутгарт
133 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0D4-42E8-AADF-B438C5AD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632594447"/>
        <c:axId val="632592783"/>
      </c:bubbleChart>
      <c:valAx>
        <c:axId val="632594447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32592783"/>
        <c:crosses val="autoZero"/>
        <c:crossBetween val="midCat"/>
      </c:valAx>
      <c:valAx>
        <c:axId val="63259278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32594447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2.xlsx]Категории!СТ_Категории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Сухофрукты</c:v>
                </c:pt>
                <c:pt idx="5">
                  <c:v>Сладости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379798.02999999985</c:v>
                </c:pt>
                <c:pt idx="1">
                  <c:v>285900.66000000021</c:v>
                </c:pt>
                <c:pt idx="2">
                  <c:v>236910.07999999984</c:v>
                </c:pt>
                <c:pt idx="3">
                  <c:v>219594.4800000001</c:v>
                </c:pt>
                <c:pt idx="4">
                  <c:v>89515.130000000063</c:v>
                </c:pt>
                <c:pt idx="5">
                  <c:v>89265.050000000017</c:v>
                </c:pt>
                <c:pt idx="6">
                  <c:v>71602.109999999884</c:v>
                </c:pt>
                <c:pt idx="7">
                  <c:v>55738.830000000016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F-490A-8E4D-66C3621C2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2.xlsx]Заказчики!СТ_Заказчики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308626.56999999989</c:v>
                </c:pt>
                <c:pt idx="1">
                  <c:v>266545.56999999989</c:v>
                </c:pt>
                <c:pt idx="2">
                  <c:v>180379.96000000014</c:v>
                </c:pt>
                <c:pt idx="3">
                  <c:v>156657.34000000003</c:v>
                </c:pt>
                <c:pt idx="4">
                  <c:v>143711.47000000006</c:v>
                </c:pt>
                <c:pt idx="5">
                  <c:v>129564.14000000013</c:v>
                </c:pt>
                <c:pt idx="6">
                  <c:v>127379.50000000006</c:v>
                </c:pt>
                <c:pt idx="7">
                  <c:v>115459.81999999976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A-43CE-8049-17841EF5D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 2.xlsx]Топ 10 товаров!СТ_Топ10Товаров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247450.5</c:v>
                </c:pt>
                <c:pt idx="1">
                  <c:v>169904.22000000006</c:v>
                </c:pt>
                <c:pt idx="2">
                  <c:v>134091</c:v>
                </c:pt>
                <c:pt idx="3">
                  <c:v>104653.35999999999</c:v>
                </c:pt>
                <c:pt idx="4">
                  <c:v>79711.679999999993</c:v>
                </c:pt>
                <c:pt idx="5">
                  <c:v>76597.2</c:v>
                </c:pt>
                <c:pt idx="6">
                  <c:v>66366.999999999956</c:v>
                </c:pt>
                <c:pt idx="7">
                  <c:v>65980.530000000028</c:v>
                </c:pt>
                <c:pt idx="8">
                  <c:v>63285.599999999969</c:v>
                </c:pt>
                <c:pt idx="9">
                  <c:v>57562.45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9-4CDC-8669-7E9BB4391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8189343"/>
        <c:axId val="418190591"/>
      </c:barChart>
      <c:catAx>
        <c:axId val="41818934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90591"/>
        <c:crosses val="autoZero"/>
        <c:auto val="1"/>
        <c:lblAlgn val="ctr"/>
        <c:lblOffset val="100"/>
        <c:noMultiLvlLbl val="0"/>
      </c:catAx>
      <c:valAx>
        <c:axId val="418190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189343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2.xlsx]По месяцам!СТ_По_месяцам</c:name>
    <c:fmtId val="6"/>
  </c:pivotSource>
  <c:chart>
    <c:title>
      <c:tx>
        <c:strRef>
          <c:f>'По месяцам'!$B$2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12"/>
                <c:pt idx="0">
                  <c:v>237066.69000000029</c:v>
                </c:pt>
                <c:pt idx="1">
                  <c:v>249277.04000000024</c:v>
                </c:pt>
                <c:pt idx="2">
                  <c:v>134671.67999999999</c:v>
                </c:pt>
                <c:pt idx="3">
                  <c:v>51457.050000000032</c:v>
                </c:pt>
                <c:pt idx="4">
                  <c:v>95067.969999999943</c:v>
                </c:pt>
                <c:pt idx="5">
                  <c:v>116597.19000000006</c:v>
                </c:pt>
                <c:pt idx="6">
                  <c:v>84180.749999999956</c:v>
                </c:pt>
                <c:pt idx="7">
                  <c:v>155085.78</c:v>
                </c:pt>
                <c:pt idx="8">
                  <c:v>88170.949999999968</c:v>
                </c:pt>
                <c:pt idx="9">
                  <c:v>112420.11999999998</c:v>
                </c:pt>
                <c:pt idx="10">
                  <c:v>57748.03</c:v>
                </c:pt>
                <c:pt idx="11">
                  <c:v>46581.120000000017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D-4039-9FC8-CA37D59494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842598031"/>
        <c:axId val="842596783"/>
      </c:barChart>
      <c:catAx>
        <c:axId val="84259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2596783"/>
        <c:crosses val="autoZero"/>
        <c:auto val="1"/>
        <c:lblAlgn val="ctr"/>
        <c:lblOffset val="100"/>
        <c:noMultiLvlLbl val="0"/>
      </c:catAx>
      <c:valAx>
        <c:axId val="8425967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84259803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 2.xlsx]Регионы!СТ_Регионы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77-423D-A081-BC34E2D9D350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77-423D-A081-BC34E2D9D350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77-423D-A081-BC34E2D9D350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77-423D-A081-BC34E2D9D3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314559.4499999999</c:v>
                </c:pt>
                <c:pt idx="1">
                  <c:v>515736.25999999995</c:v>
                </c:pt>
                <c:pt idx="2">
                  <c:v>308365.1500000002</c:v>
                </c:pt>
                <c:pt idx="3">
                  <c:v>289663.51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77-423D-A081-BC34E2D9D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3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621778D-0F69-4FA1-B0B1-7862384A164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E7-4693-981E-7631AB008C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6ECEB8F-4A3F-4BDD-9154-2CDA7D77FCE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FE7-4693-981E-7631AB008C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20A2CE1-78C5-4B1D-BA1C-5D70E26CC7D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FE7-4693-981E-7631AB008C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A1EC18C-12FB-4736-9F93-6ED9BCCA8FA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FE7-4693-981E-7631AB008C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1C93ED3-4545-401B-AB74-64552005736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FE7-4693-981E-7631AB008C4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3F239D0-5028-48D3-94C1-1799C05E847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FE7-4693-981E-7631AB008C4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E156D12-9848-48CA-8DFD-2B9DAAE64D2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FE7-4693-981E-7631AB008C4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115483D-C7E6-4656-AB37-05546F86690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FE7-4693-981E-7631AB008C4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Карта!$I$5:$I$12</c:f>
              <c:numCache>
                <c:formatCode>_-* #\ ##0\ [$€-1]_-;\-* #\ ##0\ [$€-1]_-;_-* "-"\ [$€-1]_-;_-@_-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175250.63999999996</c:v>
                </c:pt>
                <c:pt idx="6">
                  <c:v>131354.54000000007</c:v>
                </c:pt>
                <c:pt idx="7">
                  <c:v>133114.50999999998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426  К</c:v>
                  </c:pt>
                  <c:pt idx="1">
                    <c:v>Бремен
70  К</c:v>
                  </c:pt>
                  <c:pt idx="2">
                    <c:v>Гамбург
245  К</c:v>
                  </c:pt>
                  <c:pt idx="3">
                    <c:v>Дрезден
90  К</c:v>
                  </c:pt>
                  <c:pt idx="4">
                    <c:v>Кёльн
158  К</c:v>
                  </c:pt>
                  <c:pt idx="5">
                    <c:v>Мюнхен
175  К</c:v>
                  </c:pt>
                  <c:pt idx="6">
                    <c:v>Франкфурт
131  К</c:v>
                  </c:pt>
                  <c:pt idx="7">
                    <c:v>Штутгарт
133 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FE7-4693-981E-7631AB00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632594447"/>
        <c:axId val="632592783"/>
      </c:bubbleChart>
      <c:valAx>
        <c:axId val="632594447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32592783"/>
        <c:crosses val="autoZero"/>
        <c:crossBetween val="midCat"/>
      </c:valAx>
      <c:valAx>
        <c:axId val="63259278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32594447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1</xdr:row>
      <xdr:rowOff>138112</xdr:rowOff>
    </xdr:from>
    <xdr:to>
      <xdr:col>15</xdr:col>
      <xdr:colOff>257174</xdr:colOff>
      <xdr:row>17</xdr:row>
      <xdr:rowOff>142876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7E9BB89-7BB1-4AB5-B6B4-A3EC81A38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147637</xdr:rowOff>
    </xdr:from>
    <xdr:to>
      <xdr:col>14</xdr:col>
      <xdr:colOff>314324</xdr:colOff>
      <xdr:row>18</xdr:row>
      <xdr:rowOff>152401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10DC21-9ACB-4514-9258-6969BD3B3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2</xdr:row>
      <xdr:rowOff>147637</xdr:rowOff>
    </xdr:from>
    <xdr:to>
      <xdr:col>14</xdr:col>
      <xdr:colOff>314324</xdr:colOff>
      <xdr:row>18</xdr:row>
      <xdr:rowOff>152401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1F0B895-41F8-4E57-BA81-306EF157EB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458153</xdr:colOff>
      <xdr:row>1</xdr:row>
      <xdr:rowOff>166687</xdr:rowOff>
    </xdr:from>
    <xdr:to>
      <xdr:col>16</xdr:col>
      <xdr:colOff>9525</xdr:colOff>
      <xdr:row>21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9954FE-7722-49D4-8C90-0B10ED251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562928</xdr:colOff>
      <xdr:row>1</xdr:row>
      <xdr:rowOff>176212</xdr:rowOff>
    </xdr:from>
    <xdr:to>
      <xdr:col>18</xdr:col>
      <xdr:colOff>304800</xdr:colOff>
      <xdr:row>21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3AF76A-DEFD-406E-90A4-3BB2568A8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481012</xdr:colOff>
      <xdr:row>3</xdr:row>
      <xdr:rowOff>138111</xdr:rowOff>
    </xdr:from>
    <xdr:to>
      <xdr:col>18</xdr:col>
      <xdr:colOff>176212</xdr:colOff>
      <xdr:row>33</xdr:row>
      <xdr:rowOff>28575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DC4CF72-6C55-4907-B492-AE326E52C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268943</xdr:colOff>
      <xdr:row>25</xdr:row>
      <xdr:rowOff>40060</xdr:rowOff>
    </xdr:from>
    <xdr:to>
      <xdr:col>10</xdr:col>
      <xdr:colOff>268944</xdr:colOff>
      <xdr:row>41</xdr:row>
      <xdr:rowOff>44824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ACE6CF2-BBFB-4D2F-940A-391C1D18A33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367229</xdr:colOff>
      <xdr:row>25</xdr:row>
      <xdr:rowOff>40024</xdr:rowOff>
    </xdr:from>
    <xdr:to>
      <xdr:col>15</xdr:col>
      <xdr:colOff>365640</xdr:colOff>
      <xdr:row>41</xdr:row>
      <xdr:rowOff>44824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BDD19EF-7EA2-41F1-AA6C-94531739F60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463925</xdr:colOff>
      <xdr:row>25</xdr:row>
      <xdr:rowOff>67235</xdr:rowOff>
    </xdr:from>
    <xdr:to>
      <xdr:col>20</xdr:col>
      <xdr:colOff>462337</xdr:colOff>
      <xdr:row>41</xdr:row>
      <xdr:rowOff>72035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951808A-7077-4D6F-A6BE-42ED1186546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268943</xdr:colOff>
      <xdr:row>4</xdr:row>
      <xdr:rowOff>168088</xdr:rowOff>
    </xdr:from>
    <xdr:to>
      <xdr:col>15</xdr:col>
      <xdr:colOff>365640</xdr:colOff>
      <xdr:row>24</xdr:row>
      <xdr:rowOff>163326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D1C12EA-032D-4DCF-A3EA-14F52C054AF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469921</xdr:colOff>
      <xdr:row>4</xdr:row>
      <xdr:rowOff>156882</xdr:rowOff>
    </xdr:from>
    <xdr:to>
      <xdr:col>20</xdr:col>
      <xdr:colOff>462337</xdr:colOff>
      <xdr:row>24</xdr:row>
      <xdr:rowOff>152120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2BA2A24-96A7-4740-A07D-1837E01304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571502</xdr:colOff>
      <xdr:row>4</xdr:row>
      <xdr:rowOff>145676</xdr:rowOff>
    </xdr:from>
    <xdr:to>
      <xdr:col>26</xdr:col>
      <xdr:colOff>499784</xdr:colOff>
      <xdr:row>41</xdr:row>
      <xdr:rowOff>67235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C3ECAE54-FDF4-446E-A722-1E6107A0786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</xdr:col>
      <xdr:colOff>156882</xdr:colOff>
      <xdr:row>20</xdr:row>
      <xdr:rowOff>22413</xdr:rowOff>
    </xdr:from>
    <xdr:to>
      <xdr:col>5</xdr:col>
      <xdr:colOff>181535</xdr:colOff>
      <xdr:row>41</xdr:row>
      <xdr:rowOff>36421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Город">
              <a:extLst>
                <a:ext uri="{FF2B5EF4-FFF2-40B4-BE49-F238E27FC236}">
                  <a16:creationId xmlns:a16="http://schemas.microsoft.com/office/drawing/2014/main" id="{91B2E8A2-05EA-4EE6-AE45-19B430CEFA2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3846" y="3832413"/>
              <a:ext cx="1249296" cy="40145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173690</xdr:colOff>
      <xdr:row>11</xdr:row>
      <xdr:rowOff>156883</xdr:rowOff>
    </xdr:from>
    <xdr:to>
      <xdr:col>5</xdr:col>
      <xdr:colOff>198255</xdr:colOff>
      <xdr:row>19</xdr:row>
      <xdr:rowOff>78441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Регион">
              <a:extLst>
                <a:ext uri="{FF2B5EF4-FFF2-40B4-BE49-F238E27FC236}">
                  <a16:creationId xmlns:a16="http://schemas.microsoft.com/office/drawing/2014/main" id="{803CF8F4-8AFF-4C15-9CE4-51854E845C1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654" y="2252383"/>
              <a:ext cx="1249208" cy="14455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156881</xdr:colOff>
      <xdr:row>4</xdr:row>
      <xdr:rowOff>168088</xdr:rowOff>
    </xdr:from>
    <xdr:to>
      <xdr:col>5</xdr:col>
      <xdr:colOff>181446</xdr:colOff>
      <xdr:row>11</xdr:row>
      <xdr:rowOff>22411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Годы">
              <a:extLst>
                <a:ext uri="{FF2B5EF4-FFF2-40B4-BE49-F238E27FC236}">
                  <a16:creationId xmlns:a16="http://schemas.microsoft.com/office/drawing/2014/main" id="{827F7F38-9600-481A-B887-E4A206A37FF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3845" y="930088"/>
              <a:ext cx="1249208" cy="11878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O" refreshedDate="45597.910831365742" createdVersion="7" refreshedVersion="7" minRefreshableVersion="3" recordCount="19341" xr:uid="{32E75547-3E00-492D-9C87-B4AEDB37F7E5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2823048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6B368-0CA8-4EB6-A773-599B8B008B1A}" name="СТ_Категории" cacheId="2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3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x="4"/>
        <item h="1" x="5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6"/>
    </i>
    <i>
      <x v="4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75B0B-B5F5-4E52-8CF0-CFD1451DDB72}" name="СТ_Заказчики" cacheId="2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6" rowHeaderCaption="Заказчик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x="4"/>
        <item h="1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C10FB-5730-4F6A-87C0-AEB53022EC26}" name="СТ_Топ10Товаров" cacheId="2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5" rowHeaderCaption="Товары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x="4"/>
        <item h="1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59090-F26D-4D38-97DA-D446894B2AA6}" name="СТ_Регионы" cacheId="2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7" rowHeaderCaption="Регионы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x="4"/>
        <item h="1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4E47C-D416-4344-9F3E-6EDF3848612B}" name="СТ_По_месяцам" cacheId="2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8" rowHeaderCaption="Регионы">
  <location ref="B8:C22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10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1E96A-F93C-4B73-A87D-1BD939CA3364}" name="СТ_Карта" cacheId="24" applyNumberFormats="0" applyBorderFormats="0" applyFontFormats="0" applyPatternFormats="0" applyAlignmentFormats="0" applyWidthHeightFormats="1" dataCaption="Значения" updatedVersion="7" minRefreshableVersion="3" colGrandTotals="0" itemPrintTitles="1" createdVersion="7" indent="0" compact="0" outline="1" outlineData="1" compactData="0" multipleFieldFilters="0" chartFormat="6" rowHeaderCaption="Регионы">
  <location ref="B6:D16" firstHeaderRow="1" firstDataRow="1" firstDataCol="2" rowPageCount="1" colPageCount="1"/>
  <pivotFields count="11"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defaultSubtotal="0">
      <items count="6">
        <item h="1" x="0"/>
        <item h="1" x="1"/>
        <item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10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A90401C1-7741-40F5-8BB8-9F6E409E0446}" sourceName="Город">
  <pivotTables>
    <pivotTable tabId="8" name="СТ_Карта"/>
  </pivotTables>
  <data>
    <tabular pivotCacheId="282304854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1D4719FA-5562-4455-AB3D-B4DFBC7E88ED}" sourceName="Регион">
  <pivotTables>
    <pivotTable tabId="8" name="СТ_Карта"/>
    <pivotTable tabId="4" name="СТ_Заказчики"/>
    <pivotTable tabId="3" name="СТ_Категории"/>
    <pivotTable tabId="7" name="СТ_По_месяцам"/>
    <pivotTable tabId="6" name="СТ_Регионы"/>
    <pivotTable tabId="5" name="СТ_Топ10Товаров"/>
  </pivotTables>
  <data>
    <tabular pivotCacheId="282304854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25F7957A-8863-4BC1-903C-7C1C0F9761E1}" sourceName="Годы">
  <pivotTables>
    <pivotTable tabId="8" name="СТ_Карта"/>
    <pivotTable tabId="4" name="СТ_Заказчики"/>
    <pivotTable tabId="3" name="СТ_Категории"/>
    <pivotTable tabId="7" name="СТ_По_месяцам"/>
    <pivotTable tabId="6" name="СТ_Регионы"/>
    <pivotTable tabId="5" name="СТ_Топ10Товаров"/>
  </pivotTables>
  <data>
    <tabular pivotCacheId="282304854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8470DA88-B164-4ECD-8152-12E8303C3033}" cache="Срез_Город" caption="Город" lockedPosition="1" rowHeight="241300"/>
  <slicer name="Регион" xr10:uid="{DAC53525-D5E8-4841-8C84-30F293E3B2D9}" cache="Срез_Регион" caption="Регион" lockedPosition="1" rowHeight="241300"/>
  <slicer name="Годы" xr10:uid="{554F2168-E211-4FCA-8F4E-A8728B0D5DCD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F5FACD-34AE-47DA-9591-8E16C427B240}" name="УТ_Данные" displayName="УТ_Данные" ref="B2:J19343" totalsRowShown="0" headerRowDxfId="3">
  <autoFilter ref="B2:J19343" xr:uid="{82F5FACD-34AE-47DA-9591-8E16C427B240}"/>
  <tableColumns count="9">
    <tableColumn id="1" xr3:uid="{4B4C3880-1EC5-48D6-98A5-D569AFE36CB0}" name="Дата" dataDxfId="4"/>
    <tableColumn id="2" xr3:uid="{A18F635F-8BD1-4D0F-954F-A2EF11353CA2}" name="Заказчик"/>
    <tableColumn id="3" xr3:uid="{2B977AE8-5010-4E2D-8383-2B59943FFD37}" name="Город"/>
    <tableColumn id="4" xr3:uid="{21239AFB-327D-4A8B-B465-EC8CC2C3E303}" name="Регион"/>
    <tableColumn id="5" xr3:uid="{A16B6790-D462-4B6F-A079-30047D793ED6}" name="Категория"/>
    <tableColumn id="6" xr3:uid="{A7C7B83C-496C-47FE-BF11-807315603301}" name="Товар"/>
    <tableColumn id="7" xr3:uid="{A0700697-4E96-4205-B064-0D2D25ACB14B}" name="Цена за штуку"/>
    <tableColumn id="8" xr3:uid="{DD125D21-3E0E-444D-8E32-E5217EB309E1}" name="Количество"/>
    <tableColumn id="9" xr3:uid="{90696452-34D5-434F-8063-C1C9E6D8A44C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1E376D-4926-4418-ACB6-1F61F1FE3383}" name="УТ_Данны" displayName="УТ_Данны" ref="F4:J12" totalsRowShown="0" headerRowDxfId="1">
  <autoFilter ref="F4:J12" xr:uid="{121E376D-4926-4418-ACB6-1F61F1FE3383}"/>
  <tableColumns count="5">
    <tableColumn id="1" xr3:uid="{B2B605E8-9A31-47B1-9B83-89885CC3B084}" name="Город "/>
    <tableColumn id="2" xr3:uid="{7760B8E0-B1B3-481A-A97F-4DE9CCD7C1C0}" name="х"/>
    <tableColumn id="3" xr3:uid="{82365F3C-B096-44B3-B977-BC38AE2792FA}" name="у"/>
    <tableColumn id="4" xr3:uid="{27ACA618-054D-474E-B33E-55A06D5EEFA0}" name="Значение" dataDxfId="2">
      <calculatedColumnFormula>SUMIF(C:C,УТ_Данны[[#This Row],[Город ]],D:D)</calculatedColumnFormula>
    </tableColumn>
    <tableColumn id="5" xr3:uid="{A226EAA4-BA8D-4797-BCAE-35650BFB1080}" name="Подписи" dataDxfId="0">
      <calculatedColumnFormula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showGridLines="0" topLeftCell="A11000" workbookViewId="0">
      <selection activeCell="M11036" sqref="M11036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topLeftCell="A8273" workbookViewId="0">
      <selection activeCell="B3" sqref="B3:J8315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EC794-7783-4A8F-8007-40128B18F550}">
  <dimension ref="B2:C17"/>
  <sheetViews>
    <sheetView showGridLines="0" workbookViewId="0">
      <selection activeCell="C16" sqref="C16"/>
    </sheetView>
  </sheetViews>
  <sheetFormatPr defaultRowHeight="15" x14ac:dyDescent="0.25"/>
  <cols>
    <col min="2" max="2" width="17.28515625" bestFit="1" customWidth="1"/>
    <col min="3" max="3" width="24.140625" bestFit="1" customWidth="1"/>
  </cols>
  <sheetData>
    <row r="2" spans="2:3" x14ac:dyDescent="0.25">
      <c r="B2" s="8" t="s">
        <v>79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77</v>
      </c>
      <c r="C6" t="s">
        <v>76</v>
      </c>
    </row>
    <row r="8" spans="2:3" x14ac:dyDescent="0.25">
      <c r="B8" s="4" t="s">
        <v>4</v>
      </c>
      <c r="C8" t="s">
        <v>78</v>
      </c>
    </row>
    <row r="9" spans="2:3" x14ac:dyDescent="0.25">
      <c r="B9" s="5" t="s">
        <v>22</v>
      </c>
      <c r="C9" s="7">
        <v>379798.02999999985</v>
      </c>
    </row>
    <row r="10" spans="2:3" x14ac:dyDescent="0.25">
      <c r="B10" s="5" t="s">
        <v>19</v>
      </c>
      <c r="C10" s="7">
        <v>285900.66000000021</v>
      </c>
    </row>
    <row r="11" spans="2:3" x14ac:dyDescent="0.25">
      <c r="B11" s="5" t="s">
        <v>40</v>
      </c>
      <c r="C11" s="7">
        <v>236910.07999999984</v>
      </c>
    </row>
    <row r="12" spans="2:3" x14ac:dyDescent="0.25">
      <c r="B12" s="5" t="s">
        <v>12</v>
      </c>
      <c r="C12" s="7">
        <v>219594.4800000001</v>
      </c>
    </row>
    <row r="13" spans="2:3" x14ac:dyDescent="0.25">
      <c r="B13" s="5" t="s">
        <v>14</v>
      </c>
      <c r="C13" s="7">
        <v>89515.130000000063</v>
      </c>
    </row>
    <row r="14" spans="2:3" x14ac:dyDescent="0.25">
      <c r="B14" s="5" t="s">
        <v>45</v>
      </c>
      <c r="C14" s="7">
        <v>89265.050000000017</v>
      </c>
    </row>
    <row r="15" spans="2:3" x14ac:dyDescent="0.25">
      <c r="B15" s="5" t="s">
        <v>26</v>
      </c>
      <c r="C15" s="7">
        <v>71602.109999999884</v>
      </c>
    </row>
    <row r="16" spans="2:3" x14ac:dyDescent="0.25">
      <c r="B16" s="5" t="s">
        <v>57</v>
      </c>
      <c r="C16" s="7">
        <v>55738.830000000016</v>
      </c>
    </row>
    <row r="17" spans="2:3" x14ac:dyDescent="0.25">
      <c r="B17" s="5" t="s">
        <v>62</v>
      </c>
      <c r="C17" s="7">
        <v>1428324.37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29482-19E7-4169-815B-D2ECDFB5BC31}">
  <dimension ref="B2:C17"/>
  <sheetViews>
    <sheetView showGridLines="0" workbookViewId="0">
      <selection activeCell="C16" sqref="C16"/>
    </sheetView>
  </sheetViews>
  <sheetFormatPr defaultRowHeight="15" x14ac:dyDescent="0.25"/>
  <cols>
    <col min="2" max="2" width="17.28515625" bestFit="1" customWidth="1"/>
    <col min="3" max="3" width="24.140625" bestFit="1" customWidth="1"/>
  </cols>
  <sheetData>
    <row r="2" spans="2:3" x14ac:dyDescent="0.25">
      <c r="B2" s="8" t="s">
        <v>80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77</v>
      </c>
      <c r="C6" t="s">
        <v>76</v>
      </c>
    </row>
    <row r="8" spans="2:3" x14ac:dyDescent="0.25">
      <c r="B8" s="4" t="s">
        <v>81</v>
      </c>
      <c r="C8" t="s">
        <v>78</v>
      </c>
    </row>
    <row r="9" spans="2:3" x14ac:dyDescent="0.25">
      <c r="B9" s="5" t="s">
        <v>32</v>
      </c>
      <c r="C9" s="7">
        <v>308626.56999999989</v>
      </c>
    </row>
    <row r="10" spans="2:3" x14ac:dyDescent="0.25">
      <c r="B10" s="5" t="s">
        <v>44</v>
      </c>
      <c r="C10" s="7">
        <v>266545.56999999989</v>
      </c>
    </row>
    <row r="11" spans="2:3" x14ac:dyDescent="0.25">
      <c r="B11" s="5" t="s">
        <v>49</v>
      </c>
      <c r="C11" s="7">
        <v>180379.96000000014</v>
      </c>
    </row>
    <row r="12" spans="2:3" x14ac:dyDescent="0.25">
      <c r="B12" s="5" t="s">
        <v>9</v>
      </c>
      <c r="C12" s="7">
        <v>156657.34000000003</v>
      </c>
    </row>
    <row r="13" spans="2:3" x14ac:dyDescent="0.25">
      <c r="B13" s="5" t="s">
        <v>21</v>
      </c>
      <c r="C13" s="7">
        <v>143711.47000000006</v>
      </c>
    </row>
    <row r="14" spans="2:3" x14ac:dyDescent="0.25">
      <c r="B14" s="5" t="s">
        <v>16</v>
      </c>
      <c r="C14" s="7">
        <v>129564.14000000013</v>
      </c>
    </row>
    <row r="15" spans="2:3" x14ac:dyDescent="0.25">
      <c r="B15" s="5" t="s">
        <v>25</v>
      </c>
      <c r="C15" s="7">
        <v>127379.50000000006</v>
      </c>
    </row>
    <row r="16" spans="2:3" x14ac:dyDescent="0.25">
      <c r="B16" s="5" t="s">
        <v>28</v>
      </c>
      <c r="C16" s="7">
        <v>115459.81999999976</v>
      </c>
    </row>
    <row r="17" spans="2:3" x14ac:dyDescent="0.25">
      <c r="B17" s="5" t="s">
        <v>62</v>
      </c>
      <c r="C17" s="7">
        <v>1428324.3699999999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3E36C-114C-4D95-8969-0484E67B9251}">
  <dimension ref="B2:C19"/>
  <sheetViews>
    <sheetView showGridLines="0" workbookViewId="0">
      <selection activeCell="C16" sqref="C16"/>
    </sheetView>
  </sheetViews>
  <sheetFormatPr defaultRowHeight="15" x14ac:dyDescent="0.25"/>
  <cols>
    <col min="2" max="2" width="17.28515625" bestFit="1" customWidth="1"/>
    <col min="3" max="3" width="24.140625" bestFit="1" customWidth="1"/>
  </cols>
  <sheetData>
    <row r="2" spans="2:3" x14ac:dyDescent="0.25">
      <c r="B2" s="8" t="s">
        <v>82</v>
      </c>
    </row>
    <row r="4" spans="2:3" x14ac:dyDescent="0.25">
      <c r="B4" s="4" t="s">
        <v>3</v>
      </c>
      <c r="C4" t="s">
        <v>63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77</v>
      </c>
      <c r="C6" t="s">
        <v>76</v>
      </c>
    </row>
    <row r="8" spans="2:3" x14ac:dyDescent="0.25">
      <c r="B8" s="4" t="s">
        <v>85</v>
      </c>
      <c r="C8" t="s">
        <v>78</v>
      </c>
    </row>
    <row r="9" spans="2:3" x14ac:dyDescent="0.25">
      <c r="B9" s="5" t="s">
        <v>31</v>
      </c>
      <c r="C9" s="7">
        <v>247450.5</v>
      </c>
    </row>
    <row r="10" spans="2:3" x14ac:dyDescent="0.25">
      <c r="B10" s="5" t="s">
        <v>41</v>
      </c>
      <c r="C10" s="7">
        <v>169904.22000000006</v>
      </c>
    </row>
    <row r="11" spans="2:3" x14ac:dyDescent="0.25">
      <c r="B11" s="5" t="s">
        <v>36</v>
      </c>
      <c r="C11" s="7">
        <v>134091</v>
      </c>
    </row>
    <row r="12" spans="2:3" x14ac:dyDescent="0.25">
      <c r="B12" s="5" t="s">
        <v>20</v>
      </c>
      <c r="C12" s="7">
        <v>104653.35999999999</v>
      </c>
    </row>
    <row r="13" spans="2:3" x14ac:dyDescent="0.25">
      <c r="B13" s="5" t="s">
        <v>33</v>
      </c>
      <c r="C13" s="7">
        <v>79711.679999999993</v>
      </c>
    </row>
    <row r="14" spans="2:3" x14ac:dyDescent="0.25">
      <c r="B14" s="5" t="s">
        <v>51</v>
      </c>
      <c r="C14" s="7">
        <v>76597.2</v>
      </c>
    </row>
    <row r="15" spans="2:3" x14ac:dyDescent="0.25">
      <c r="B15" s="5" t="s">
        <v>23</v>
      </c>
      <c r="C15" s="7">
        <v>66366.999999999956</v>
      </c>
    </row>
    <row r="16" spans="2:3" x14ac:dyDescent="0.25">
      <c r="B16" s="5" t="s">
        <v>55</v>
      </c>
      <c r="C16" s="7">
        <v>65980.530000000028</v>
      </c>
    </row>
    <row r="17" spans="2:3" x14ac:dyDescent="0.25">
      <c r="B17" s="5" t="s">
        <v>13</v>
      </c>
      <c r="C17" s="7">
        <v>63285.599999999969</v>
      </c>
    </row>
    <row r="18" spans="2:3" x14ac:dyDescent="0.25">
      <c r="B18" s="5" t="s">
        <v>52</v>
      </c>
      <c r="C18" s="7">
        <v>57562.45</v>
      </c>
    </row>
    <row r="19" spans="2:3" x14ac:dyDescent="0.25">
      <c r="B19" s="5" t="s">
        <v>62</v>
      </c>
      <c r="C19" s="7">
        <v>1065603.54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C34C2-FF49-4708-AB1F-B05E23E27453}">
  <dimension ref="B2:C13"/>
  <sheetViews>
    <sheetView showGridLines="0" workbookViewId="0">
      <selection activeCell="C16" sqref="C16"/>
    </sheetView>
  </sheetViews>
  <sheetFormatPr defaultRowHeight="15" x14ac:dyDescent="0.25"/>
  <cols>
    <col min="2" max="2" width="17.28515625" bestFit="1" customWidth="1"/>
    <col min="3" max="3" width="24.140625" bestFit="1" customWidth="1"/>
  </cols>
  <sheetData>
    <row r="2" spans="2:3" x14ac:dyDescent="0.25">
      <c r="B2" s="8" t="s">
        <v>83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77</v>
      </c>
      <c r="C6" t="s">
        <v>76</v>
      </c>
    </row>
    <row r="8" spans="2:3" x14ac:dyDescent="0.25">
      <c r="B8" s="4" t="s">
        <v>84</v>
      </c>
      <c r="C8" t="s">
        <v>78</v>
      </c>
    </row>
    <row r="9" spans="2:3" x14ac:dyDescent="0.25">
      <c r="B9" s="5" t="s">
        <v>11</v>
      </c>
      <c r="C9" s="7">
        <v>314559.4499999999</v>
      </c>
    </row>
    <row r="10" spans="2:3" x14ac:dyDescent="0.25">
      <c r="B10" s="5" t="s">
        <v>35</v>
      </c>
      <c r="C10" s="7">
        <v>515736.25999999995</v>
      </c>
    </row>
    <row r="11" spans="2:3" x14ac:dyDescent="0.25">
      <c r="B11" s="5" t="s">
        <v>18</v>
      </c>
      <c r="C11" s="7">
        <v>308365.1500000002</v>
      </c>
    </row>
    <row r="12" spans="2:3" x14ac:dyDescent="0.25">
      <c r="B12" s="5" t="s">
        <v>30</v>
      </c>
      <c r="C12" s="7">
        <v>289663.51</v>
      </c>
    </row>
    <row r="13" spans="2:3" x14ac:dyDescent="0.25">
      <c r="B13" s="5" t="s">
        <v>62</v>
      </c>
      <c r="C13" s="7">
        <v>1428324.37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71C8-1129-45D0-96AA-73231F46796B}">
  <dimension ref="B2:C22"/>
  <sheetViews>
    <sheetView showGridLines="0" workbookViewId="0">
      <selection activeCell="C16" sqref="C16"/>
    </sheetView>
  </sheetViews>
  <sheetFormatPr defaultRowHeight="15" x14ac:dyDescent="0.25"/>
  <cols>
    <col min="2" max="2" width="17.28515625" bestFit="1" customWidth="1"/>
    <col min="3" max="3" width="24.140625" bestFit="1" customWidth="1"/>
  </cols>
  <sheetData>
    <row r="2" spans="2:3" x14ac:dyDescent="0.25">
      <c r="B2" s="8" t="s">
        <v>86</v>
      </c>
    </row>
    <row r="5" spans="2:3" x14ac:dyDescent="0.25">
      <c r="B5" s="4" t="s">
        <v>2</v>
      </c>
      <c r="C5" t="s">
        <v>63</v>
      </c>
    </row>
    <row r="6" spans="2:3" x14ac:dyDescent="0.25">
      <c r="B6" s="4" t="s">
        <v>3</v>
      </c>
      <c r="C6" t="s">
        <v>63</v>
      </c>
    </row>
    <row r="8" spans="2:3" x14ac:dyDescent="0.25">
      <c r="B8" s="4" t="s">
        <v>84</v>
      </c>
      <c r="C8" t="s">
        <v>78</v>
      </c>
    </row>
    <row r="9" spans="2:3" x14ac:dyDescent="0.25">
      <c r="B9" s="5" t="s">
        <v>76</v>
      </c>
      <c r="C9" s="7">
        <v>1428324.3700000006</v>
      </c>
    </row>
    <row r="10" spans="2:3" x14ac:dyDescent="0.25">
      <c r="B10" s="6" t="s">
        <v>64</v>
      </c>
      <c r="C10" s="7">
        <v>237066.69000000029</v>
      </c>
    </row>
    <row r="11" spans="2:3" x14ac:dyDescent="0.25">
      <c r="B11" s="6" t="s">
        <v>65</v>
      </c>
      <c r="C11" s="7">
        <v>249277.04000000024</v>
      </c>
    </row>
    <row r="12" spans="2:3" x14ac:dyDescent="0.25">
      <c r="B12" s="6" t="s">
        <v>66</v>
      </c>
      <c r="C12" s="7">
        <v>134671.67999999999</v>
      </c>
    </row>
    <row r="13" spans="2:3" x14ac:dyDescent="0.25">
      <c r="B13" s="6" t="s">
        <v>67</v>
      </c>
      <c r="C13" s="7">
        <v>51457.050000000032</v>
      </c>
    </row>
    <row r="14" spans="2:3" x14ac:dyDescent="0.25">
      <c r="B14" s="6" t="s">
        <v>68</v>
      </c>
      <c r="C14" s="7">
        <v>95067.969999999943</v>
      </c>
    </row>
    <row r="15" spans="2:3" x14ac:dyDescent="0.25">
      <c r="B15" s="6" t="s">
        <v>69</v>
      </c>
      <c r="C15" s="7">
        <v>116597.19000000006</v>
      </c>
    </row>
    <row r="16" spans="2:3" x14ac:dyDescent="0.25">
      <c r="B16" s="6" t="s">
        <v>70</v>
      </c>
      <c r="C16" s="7">
        <v>84180.749999999956</v>
      </c>
    </row>
    <row r="17" spans="2:3" x14ac:dyDescent="0.25">
      <c r="B17" s="6" t="s">
        <v>71</v>
      </c>
      <c r="C17" s="7">
        <v>155085.78</v>
      </c>
    </row>
    <row r="18" spans="2:3" x14ac:dyDescent="0.25">
      <c r="B18" s="6" t="s">
        <v>72</v>
      </c>
      <c r="C18" s="7">
        <v>88170.949999999968</v>
      </c>
    </row>
    <row r="19" spans="2:3" x14ac:dyDescent="0.25">
      <c r="B19" s="6" t="s">
        <v>73</v>
      </c>
      <c r="C19" s="7">
        <v>112420.11999999998</v>
      </c>
    </row>
    <row r="20" spans="2:3" x14ac:dyDescent="0.25">
      <c r="B20" s="6" t="s">
        <v>74</v>
      </c>
      <c r="C20" s="7">
        <v>57748.03</v>
      </c>
    </row>
    <row r="21" spans="2:3" x14ac:dyDescent="0.25">
      <c r="B21" s="6" t="s">
        <v>75</v>
      </c>
      <c r="C21" s="7">
        <v>46581.120000000017</v>
      </c>
    </row>
    <row r="22" spans="2:3" x14ac:dyDescent="0.25">
      <c r="B22" s="5" t="s">
        <v>62</v>
      </c>
      <c r="C22" s="7">
        <v>1428324.3700000006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8B38-100E-4AC7-940D-0C2B8F06B1CF}">
  <dimension ref="B2:J16"/>
  <sheetViews>
    <sheetView showGridLines="0" topLeftCell="D1" workbookViewId="0">
      <selection activeCell="G45" sqref="G45"/>
    </sheetView>
  </sheetViews>
  <sheetFormatPr defaultRowHeight="15" x14ac:dyDescent="0.25"/>
  <cols>
    <col min="2" max="2" width="17.28515625" bestFit="1" customWidth="1"/>
    <col min="3" max="3" width="24.140625" bestFit="1" customWidth="1"/>
    <col min="6" max="6" width="10.42578125" customWidth="1"/>
    <col min="9" max="9" width="20.28515625" customWidth="1"/>
    <col min="10" max="10" width="20.85546875" customWidth="1"/>
  </cols>
  <sheetData>
    <row r="2" spans="2:10" x14ac:dyDescent="0.25">
      <c r="B2" s="8" t="s">
        <v>87</v>
      </c>
    </row>
    <row r="4" spans="2:10" x14ac:dyDescent="0.25">
      <c r="B4" s="4" t="s">
        <v>3</v>
      </c>
      <c r="C4" t="s">
        <v>63</v>
      </c>
      <c r="F4" s="5" t="s">
        <v>88</v>
      </c>
      <c r="G4" s="5" t="s">
        <v>89</v>
      </c>
      <c r="H4" s="5" t="s">
        <v>90</v>
      </c>
      <c r="I4" s="10" t="s">
        <v>92</v>
      </c>
      <c r="J4" s="5" t="s">
        <v>91</v>
      </c>
    </row>
    <row r="5" spans="2:10" x14ac:dyDescent="0.25">
      <c r="F5" t="s">
        <v>50</v>
      </c>
      <c r="G5">
        <v>81</v>
      </c>
      <c r="H5">
        <v>68</v>
      </c>
      <c r="I5" s="9">
        <f>SUMIF(C:C,УТ_Данны[[#This Row],[Город ]],D:D)</f>
        <v>426189.63000000006</v>
      </c>
      <c r="J5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Берлин
426  К</v>
      </c>
    </row>
    <row r="6" spans="2:10" x14ac:dyDescent="0.25">
      <c r="B6" s="4" t="s">
        <v>77</v>
      </c>
      <c r="C6" s="4" t="s">
        <v>2</v>
      </c>
      <c r="D6" t="s">
        <v>78</v>
      </c>
      <c r="F6" t="s">
        <v>48</v>
      </c>
      <c r="G6">
        <v>32.700000000000003</v>
      </c>
      <c r="H6">
        <v>75</v>
      </c>
      <c r="I6" s="9">
        <f>SUMIF(C:C,УТ_Данны[[#This Row],[Город ]],D:D)</f>
        <v>69538.83999999988</v>
      </c>
      <c r="J6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Бремен
70  К</v>
      </c>
    </row>
    <row r="7" spans="2:10" x14ac:dyDescent="0.25">
      <c r="B7" t="s">
        <v>76</v>
      </c>
      <c r="D7" s="7"/>
      <c r="F7" t="s">
        <v>10</v>
      </c>
      <c r="G7">
        <v>45.5</v>
      </c>
      <c r="H7">
        <v>80.7</v>
      </c>
      <c r="I7" s="9">
        <f>SUMIF(C:C,УТ_Данны[[#This Row],[Город ]],D:D)</f>
        <v>245020.60999999978</v>
      </c>
      <c r="J7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Гамбург
245  К</v>
      </c>
    </row>
    <row r="8" spans="2:10" x14ac:dyDescent="0.25">
      <c r="B8" t="s">
        <v>76</v>
      </c>
      <c r="C8" t="s">
        <v>50</v>
      </c>
      <c r="D8" s="7">
        <v>426189.63000000006</v>
      </c>
      <c r="F8" t="s">
        <v>34</v>
      </c>
      <c r="G8">
        <v>88</v>
      </c>
      <c r="H8">
        <v>50</v>
      </c>
      <c r="I8" s="9">
        <f>SUMIF(C:C,УТ_Данны[[#This Row],[Город ]],D:D)</f>
        <v>89546.62999999999</v>
      </c>
      <c r="J8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Дрезден
90  К</v>
      </c>
    </row>
    <row r="9" spans="2:10" x14ac:dyDescent="0.25">
      <c r="B9" t="s">
        <v>76</v>
      </c>
      <c r="C9" t="s">
        <v>48</v>
      </c>
      <c r="D9" s="7">
        <v>69538.83999999988</v>
      </c>
      <c r="F9" t="s">
        <v>42</v>
      </c>
      <c r="G9">
        <v>11</v>
      </c>
      <c r="H9">
        <v>48</v>
      </c>
      <c r="I9" s="9">
        <f>SUMIF(C:C,УТ_Данны[[#This Row],[Город ]],D:D)</f>
        <v>158308.97000000006</v>
      </c>
      <c r="J9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Кёльн
158  К</v>
      </c>
    </row>
    <row r="10" spans="2:10" x14ac:dyDescent="0.25">
      <c r="B10" t="s">
        <v>76</v>
      </c>
      <c r="C10" t="s">
        <v>10</v>
      </c>
      <c r="D10" s="7">
        <v>245020.60999999978</v>
      </c>
      <c r="F10" t="s">
        <v>38</v>
      </c>
      <c r="G10">
        <v>63</v>
      </c>
      <c r="H10">
        <v>11</v>
      </c>
      <c r="I10" s="9">
        <f>SUMIF(C:C,УТ_Данны[[#This Row],[Город ]],D:D)</f>
        <v>175250.63999999996</v>
      </c>
      <c r="J10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Мюнхен
175  К</v>
      </c>
    </row>
    <row r="11" spans="2:10" x14ac:dyDescent="0.25">
      <c r="B11" t="s">
        <v>76</v>
      </c>
      <c r="C11" t="s">
        <v>34</v>
      </c>
      <c r="D11" s="7">
        <v>89546.62999999999</v>
      </c>
      <c r="F11" t="s">
        <v>29</v>
      </c>
      <c r="G11">
        <v>30</v>
      </c>
      <c r="H11">
        <v>36</v>
      </c>
      <c r="I11" s="9">
        <f>SUMIF(C:C,УТ_Данны[[#This Row],[Город ]],D:D)</f>
        <v>131354.54000000007</v>
      </c>
      <c r="J11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Франкфурт
131  К</v>
      </c>
    </row>
    <row r="12" spans="2:10" x14ac:dyDescent="0.25">
      <c r="B12" t="s">
        <v>76</v>
      </c>
      <c r="C12" t="s">
        <v>42</v>
      </c>
      <c r="D12" s="7">
        <v>158308.97000000006</v>
      </c>
      <c r="F12" t="s">
        <v>17</v>
      </c>
      <c r="G12">
        <v>36</v>
      </c>
      <c r="H12">
        <v>20</v>
      </c>
      <c r="I12" s="9">
        <f>SUMIF(C:C,УТ_Данны[[#This Row],[Город ]],D:D)</f>
        <v>133114.50999999998</v>
      </c>
      <c r="J12" t="str">
        <f>УТ_Данны[[#This Row],[Город ]] &amp; CHAR(10) &amp; IF(УТ_Данны[[#This Row],[Значение]]&gt;=1000000, TEXT(УТ_Данны[[#This Row],[Значение]], "# ## 0,00 \ M"), IF(УТ_Данны[[#This Row],[Значение]]&gt;=1000, TEXT(УТ_Данны[[#This Row],[Значение]], "0 \  К"), TEXT(УТ_Данны[[#This Row],[Значение]], "0")))</f>
        <v>Штутгарт
133  К</v>
      </c>
    </row>
    <row r="13" spans="2:10" x14ac:dyDescent="0.25">
      <c r="B13" t="s">
        <v>76</v>
      </c>
      <c r="C13" t="s">
        <v>38</v>
      </c>
      <c r="D13" s="7">
        <v>175250.63999999996</v>
      </c>
    </row>
    <row r="14" spans="2:10" x14ac:dyDescent="0.25">
      <c r="B14" t="s">
        <v>76</v>
      </c>
      <c r="C14" t="s">
        <v>29</v>
      </c>
      <c r="D14" s="7">
        <v>131354.54000000007</v>
      </c>
    </row>
    <row r="15" spans="2:10" x14ac:dyDescent="0.25">
      <c r="B15" t="s">
        <v>76</v>
      </c>
      <c r="C15" t="s">
        <v>17</v>
      </c>
      <c r="D15" s="7">
        <v>133114.50999999998</v>
      </c>
    </row>
    <row r="16" spans="2:10" x14ac:dyDescent="0.25">
      <c r="B16" t="s">
        <v>62</v>
      </c>
      <c r="D16" s="7">
        <v>1428324.3699999999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3F36-DC43-4792-8E37-19A94B6E5293}">
  <dimension ref="A1"/>
  <sheetViews>
    <sheetView showGridLines="0" tabSelected="1" zoomScale="70" zoomScaleNormal="70" workbookViewId="0">
      <selection activeCell="C15" sqref="C15"/>
    </sheetView>
  </sheetViews>
  <sheetFormatPr defaultRowHeight="15" x14ac:dyDescent="0.25"/>
  <cols>
    <col min="1" max="16384" width="9.140625" style="1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Данные</vt:lpstr>
      <vt:lpstr>Данные 2023</vt:lpstr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Дашборд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Aman O</cp:lastModifiedBy>
  <dcterms:created xsi:type="dcterms:W3CDTF">2021-03-30T21:11:03Z</dcterms:created>
  <dcterms:modified xsi:type="dcterms:W3CDTF">2024-11-01T20:24:46Z</dcterms:modified>
</cp:coreProperties>
</file>