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BM Data Analyst\Course 1 Business Analytics with Excel\"/>
    </mc:Choice>
  </mc:AlternateContent>
  <xr:revisionPtr revIDLastSave="0" documentId="13_ncr:1_{7375BF13-2FB1-4E01-83E0-60463011F5B5}" xr6:coauthVersionLast="47" xr6:coauthVersionMax="47" xr10:uidLastSave="{00000000-0000-0000-0000-000000000000}"/>
  <bookViews>
    <workbookView xWindow="2160" yWindow="60" windowWidth="17280" windowHeight="13620" xr2:uid="{E39F1B53-3127-4D6C-88BD-079CCE5E8692}"/>
  </bookViews>
  <sheets>
    <sheet name="Restaurent_Tips_Dataset" sheetId="1" r:id="rId1"/>
    <sheet name="Regression Model" sheetId="2" r:id="rId2"/>
  </sheets>
  <definedNames>
    <definedName name="_xlnm._FilterDatabase" localSheetId="0" hidden="1">Restaurent_Tips_Dataset!$A$1:$G$244</definedName>
    <definedName name="_xlnm.Extract" localSheetId="0">Restaurent_Tips_Dataset!$Q$20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AC3" i="1"/>
  <c r="AC2" i="1"/>
  <c r="Y2" i="1"/>
  <c r="X2" i="1"/>
  <c r="R2" i="1"/>
  <c r="I245" i="1" l="1"/>
  <c r="N245" i="1"/>
  <c r="M245" i="1"/>
  <c r="L245" i="1"/>
  <c r="K245" i="1"/>
  <c r="J245" i="1"/>
  <c r="L2" i="1"/>
  <c r="K2" i="1"/>
  <c r="I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" i="1"/>
  <c r="L3" i="1" l="1"/>
  <c r="U3" i="1" s="1"/>
  <c r="L4" i="1"/>
  <c r="U4" i="1" s="1"/>
  <c r="L5" i="1"/>
  <c r="U5" i="1" s="1"/>
  <c r="L6" i="1"/>
  <c r="U6" i="1" s="1"/>
  <c r="L7" i="1"/>
  <c r="U7" i="1" s="1"/>
  <c r="L8" i="1"/>
  <c r="U8" i="1" s="1"/>
  <c r="L9" i="1"/>
  <c r="U9" i="1" s="1"/>
  <c r="L10" i="1"/>
  <c r="L11" i="1"/>
  <c r="U11" i="1" s="1"/>
  <c r="L12" i="1"/>
  <c r="U12" i="1" s="1"/>
  <c r="L13" i="1"/>
  <c r="U13" i="1" s="1"/>
  <c r="L14" i="1"/>
  <c r="U14" i="1" s="1"/>
  <c r="L15" i="1"/>
  <c r="U15" i="1" s="1"/>
  <c r="L16" i="1"/>
  <c r="U16" i="1" s="1"/>
  <c r="L17" i="1"/>
  <c r="U17" i="1" s="1"/>
  <c r="L18" i="1"/>
  <c r="U18" i="1" s="1"/>
  <c r="L19" i="1"/>
  <c r="U19" i="1" s="1"/>
  <c r="L20" i="1"/>
  <c r="U20" i="1" s="1"/>
  <c r="L21" i="1"/>
  <c r="U21" i="1" s="1"/>
  <c r="L22" i="1"/>
  <c r="U22" i="1" s="1"/>
  <c r="L23" i="1"/>
  <c r="U23" i="1" s="1"/>
  <c r="L24" i="1"/>
  <c r="U24" i="1" s="1"/>
  <c r="L25" i="1"/>
  <c r="U25" i="1" s="1"/>
  <c r="L26" i="1"/>
  <c r="U26" i="1" s="1"/>
  <c r="L27" i="1"/>
  <c r="U27" i="1" s="1"/>
  <c r="L28" i="1"/>
  <c r="U28" i="1" s="1"/>
  <c r="L29" i="1"/>
  <c r="U29" i="1" s="1"/>
  <c r="L30" i="1"/>
  <c r="U30" i="1" s="1"/>
  <c r="L31" i="1"/>
  <c r="U31" i="1" s="1"/>
  <c r="L32" i="1"/>
  <c r="U32" i="1" s="1"/>
  <c r="L33" i="1"/>
  <c r="U33" i="1" s="1"/>
  <c r="L34" i="1"/>
  <c r="U34" i="1" s="1"/>
  <c r="L35" i="1"/>
  <c r="U35" i="1" s="1"/>
  <c r="L36" i="1"/>
  <c r="U36" i="1" s="1"/>
  <c r="L37" i="1"/>
  <c r="U37" i="1" s="1"/>
  <c r="L38" i="1"/>
  <c r="U38" i="1" s="1"/>
  <c r="L39" i="1"/>
  <c r="U39" i="1" s="1"/>
  <c r="L40" i="1"/>
  <c r="U40" i="1" s="1"/>
  <c r="L41" i="1"/>
  <c r="U41" i="1" s="1"/>
  <c r="L42" i="1"/>
  <c r="U42" i="1" s="1"/>
  <c r="L43" i="1"/>
  <c r="U43" i="1" s="1"/>
  <c r="L44" i="1"/>
  <c r="U44" i="1" s="1"/>
  <c r="L45" i="1"/>
  <c r="U45" i="1" s="1"/>
  <c r="L46" i="1"/>
  <c r="U46" i="1" s="1"/>
  <c r="L47" i="1"/>
  <c r="U47" i="1" s="1"/>
  <c r="L48" i="1"/>
  <c r="U48" i="1" s="1"/>
  <c r="L49" i="1"/>
  <c r="U49" i="1" s="1"/>
  <c r="L50" i="1"/>
  <c r="U50" i="1" s="1"/>
  <c r="L51" i="1"/>
  <c r="U51" i="1" s="1"/>
  <c r="L52" i="1"/>
  <c r="U52" i="1" s="1"/>
  <c r="L53" i="1"/>
  <c r="U53" i="1" s="1"/>
  <c r="L54" i="1"/>
  <c r="U54" i="1" s="1"/>
  <c r="L55" i="1"/>
  <c r="U55" i="1" s="1"/>
  <c r="L56" i="1"/>
  <c r="U56" i="1" s="1"/>
  <c r="L57" i="1"/>
  <c r="U57" i="1" s="1"/>
  <c r="L58" i="1"/>
  <c r="U58" i="1" s="1"/>
  <c r="L59" i="1"/>
  <c r="U59" i="1" s="1"/>
  <c r="L60" i="1"/>
  <c r="U60" i="1" s="1"/>
  <c r="L61" i="1"/>
  <c r="U61" i="1" s="1"/>
  <c r="L62" i="1"/>
  <c r="U62" i="1" s="1"/>
  <c r="L63" i="1"/>
  <c r="U63" i="1" s="1"/>
  <c r="L64" i="1"/>
  <c r="U64" i="1" s="1"/>
  <c r="L65" i="1"/>
  <c r="U65" i="1" s="1"/>
  <c r="L66" i="1"/>
  <c r="U66" i="1" s="1"/>
  <c r="L67" i="1"/>
  <c r="U67" i="1" s="1"/>
  <c r="L68" i="1"/>
  <c r="U68" i="1" s="1"/>
  <c r="L69" i="1"/>
  <c r="U69" i="1" s="1"/>
  <c r="L70" i="1"/>
  <c r="U70" i="1" s="1"/>
  <c r="L71" i="1"/>
  <c r="U71" i="1" s="1"/>
  <c r="L72" i="1"/>
  <c r="U72" i="1" s="1"/>
  <c r="L73" i="1"/>
  <c r="U73" i="1" s="1"/>
  <c r="L74" i="1"/>
  <c r="U74" i="1" s="1"/>
  <c r="L75" i="1"/>
  <c r="U75" i="1" s="1"/>
  <c r="L76" i="1"/>
  <c r="U76" i="1" s="1"/>
  <c r="L77" i="1"/>
  <c r="U77" i="1" s="1"/>
  <c r="L78" i="1"/>
  <c r="U78" i="1" s="1"/>
  <c r="L79" i="1"/>
  <c r="U79" i="1" s="1"/>
  <c r="L80" i="1"/>
  <c r="U80" i="1" s="1"/>
  <c r="L81" i="1"/>
  <c r="U81" i="1" s="1"/>
  <c r="L82" i="1"/>
  <c r="U82" i="1" s="1"/>
  <c r="L83" i="1"/>
  <c r="U83" i="1" s="1"/>
  <c r="L84" i="1"/>
  <c r="U84" i="1" s="1"/>
  <c r="L85" i="1"/>
  <c r="U85" i="1" s="1"/>
  <c r="L86" i="1"/>
  <c r="U86" i="1" s="1"/>
  <c r="L87" i="1"/>
  <c r="U87" i="1" s="1"/>
  <c r="L88" i="1"/>
  <c r="U88" i="1" s="1"/>
  <c r="L89" i="1"/>
  <c r="U89" i="1" s="1"/>
  <c r="L90" i="1"/>
  <c r="U90" i="1" s="1"/>
  <c r="L91" i="1"/>
  <c r="U91" i="1" s="1"/>
  <c r="L92" i="1"/>
  <c r="U92" i="1" s="1"/>
  <c r="L93" i="1"/>
  <c r="U93" i="1" s="1"/>
  <c r="L94" i="1"/>
  <c r="U94" i="1" s="1"/>
  <c r="L95" i="1"/>
  <c r="U95" i="1" s="1"/>
  <c r="L96" i="1"/>
  <c r="U96" i="1" s="1"/>
  <c r="L97" i="1"/>
  <c r="U97" i="1" s="1"/>
  <c r="L98" i="1"/>
  <c r="U98" i="1" s="1"/>
  <c r="L99" i="1"/>
  <c r="U99" i="1" s="1"/>
  <c r="L100" i="1"/>
  <c r="U100" i="1" s="1"/>
  <c r="L101" i="1"/>
  <c r="U101" i="1" s="1"/>
  <c r="L102" i="1"/>
  <c r="U102" i="1" s="1"/>
  <c r="L103" i="1"/>
  <c r="U103" i="1" s="1"/>
  <c r="L104" i="1"/>
  <c r="U104" i="1" s="1"/>
  <c r="L105" i="1"/>
  <c r="U105" i="1" s="1"/>
  <c r="L106" i="1"/>
  <c r="U106" i="1" s="1"/>
  <c r="L107" i="1"/>
  <c r="U107" i="1" s="1"/>
  <c r="L108" i="1"/>
  <c r="U108" i="1" s="1"/>
  <c r="L109" i="1"/>
  <c r="U109" i="1" s="1"/>
  <c r="L110" i="1"/>
  <c r="U110" i="1" s="1"/>
  <c r="L111" i="1"/>
  <c r="U111" i="1" s="1"/>
  <c r="L112" i="1"/>
  <c r="U112" i="1" s="1"/>
  <c r="L113" i="1"/>
  <c r="U113" i="1" s="1"/>
  <c r="L114" i="1"/>
  <c r="U114" i="1" s="1"/>
  <c r="L115" i="1"/>
  <c r="U115" i="1" s="1"/>
  <c r="L116" i="1"/>
  <c r="U116" i="1" s="1"/>
  <c r="L117" i="1"/>
  <c r="U117" i="1" s="1"/>
  <c r="L118" i="1"/>
  <c r="U118" i="1" s="1"/>
  <c r="L119" i="1"/>
  <c r="U119" i="1" s="1"/>
  <c r="L120" i="1"/>
  <c r="U120" i="1" s="1"/>
  <c r="L121" i="1"/>
  <c r="U121" i="1" s="1"/>
  <c r="L122" i="1"/>
  <c r="U122" i="1" s="1"/>
  <c r="L123" i="1"/>
  <c r="U123" i="1" s="1"/>
  <c r="L124" i="1"/>
  <c r="U124" i="1" s="1"/>
  <c r="L125" i="1"/>
  <c r="U125" i="1" s="1"/>
  <c r="L126" i="1"/>
  <c r="U126" i="1" s="1"/>
  <c r="L127" i="1"/>
  <c r="U127" i="1" s="1"/>
  <c r="L128" i="1"/>
  <c r="U128" i="1" s="1"/>
  <c r="L129" i="1"/>
  <c r="U129" i="1" s="1"/>
  <c r="L130" i="1"/>
  <c r="U130" i="1" s="1"/>
  <c r="L131" i="1"/>
  <c r="U131" i="1" s="1"/>
  <c r="L132" i="1"/>
  <c r="U132" i="1" s="1"/>
  <c r="L133" i="1"/>
  <c r="U133" i="1" s="1"/>
  <c r="L134" i="1"/>
  <c r="U134" i="1" s="1"/>
  <c r="L135" i="1"/>
  <c r="U135" i="1" s="1"/>
  <c r="L136" i="1"/>
  <c r="U136" i="1" s="1"/>
  <c r="L137" i="1"/>
  <c r="U137" i="1" s="1"/>
  <c r="L138" i="1"/>
  <c r="U138" i="1" s="1"/>
  <c r="L139" i="1"/>
  <c r="U139" i="1" s="1"/>
  <c r="L140" i="1"/>
  <c r="U140" i="1" s="1"/>
  <c r="L141" i="1"/>
  <c r="U141" i="1" s="1"/>
  <c r="L142" i="1"/>
  <c r="U142" i="1" s="1"/>
  <c r="L143" i="1"/>
  <c r="U143" i="1" s="1"/>
  <c r="L144" i="1"/>
  <c r="U144" i="1" s="1"/>
  <c r="L145" i="1"/>
  <c r="U145" i="1" s="1"/>
  <c r="L146" i="1"/>
  <c r="U146" i="1" s="1"/>
  <c r="L147" i="1"/>
  <c r="U147" i="1" s="1"/>
  <c r="L148" i="1"/>
  <c r="U148" i="1" s="1"/>
  <c r="L149" i="1"/>
  <c r="U149" i="1" s="1"/>
  <c r="L150" i="1"/>
  <c r="U150" i="1" s="1"/>
  <c r="L151" i="1"/>
  <c r="U151" i="1" s="1"/>
  <c r="L152" i="1"/>
  <c r="U152" i="1" s="1"/>
  <c r="L153" i="1"/>
  <c r="U153" i="1" s="1"/>
  <c r="L154" i="1"/>
  <c r="U154" i="1" s="1"/>
  <c r="L155" i="1"/>
  <c r="U155" i="1" s="1"/>
  <c r="L156" i="1"/>
  <c r="U156" i="1" s="1"/>
  <c r="L157" i="1"/>
  <c r="U157" i="1" s="1"/>
  <c r="L158" i="1"/>
  <c r="U158" i="1" s="1"/>
  <c r="L159" i="1"/>
  <c r="U159" i="1" s="1"/>
  <c r="L160" i="1"/>
  <c r="U160" i="1" s="1"/>
  <c r="L161" i="1"/>
  <c r="U161" i="1" s="1"/>
  <c r="L162" i="1"/>
  <c r="U162" i="1" s="1"/>
  <c r="L163" i="1"/>
  <c r="U163" i="1" s="1"/>
  <c r="L164" i="1"/>
  <c r="U164" i="1" s="1"/>
  <c r="L165" i="1"/>
  <c r="U165" i="1" s="1"/>
  <c r="L166" i="1"/>
  <c r="U166" i="1" s="1"/>
  <c r="L167" i="1"/>
  <c r="U167" i="1" s="1"/>
  <c r="L168" i="1"/>
  <c r="U168" i="1" s="1"/>
  <c r="L169" i="1"/>
  <c r="U169" i="1" s="1"/>
  <c r="L170" i="1"/>
  <c r="U170" i="1" s="1"/>
  <c r="L171" i="1"/>
  <c r="U171" i="1" s="1"/>
  <c r="L172" i="1"/>
  <c r="U172" i="1" s="1"/>
  <c r="L173" i="1"/>
  <c r="U173" i="1" s="1"/>
  <c r="L174" i="1"/>
  <c r="U174" i="1" s="1"/>
  <c r="L175" i="1"/>
  <c r="U175" i="1" s="1"/>
  <c r="L176" i="1"/>
  <c r="U176" i="1" s="1"/>
  <c r="L177" i="1"/>
  <c r="U177" i="1" s="1"/>
  <c r="L178" i="1"/>
  <c r="U178" i="1" s="1"/>
  <c r="L179" i="1"/>
  <c r="U179" i="1" s="1"/>
  <c r="L180" i="1"/>
  <c r="U180" i="1" s="1"/>
  <c r="L181" i="1"/>
  <c r="U181" i="1" s="1"/>
  <c r="L182" i="1"/>
  <c r="U182" i="1" s="1"/>
  <c r="L183" i="1"/>
  <c r="U183" i="1" s="1"/>
  <c r="L184" i="1"/>
  <c r="U184" i="1" s="1"/>
  <c r="L185" i="1"/>
  <c r="U185" i="1" s="1"/>
  <c r="L186" i="1"/>
  <c r="U186" i="1" s="1"/>
  <c r="L187" i="1"/>
  <c r="U187" i="1" s="1"/>
  <c r="L188" i="1"/>
  <c r="U188" i="1" s="1"/>
  <c r="L189" i="1"/>
  <c r="U189" i="1" s="1"/>
  <c r="L190" i="1"/>
  <c r="U190" i="1" s="1"/>
  <c r="L191" i="1"/>
  <c r="U191" i="1" s="1"/>
  <c r="L192" i="1"/>
  <c r="U192" i="1" s="1"/>
  <c r="L193" i="1"/>
  <c r="U193" i="1" s="1"/>
  <c r="L194" i="1"/>
  <c r="U194" i="1" s="1"/>
  <c r="L195" i="1"/>
  <c r="U195" i="1" s="1"/>
  <c r="L196" i="1"/>
  <c r="U196" i="1" s="1"/>
  <c r="L197" i="1"/>
  <c r="U197" i="1" s="1"/>
  <c r="L198" i="1"/>
  <c r="U198" i="1" s="1"/>
  <c r="L199" i="1"/>
  <c r="U199" i="1" s="1"/>
  <c r="L200" i="1"/>
  <c r="U200" i="1" s="1"/>
  <c r="L201" i="1"/>
  <c r="U201" i="1" s="1"/>
  <c r="L202" i="1"/>
  <c r="U202" i="1" s="1"/>
  <c r="L203" i="1"/>
  <c r="U203" i="1" s="1"/>
  <c r="L204" i="1"/>
  <c r="U204" i="1" s="1"/>
  <c r="L205" i="1"/>
  <c r="U205" i="1" s="1"/>
  <c r="L206" i="1"/>
  <c r="U206" i="1" s="1"/>
  <c r="L207" i="1"/>
  <c r="U207" i="1" s="1"/>
  <c r="L208" i="1"/>
  <c r="U208" i="1" s="1"/>
  <c r="L209" i="1"/>
  <c r="U209" i="1" s="1"/>
  <c r="L210" i="1"/>
  <c r="U210" i="1" s="1"/>
  <c r="L211" i="1"/>
  <c r="U211" i="1" s="1"/>
  <c r="L212" i="1"/>
  <c r="U212" i="1" s="1"/>
  <c r="L213" i="1"/>
  <c r="U213" i="1" s="1"/>
  <c r="L214" i="1"/>
  <c r="U214" i="1" s="1"/>
  <c r="L215" i="1"/>
  <c r="U215" i="1" s="1"/>
  <c r="L216" i="1"/>
  <c r="U216" i="1" s="1"/>
  <c r="L217" i="1"/>
  <c r="U217" i="1" s="1"/>
  <c r="L218" i="1"/>
  <c r="U218" i="1" s="1"/>
  <c r="L219" i="1"/>
  <c r="U219" i="1" s="1"/>
  <c r="L220" i="1"/>
  <c r="U220" i="1" s="1"/>
  <c r="L221" i="1"/>
  <c r="U221" i="1" s="1"/>
  <c r="L222" i="1"/>
  <c r="U222" i="1" s="1"/>
  <c r="L223" i="1"/>
  <c r="U223" i="1" s="1"/>
  <c r="L224" i="1"/>
  <c r="U224" i="1" s="1"/>
  <c r="L225" i="1"/>
  <c r="U225" i="1" s="1"/>
  <c r="L226" i="1"/>
  <c r="U226" i="1" s="1"/>
  <c r="L227" i="1"/>
  <c r="U227" i="1" s="1"/>
  <c r="L228" i="1"/>
  <c r="U228" i="1" s="1"/>
  <c r="L229" i="1"/>
  <c r="U229" i="1" s="1"/>
  <c r="L230" i="1"/>
  <c r="U230" i="1" s="1"/>
  <c r="L231" i="1"/>
  <c r="U231" i="1" s="1"/>
  <c r="L232" i="1"/>
  <c r="U232" i="1" s="1"/>
  <c r="L233" i="1"/>
  <c r="U233" i="1" s="1"/>
  <c r="L234" i="1"/>
  <c r="U234" i="1" s="1"/>
  <c r="L235" i="1"/>
  <c r="U235" i="1" s="1"/>
  <c r="L236" i="1"/>
  <c r="U236" i="1" s="1"/>
  <c r="L237" i="1"/>
  <c r="U237" i="1" s="1"/>
  <c r="L238" i="1"/>
  <c r="U238" i="1" s="1"/>
  <c r="L239" i="1"/>
  <c r="U239" i="1" s="1"/>
  <c r="L240" i="1"/>
  <c r="U240" i="1" s="1"/>
  <c r="L241" i="1"/>
  <c r="U241" i="1" s="1"/>
  <c r="L242" i="1"/>
  <c r="U242" i="1" s="1"/>
  <c r="L243" i="1"/>
  <c r="U243" i="1" s="1"/>
  <c r="L244" i="1"/>
  <c r="U244" i="1" s="1"/>
  <c r="U2" i="1"/>
  <c r="K3" i="1"/>
  <c r="T3" i="1" s="1"/>
  <c r="K4" i="1"/>
  <c r="T4" i="1" s="1"/>
  <c r="K5" i="1"/>
  <c r="T5" i="1" s="1"/>
  <c r="K6" i="1"/>
  <c r="K7" i="1"/>
  <c r="T7" i="1" s="1"/>
  <c r="K8" i="1"/>
  <c r="T8" i="1" s="1"/>
  <c r="K9" i="1"/>
  <c r="T9" i="1" s="1"/>
  <c r="K10" i="1"/>
  <c r="T10" i="1" s="1"/>
  <c r="K11" i="1"/>
  <c r="T11" i="1" s="1"/>
  <c r="K12" i="1"/>
  <c r="T12" i="1" s="1"/>
  <c r="K13" i="1"/>
  <c r="T13" i="1" s="1"/>
  <c r="K14" i="1"/>
  <c r="T14" i="1" s="1"/>
  <c r="K15" i="1"/>
  <c r="T15" i="1" s="1"/>
  <c r="K16" i="1"/>
  <c r="T16" i="1" s="1"/>
  <c r="K17" i="1"/>
  <c r="T17" i="1" s="1"/>
  <c r="K18" i="1"/>
  <c r="T18" i="1" s="1"/>
  <c r="K19" i="1"/>
  <c r="T19" i="1" s="1"/>
  <c r="K20" i="1"/>
  <c r="T20" i="1" s="1"/>
  <c r="K21" i="1"/>
  <c r="T21" i="1" s="1"/>
  <c r="K22" i="1"/>
  <c r="T22" i="1" s="1"/>
  <c r="K23" i="1"/>
  <c r="T23" i="1" s="1"/>
  <c r="K24" i="1"/>
  <c r="T24" i="1" s="1"/>
  <c r="K25" i="1"/>
  <c r="T25" i="1" s="1"/>
  <c r="K26" i="1"/>
  <c r="T26" i="1" s="1"/>
  <c r="K27" i="1"/>
  <c r="T27" i="1" s="1"/>
  <c r="K28" i="1"/>
  <c r="T28" i="1" s="1"/>
  <c r="K29" i="1"/>
  <c r="T29" i="1" s="1"/>
  <c r="K30" i="1"/>
  <c r="T30" i="1" s="1"/>
  <c r="K31" i="1"/>
  <c r="T31" i="1" s="1"/>
  <c r="K32" i="1"/>
  <c r="T32" i="1" s="1"/>
  <c r="K33" i="1"/>
  <c r="T33" i="1" s="1"/>
  <c r="K34" i="1"/>
  <c r="T34" i="1" s="1"/>
  <c r="K35" i="1"/>
  <c r="T35" i="1" s="1"/>
  <c r="K36" i="1"/>
  <c r="T36" i="1" s="1"/>
  <c r="K37" i="1"/>
  <c r="T37" i="1" s="1"/>
  <c r="K38" i="1"/>
  <c r="T38" i="1" s="1"/>
  <c r="K39" i="1"/>
  <c r="T39" i="1" s="1"/>
  <c r="K40" i="1"/>
  <c r="T40" i="1" s="1"/>
  <c r="K41" i="1"/>
  <c r="T41" i="1" s="1"/>
  <c r="K42" i="1"/>
  <c r="T42" i="1" s="1"/>
  <c r="K43" i="1"/>
  <c r="T43" i="1" s="1"/>
  <c r="K44" i="1"/>
  <c r="T44" i="1" s="1"/>
  <c r="K45" i="1"/>
  <c r="T45" i="1" s="1"/>
  <c r="K46" i="1"/>
  <c r="T46" i="1" s="1"/>
  <c r="K47" i="1"/>
  <c r="T47" i="1" s="1"/>
  <c r="K48" i="1"/>
  <c r="T48" i="1" s="1"/>
  <c r="K49" i="1"/>
  <c r="T49" i="1" s="1"/>
  <c r="K50" i="1"/>
  <c r="T50" i="1" s="1"/>
  <c r="K51" i="1"/>
  <c r="T51" i="1" s="1"/>
  <c r="K52" i="1"/>
  <c r="T52" i="1" s="1"/>
  <c r="K53" i="1"/>
  <c r="T53" i="1" s="1"/>
  <c r="K54" i="1"/>
  <c r="T54" i="1" s="1"/>
  <c r="K55" i="1"/>
  <c r="T55" i="1" s="1"/>
  <c r="K56" i="1"/>
  <c r="T56" i="1" s="1"/>
  <c r="K57" i="1"/>
  <c r="T57" i="1" s="1"/>
  <c r="K58" i="1"/>
  <c r="T58" i="1" s="1"/>
  <c r="K59" i="1"/>
  <c r="T59" i="1" s="1"/>
  <c r="K60" i="1"/>
  <c r="T60" i="1" s="1"/>
  <c r="K61" i="1"/>
  <c r="T61" i="1" s="1"/>
  <c r="K62" i="1"/>
  <c r="T62" i="1" s="1"/>
  <c r="K63" i="1"/>
  <c r="T63" i="1" s="1"/>
  <c r="K64" i="1"/>
  <c r="T64" i="1" s="1"/>
  <c r="K65" i="1"/>
  <c r="T65" i="1" s="1"/>
  <c r="K66" i="1"/>
  <c r="T66" i="1" s="1"/>
  <c r="K67" i="1"/>
  <c r="T67" i="1" s="1"/>
  <c r="K68" i="1"/>
  <c r="T68" i="1" s="1"/>
  <c r="K69" i="1"/>
  <c r="T69" i="1" s="1"/>
  <c r="K70" i="1"/>
  <c r="T70" i="1" s="1"/>
  <c r="K71" i="1"/>
  <c r="T71" i="1" s="1"/>
  <c r="K72" i="1"/>
  <c r="T72" i="1" s="1"/>
  <c r="K73" i="1"/>
  <c r="T73" i="1" s="1"/>
  <c r="K74" i="1"/>
  <c r="T74" i="1" s="1"/>
  <c r="K75" i="1"/>
  <c r="T75" i="1" s="1"/>
  <c r="K76" i="1"/>
  <c r="T76" i="1" s="1"/>
  <c r="K77" i="1"/>
  <c r="T77" i="1" s="1"/>
  <c r="K78" i="1"/>
  <c r="T78" i="1" s="1"/>
  <c r="K79" i="1"/>
  <c r="T79" i="1" s="1"/>
  <c r="K80" i="1"/>
  <c r="T80" i="1" s="1"/>
  <c r="K81" i="1"/>
  <c r="T81" i="1" s="1"/>
  <c r="K82" i="1"/>
  <c r="T82" i="1" s="1"/>
  <c r="K83" i="1"/>
  <c r="T83" i="1" s="1"/>
  <c r="K84" i="1"/>
  <c r="T84" i="1" s="1"/>
  <c r="K85" i="1"/>
  <c r="T85" i="1" s="1"/>
  <c r="K86" i="1"/>
  <c r="T86" i="1" s="1"/>
  <c r="K87" i="1"/>
  <c r="T87" i="1" s="1"/>
  <c r="K88" i="1"/>
  <c r="T88" i="1" s="1"/>
  <c r="K89" i="1"/>
  <c r="T89" i="1" s="1"/>
  <c r="K90" i="1"/>
  <c r="T90" i="1" s="1"/>
  <c r="K91" i="1"/>
  <c r="T91" i="1" s="1"/>
  <c r="K92" i="1"/>
  <c r="T92" i="1" s="1"/>
  <c r="K93" i="1"/>
  <c r="T93" i="1" s="1"/>
  <c r="K94" i="1"/>
  <c r="T94" i="1" s="1"/>
  <c r="K95" i="1"/>
  <c r="T95" i="1" s="1"/>
  <c r="K96" i="1"/>
  <c r="T96" i="1" s="1"/>
  <c r="K97" i="1"/>
  <c r="T97" i="1" s="1"/>
  <c r="K98" i="1"/>
  <c r="T98" i="1" s="1"/>
  <c r="K99" i="1"/>
  <c r="T99" i="1" s="1"/>
  <c r="K100" i="1"/>
  <c r="T100" i="1" s="1"/>
  <c r="K101" i="1"/>
  <c r="T101" i="1" s="1"/>
  <c r="K102" i="1"/>
  <c r="T102" i="1" s="1"/>
  <c r="K103" i="1"/>
  <c r="T103" i="1" s="1"/>
  <c r="K104" i="1"/>
  <c r="T104" i="1" s="1"/>
  <c r="K105" i="1"/>
  <c r="T105" i="1" s="1"/>
  <c r="K106" i="1"/>
  <c r="T106" i="1" s="1"/>
  <c r="K107" i="1"/>
  <c r="T107" i="1" s="1"/>
  <c r="K108" i="1"/>
  <c r="T108" i="1" s="1"/>
  <c r="K109" i="1"/>
  <c r="T109" i="1" s="1"/>
  <c r="K110" i="1"/>
  <c r="T110" i="1" s="1"/>
  <c r="K111" i="1"/>
  <c r="T111" i="1" s="1"/>
  <c r="K112" i="1"/>
  <c r="T112" i="1" s="1"/>
  <c r="K113" i="1"/>
  <c r="T113" i="1" s="1"/>
  <c r="K114" i="1"/>
  <c r="T114" i="1" s="1"/>
  <c r="K115" i="1"/>
  <c r="T115" i="1" s="1"/>
  <c r="K116" i="1"/>
  <c r="T116" i="1" s="1"/>
  <c r="K117" i="1"/>
  <c r="T117" i="1" s="1"/>
  <c r="K118" i="1"/>
  <c r="T118" i="1" s="1"/>
  <c r="K119" i="1"/>
  <c r="T119" i="1" s="1"/>
  <c r="K120" i="1"/>
  <c r="T120" i="1" s="1"/>
  <c r="K121" i="1"/>
  <c r="T121" i="1" s="1"/>
  <c r="K122" i="1"/>
  <c r="T122" i="1" s="1"/>
  <c r="K123" i="1"/>
  <c r="T123" i="1" s="1"/>
  <c r="K124" i="1"/>
  <c r="T124" i="1" s="1"/>
  <c r="K125" i="1"/>
  <c r="T125" i="1" s="1"/>
  <c r="K126" i="1"/>
  <c r="T126" i="1" s="1"/>
  <c r="K127" i="1"/>
  <c r="T127" i="1" s="1"/>
  <c r="K128" i="1"/>
  <c r="T128" i="1" s="1"/>
  <c r="K129" i="1"/>
  <c r="T129" i="1" s="1"/>
  <c r="K130" i="1"/>
  <c r="T130" i="1" s="1"/>
  <c r="K131" i="1"/>
  <c r="T131" i="1" s="1"/>
  <c r="K132" i="1"/>
  <c r="T132" i="1" s="1"/>
  <c r="K133" i="1"/>
  <c r="T133" i="1" s="1"/>
  <c r="K134" i="1"/>
  <c r="T134" i="1" s="1"/>
  <c r="K135" i="1"/>
  <c r="T135" i="1" s="1"/>
  <c r="K136" i="1"/>
  <c r="T136" i="1" s="1"/>
  <c r="K137" i="1"/>
  <c r="T137" i="1" s="1"/>
  <c r="K138" i="1"/>
  <c r="T138" i="1" s="1"/>
  <c r="K139" i="1"/>
  <c r="T139" i="1" s="1"/>
  <c r="K140" i="1"/>
  <c r="T140" i="1" s="1"/>
  <c r="K141" i="1"/>
  <c r="T141" i="1" s="1"/>
  <c r="K142" i="1"/>
  <c r="T142" i="1" s="1"/>
  <c r="K143" i="1"/>
  <c r="T143" i="1" s="1"/>
  <c r="K144" i="1"/>
  <c r="T144" i="1" s="1"/>
  <c r="K145" i="1"/>
  <c r="T145" i="1" s="1"/>
  <c r="K146" i="1"/>
  <c r="T146" i="1" s="1"/>
  <c r="K147" i="1"/>
  <c r="T147" i="1" s="1"/>
  <c r="K148" i="1"/>
  <c r="T148" i="1" s="1"/>
  <c r="K149" i="1"/>
  <c r="T149" i="1" s="1"/>
  <c r="K150" i="1"/>
  <c r="T150" i="1" s="1"/>
  <c r="K151" i="1"/>
  <c r="T151" i="1" s="1"/>
  <c r="K152" i="1"/>
  <c r="T152" i="1" s="1"/>
  <c r="K153" i="1"/>
  <c r="T153" i="1" s="1"/>
  <c r="K154" i="1"/>
  <c r="T154" i="1" s="1"/>
  <c r="K155" i="1"/>
  <c r="T155" i="1" s="1"/>
  <c r="K156" i="1"/>
  <c r="T156" i="1" s="1"/>
  <c r="K157" i="1"/>
  <c r="T157" i="1" s="1"/>
  <c r="K158" i="1"/>
  <c r="T158" i="1" s="1"/>
  <c r="K159" i="1"/>
  <c r="T159" i="1" s="1"/>
  <c r="K160" i="1"/>
  <c r="T160" i="1" s="1"/>
  <c r="K161" i="1"/>
  <c r="T161" i="1" s="1"/>
  <c r="K162" i="1"/>
  <c r="T162" i="1" s="1"/>
  <c r="K163" i="1"/>
  <c r="T163" i="1" s="1"/>
  <c r="K164" i="1"/>
  <c r="T164" i="1" s="1"/>
  <c r="K165" i="1"/>
  <c r="T165" i="1" s="1"/>
  <c r="K166" i="1"/>
  <c r="T166" i="1" s="1"/>
  <c r="K167" i="1"/>
  <c r="T167" i="1" s="1"/>
  <c r="K168" i="1"/>
  <c r="T168" i="1" s="1"/>
  <c r="K169" i="1"/>
  <c r="T169" i="1" s="1"/>
  <c r="K170" i="1"/>
  <c r="T170" i="1" s="1"/>
  <c r="K171" i="1"/>
  <c r="T171" i="1" s="1"/>
  <c r="K172" i="1"/>
  <c r="T172" i="1" s="1"/>
  <c r="K173" i="1"/>
  <c r="T173" i="1" s="1"/>
  <c r="K174" i="1"/>
  <c r="T174" i="1" s="1"/>
  <c r="K175" i="1"/>
  <c r="T175" i="1" s="1"/>
  <c r="K176" i="1"/>
  <c r="T176" i="1" s="1"/>
  <c r="K177" i="1"/>
  <c r="T177" i="1" s="1"/>
  <c r="K178" i="1"/>
  <c r="T178" i="1" s="1"/>
  <c r="K179" i="1"/>
  <c r="T179" i="1" s="1"/>
  <c r="K180" i="1"/>
  <c r="T180" i="1" s="1"/>
  <c r="K181" i="1"/>
  <c r="T181" i="1" s="1"/>
  <c r="K182" i="1"/>
  <c r="T182" i="1" s="1"/>
  <c r="K183" i="1"/>
  <c r="T183" i="1" s="1"/>
  <c r="K184" i="1"/>
  <c r="T184" i="1" s="1"/>
  <c r="K185" i="1"/>
  <c r="T185" i="1" s="1"/>
  <c r="K186" i="1"/>
  <c r="T186" i="1" s="1"/>
  <c r="K187" i="1"/>
  <c r="T187" i="1" s="1"/>
  <c r="K188" i="1"/>
  <c r="T188" i="1" s="1"/>
  <c r="K189" i="1"/>
  <c r="T189" i="1" s="1"/>
  <c r="K190" i="1"/>
  <c r="T190" i="1" s="1"/>
  <c r="K191" i="1"/>
  <c r="T191" i="1" s="1"/>
  <c r="K192" i="1"/>
  <c r="T192" i="1" s="1"/>
  <c r="K193" i="1"/>
  <c r="T193" i="1" s="1"/>
  <c r="K194" i="1"/>
  <c r="T194" i="1" s="1"/>
  <c r="K195" i="1"/>
  <c r="T195" i="1" s="1"/>
  <c r="K196" i="1"/>
  <c r="T196" i="1" s="1"/>
  <c r="K197" i="1"/>
  <c r="T197" i="1" s="1"/>
  <c r="K198" i="1"/>
  <c r="T198" i="1" s="1"/>
  <c r="K199" i="1"/>
  <c r="T199" i="1" s="1"/>
  <c r="K200" i="1"/>
  <c r="T200" i="1" s="1"/>
  <c r="K201" i="1"/>
  <c r="T201" i="1" s="1"/>
  <c r="K202" i="1"/>
  <c r="T202" i="1" s="1"/>
  <c r="K203" i="1"/>
  <c r="T203" i="1" s="1"/>
  <c r="K204" i="1"/>
  <c r="T204" i="1" s="1"/>
  <c r="K205" i="1"/>
  <c r="T205" i="1" s="1"/>
  <c r="K206" i="1"/>
  <c r="T206" i="1" s="1"/>
  <c r="K207" i="1"/>
  <c r="T207" i="1" s="1"/>
  <c r="K208" i="1"/>
  <c r="T208" i="1" s="1"/>
  <c r="K209" i="1"/>
  <c r="T209" i="1" s="1"/>
  <c r="K210" i="1"/>
  <c r="T210" i="1" s="1"/>
  <c r="K211" i="1"/>
  <c r="T211" i="1" s="1"/>
  <c r="K212" i="1"/>
  <c r="T212" i="1" s="1"/>
  <c r="K213" i="1"/>
  <c r="T213" i="1" s="1"/>
  <c r="K214" i="1"/>
  <c r="T214" i="1" s="1"/>
  <c r="K215" i="1"/>
  <c r="T215" i="1" s="1"/>
  <c r="K216" i="1"/>
  <c r="T216" i="1" s="1"/>
  <c r="K217" i="1"/>
  <c r="T217" i="1" s="1"/>
  <c r="K218" i="1"/>
  <c r="T218" i="1" s="1"/>
  <c r="K219" i="1"/>
  <c r="T219" i="1" s="1"/>
  <c r="K220" i="1"/>
  <c r="T220" i="1" s="1"/>
  <c r="K221" i="1"/>
  <c r="T221" i="1" s="1"/>
  <c r="K222" i="1"/>
  <c r="T222" i="1" s="1"/>
  <c r="K223" i="1"/>
  <c r="T223" i="1" s="1"/>
  <c r="K224" i="1"/>
  <c r="T224" i="1" s="1"/>
  <c r="K225" i="1"/>
  <c r="T225" i="1" s="1"/>
  <c r="K226" i="1"/>
  <c r="T226" i="1" s="1"/>
  <c r="K227" i="1"/>
  <c r="T227" i="1" s="1"/>
  <c r="K228" i="1"/>
  <c r="T228" i="1" s="1"/>
  <c r="K229" i="1"/>
  <c r="T229" i="1" s="1"/>
  <c r="K230" i="1"/>
  <c r="T230" i="1" s="1"/>
  <c r="K231" i="1"/>
  <c r="T231" i="1" s="1"/>
  <c r="K232" i="1"/>
  <c r="T232" i="1" s="1"/>
  <c r="K233" i="1"/>
  <c r="T233" i="1" s="1"/>
  <c r="K234" i="1"/>
  <c r="T234" i="1" s="1"/>
  <c r="K235" i="1"/>
  <c r="T235" i="1" s="1"/>
  <c r="K236" i="1"/>
  <c r="T236" i="1" s="1"/>
  <c r="K237" i="1"/>
  <c r="T237" i="1" s="1"/>
  <c r="K238" i="1"/>
  <c r="T238" i="1" s="1"/>
  <c r="K239" i="1"/>
  <c r="T239" i="1" s="1"/>
  <c r="K240" i="1"/>
  <c r="T240" i="1" s="1"/>
  <c r="K241" i="1"/>
  <c r="T241" i="1" s="1"/>
  <c r="K242" i="1"/>
  <c r="T242" i="1" s="1"/>
  <c r="K243" i="1"/>
  <c r="T243" i="1" s="1"/>
  <c r="K244" i="1"/>
  <c r="T244" i="1" s="1"/>
  <c r="T2" i="1"/>
  <c r="I3" i="1"/>
  <c r="R3" i="1" s="1"/>
  <c r="I4" i="1"/>
  <c r="R4" i="1" s="1"/>
  <c r="I5" i="1"/>
  <c r="R5" i="1" s="1"/>
  <c r="I6" i="1"/>
  <c r="R6" i="1" s="1"/>
  <c r="I7" i="1"/>
  <c r="R7" i="1" s="1"/>
  <c r="I8" i="1"/>
  <c r="R8" i="1" s="1"/>
  <c r="I9" i="1"/>
  <c r="R9" i="1" s="1"/>
  <c r="I10" i="1"/>
  <c r="R10" i="1" s="1"/>
  <c r="I11" i="1"/>
  <c r="R11" i="1" s="1"/>
  <c r="I12" i="1"/>
  <c r="R12" i="1" s="1"/>
  <c r="I13" i="1"/>
  <c r="R13" i="1" s="1"/>
  <c r="I14" i="1"/>
  <c r="R14" i="1" s="1"/>
  <c r="I15" i="1"/>
  <c r="R15" i="1" s="1"/>
  <c r="I16" i="1"/>
  <c r="R16" i="1" s="1"/>
  <c r="I17" i="1"/>
  <c r="R17" i="1" s="1"/>
  <c r="I18" i="1"/>
  <c r="R18" i="1" s="1"/>
  <c r="I19" i="1"/>
  <c r="R19" i="1" s="1"/>
  <c r="I20" i="1"/>
  <c r="R20" i="1" s="1"/>
  <c r="I21" i="1"/>
  <c r="R21" i="1" s="1"/>
  <c r="I22" i="1"/>
  <c r="R22" i="1" s="1"/>
  <c r="I23" i="1"/>
  <c r="R23" i="1" s="1"/>
  <c r="I24" i="1"/>
  <c r="R24" i="1" s="1"/>
  <c r="I25" i="1"/>
  <c r="R25" i="1" s="1"/>
  <c r="I26" i="1"/>
  <c r="R26" i="1" s="1"/>
  <c r="I27" i="1"/>
  <c r="R27" i="1" s="1"/>
  <c r="I28" i="1"/>
  <c r="R28" i="1" s="1"/>
  <c r="I29" i="1"/>
  <c r="R29" i="1" s="1"/>
  <c r="I30" i="1"/>
  <c r="R30" i="1" s="1"/>
  <c r="I31" i="1"/>
  <c r="R31" i="1" s="1"/>
  <c r="I32" i="1"/>
  <c r="R32" i="1" s="1"/>
  <c r="I33" i="1"/>
  <c r="R33" i="1" s="1"/>
  <c r="I34" i="1"/>
  <c r="R34" i="1" s="1"/>
  <c r="I35" i="1"/>
  <c r="R35" i="1" s="1"/>
  <c r="I36" i="1"/>
  <c r="R36" i="1" s="1"/>
  <c r="I37" i="1"/>
  <c r="R37" i="1" s="1"/>
  <c r="I38" i="1"/>
  <c r="R38" i="1" s="1"/>
  <c r="I39" i="1"/>
  <c r="R39" i="1" s="1"/>
  <c r="I40" i="1"/>
  <c r="R40" i="1" s="1"/>
  <c r="I41" i="1"/>
  <c r="R41" i="1" s="1"/>
  <c r="I42" i="1"/>
  <c r="R42" i="1" s="1"/>
  <c r="I43" i="1"/>
  <c r="R43" i="1" s="1"/>
  <c r="I44" i="1"/>
  <c r="R44" i="1" s="1"/>
  <c r="I45" i="1"/>
  <c r="R45" i="1" s="1"/>
  <c r="I46" i="1"/>
  <c r="R46" i="1" s="1"/>
  <c r="I47" i="1"/>
  <c r="R47" i="1" s="1"/>
  <c r="I48" i="1"/>
  <c r="R48" i="1" s="1"/>
  <c r="I49" i="1"/>
  <c r="R49" i="1" s="1"/>
  <c r="I50" i="1"/>
  <c r="R50" i="1" s="1"/>
  <c r="I51" i="1"/>
  <c r="R51" i="1" s="1"/>
  <c r="I52" i="1"/>
  <c r="R52" i="1" s="1"/>
  <c r="I53" i="1"/>
  <c r="R53" i="1" s="1"/>
  <c r="I54" i="1"/>
  <c r="R54" i="1" s="1"/>
  <c r="I55" i="1"/>
  <c r="R55" i="1" s="1"/>
  <c r="I56" i="1"/>
  <c r="R56" i="1" s="1"/>
  <c r="I57" i="1"/>
  <c r="R57" i="1" s="1"/>
  <c r="I58" i="1"/>
  <c r="R58" i="1" s="1"/>
  <c r="I59" i="1"/>
  <c r="R59" i="1" s="1"/>
  <c r="I60" i="1"/>
  <c r="R60" i="1" s="1"/>
  <c r="I61" i="1"/>
  <c r="R61" i="1" s="1"/>
  <c r="I62" i="1"/>
  <c r="R62" i="1" s="1"/>
  <c r="I63" i="1"/>
  <c r="R63" i="1" s="1"/>
  <c r="I64" i="1"/>
  <c r="R64" i="1" s="1"/>
  <c r="I65" i="1"/>
  <c r="R65" i="1" s="1"/>
  <c r="I66" i="1"/>
  <c r="R66" i="1" s="1"/>
  <c r="I67" i="1"/>
  <c r="R67" i="1" s="1"/>
  <c r="I68" i="1"/>
  <c r="R68" i="1" s="1"/>
  <c r="I69" i="1"/>
  <c r="R69" i="1" s="1"/>
  <c r="I70" i="1"/>
  <c r="R70" i="1" s="1"/>
  <c r="I71" i="1"/>
  <c r="R71" i="1" s="1"/>
  <c r="I72" i="1"/>
  <c r="R72" i="1" s="1"/>
  <c r="I73" i="1"/>
  <c r="R73" i="1" s="1"/>
  <c r="I74" i="1"/>
  <c r="R74" i="1" s="1"/>
  <c r="I75" i="1"/>
  <c r="R75" i="1" s="1"/>
  <c r="I76" i="1"/>
  <c r="R76" i="1" s="1"/>
  <c r="I77" i="1"/>
  <c r="R77" i="1" s="1"/>
  <c r="I78" i="1"/>
  <c r="R78" i="1" s="1"/>
  <c r="I79" i="1"/>
  <c r="R79" i="1" s="1"/>
  <c r="I80" i="1"/>
  <c r="R80" i="1" s="1"/>
  <c r="I81" i="1"/>
  <c r="R81" i="1" s="1"/>
  <c r="I82" i="1"/>
  <c r="R82" i="1" s="1"/>
  <c r="I83" i="1"/>
  <c r="R83" i="1" s="1"/>
  <c r="I84" i="1"/>
  <c r="R84" i="1" s="1"/>
  <c r="I85" i="1"/>
  <c r="R85" i="1" s="1"/>
  <c r="I86" i="1"/>
  <c r="R86" i="1" s="1"/>
  <c r="I87" i="1"/>
  <c r="R87" i="1" s="1"/>
  <c r="I88" i="1"/>
  <c r="R88" i="1" s="1"/>
  <c r="I89" i="1"/>
  <c r="R89" i="1" s="1"/>
  <c r="I90" i="1"/>
  <c r="R90" i="1" s="1"/>
  <c r="I91" i="1"/>
  <c r="R91" i="1" s="1"/>
  <c r="I92" i="1"/>
  <c r="R92" i="1" s="1"/>
  <c r="I93" i="1"/>
  <c r="R93" i="1" s="1"/>
  <c r="I94" i="1"/>
  <c r="R94" i="1" s="1"/>
  <c r="I95" i="1"/>
  <c r="R95" i="1" s="1"/>
  <c r="I96" i="1"/>
  <c r="R96" i="1" s="1"/>
  <c r="I97" i="1"/>
  <c r="R97" i="1" s="1"/>
  <c r="I98" i="1"/>
  <c r="R98" i="1" s="1"/>
  <c r="I99" i="1"/>
  <c r="R99" i="1" s="1"/>
  <c r="I100" i="1"/>
  <c r="R100" i="1" s="1"/>
  <c r="I101" i="1"/>
  <c r="R101" i="1" s="1"/>
  <c r="I102" i="1"/>
  <c r="R102" i="1" s="1"/>
  <c r="I103" i="1"/>
  <c r="R103" i="1" s="1"/>
  <c r="I104" i="1"/>
  <c r="R104" i="1" s="1"/>
  <c r="I105" i="1"/>
  <c r="R105" i="1" s="1"/>
  <c r="I106" i="1"/>
  <c r="R106" i="1" s="1"/>
  <c r="I107" i="1"/>
  <c r="R107" i="1" s="1"/>
  <c r="I108" i="1"/>
  <c r="R108" i="1" s="1"/>
  <c r="I109" i="1"/>
  <c r="R109" i="1" s="1"/>
  <c r="I110" i="1"/>
  <c r="R110" i="1" s="1"/>
  <c r="I111" i="1"/>
  <c r="R111" i="1" s="1"/>
  <c r="I112" i="1"/>
  <c r="R112" i="1" s="1"/>
  <c r="I113" i="1"/>
  <c r="R113" i="1" s="1"/>
  <c r="I114" i="1"/>
  <c r="R114" i="1" s="1"/>
  <c r="I115" i="1"/>
  <c r="R115" i="1" s="1"/>
  <c r="I116" i="1"/>
  <c r="R116" i="1" s="1"/>
  <c r="I117" i="1"/>
  <c r="R117" i="1" s="1"/>
  <c r="I118" i="1"/>
  <c r="R118" i="1" s="1"/>
  <c r="I119" i="1"/>
  <c r="R119" i="1" s="1"/>
  <c r="I120" i="1"/>
  <c r="R120" i="1" s="1"/>
  <c r="I121" i="1"/>
  <c r="R121" i="1" s="1"/>
  <c r="I122" i="1"/>
  <c r="R122" i="1" s="1"/>
  <c r="I123" i="1"/>
  <c r="R123" i="1" s="1"/>
  <c r="I124" i="1"/>
  <c r="R124" i="1" s="1"/>
  <c r="I125" i="1"/>
  <c r="R125" i="1" s="1"/>
  <c r="I126" i="1"/>
  <c r="R126" i="1" s="1"/>
  <c r="I127" i="1"/>
  <c r="R127" i="1" s="1"/>
  <c r="I128" i="1"/>
  <c r="R128" i="1" s="1"/>
  <c r="I129" i="1"/>
  <c r="R129" i="1" s="1"/>
  <c r="I130" i="1"/>
  <c r="R130" i="1" s="1"/>
  <c r="I131" i="1"/>
  <c r="R131" i="1" s="1"/>
  <c r="I132" i="1"/>
  <c r="R132" i="1" s="1"/>
  <c r="I133" i="1"/>
  <c r="R133" i="1" s="1"/>
  <c r="I134" i="1"/>
  <c r="R134" i="1" s="1"/>
  <c r="I135" i="1"/>
  <c r="R135" i="1" s="1"/>
  <c r="I136" i="1"/>
  <c r="R136" i="1" s="1"/>
  <c r="I137" i="1"/>
  <c r="R137" i="1" s="1"/>
  <c r="I138" i="1"/>
  <c r="R138" i="1" s="1"/>
  <c r="I139" i="1"/>
  <c r="R139" i="1" s="1"/>
  <c r="I140" i="1"/>
  <c r="R140" i="1" s="1"/>
  <c r="I141" i="1"/>
  <c r="R141" i="1" s="1"/>
  <c r="I142" i="1"/>
  <c r="R142" i="1" s="1"/>
  <c r="I143" i="1"/>
  <c r="R143" i="1" s="1"/>
  <c r="I144" i="1"/>
  <c r="R144" i="1" s="1"/>
  <c r="I145" i="1"/>
  <c r="R145" i="1" s="1"/>
  <c r="I146" i="1"/>
  <c r="R146" i="1" s="1"/>
  <c r="I147" i="1"/>
  <c r="R147" i="1" s="1"/>
  <c r="I148" i="1"/>
  <c r="R148" i="1" s="1"/>
  <c r="I149" i="1"/>
  <c r="R149" i="1" s="1"/>
  <c r="I150" i="1"/>
  <c r="R150" i="1" s="1"/>
  <c r="I151" i="1"/>
  <c r="R151" i="1" s="1"/>
  <c r="I152" i="1"/>
  <c r="R152" i="1" s="1"/>
  <c r="I153" i="1"/>
  <c r="R153" i="1" s="1"/>
  <c r="I154" i="1"/>
  <c r="R154" i="1" s="1"/>
  <c r="I155" i="1"/>
  <c r="R155" i="1" s="1"/>
  <c r="I156" i="1"/>
  <c r="R156" i="1" s="1"/>
  <c r="I157" i="1"/>
  <c r="R157" i="1" s="1"/>
  <c r="I158" i="1"/>
  <c r="R158" i="1" s="1"/>
  <c r="I159" i="1"/>
  <c r="R159" i="1" s="1"/>
  <c r="I160" i="1"/>
  <c r="R160" i="1" s="1"/>
  <c r="I161" i="1"/>
  <c r="R161" i="1" s="1"/>
  <c r="I162" i="1"/>
  <c r="R162" i="1" s="1"/>
  <c r="I163" i="1"/>
  <c r="R163" i="1" s="1"/>
  <c r="I164" i="1"/>
  <c r="R164" i="1" s="1"/>
  <c r="I165" i="1"/>
  <c r="R165" i="1" s="1"/>
  <c r="I166" i="1"/>
  <c r="R166" i="1" s="1"/>
  <c r="I167" i="1"/>
  <c r="R167" i="1" s="1"/>
  <c r="I168" i="1"/>
  <c r="R168" i="1" s="1"/>
  <c r="I169" i="1"/>
  <c r="R169" i="1" s="1"/>
  <c r="I170" i="1"/>
  <c r="R170" i="1" s="1"/>
  <c r="I171" i="1"/>
  <c r="R171" i="1" s="1"/>
  <c r="I172" i="1"/>
  <c r="R172" i="1" s="1"/>
  <c r="I173" i="1"/>
  <c r="R173" i="1" s="1"/>
  <c r="I174" i="1"/>
  <c r="R174" i="1" s="1"/>
  <c r="I175" i="1"/>
  <c r="R175" i="1" s="1"/>
  <c r="I176" i="1"/>
  <c r="R176" i="1" s="1"/>
  <c r="I177" i="1"/>
  <c r="R177" i="1" s="1"/>
  <c r="I178" i="1"/>
  <c r="R178" i="1" s="1"/>
  <c r="I179" i="1"/>
  <c r="R179" i="1" s="1"/>
  <c r="I180" i="1"/>
  <c r="R180" i="1" s="1"/>
  <c r="I181" i="1"/>
  <c r="R181" i="1" s="1"/>
  <c r="I182" i="1"/>
  <c r="R182" i="1" s="1"/>
  <c r="I183" i="1"/>
  <c r="R183" i="1" s="1"/>
  <c r="I184" i="1"/>
  <c r="R184" i="1" s="1"/>
  <c r="I185" i="1"/>
  <c r="R185" i="1" s="1"/>
  <c r="I186" i="1"/>
  <c r="R186" i="1" s="1"/>
  <c r="I187" i="1"/>
  <c r="R187" i="1" s="1"/>
  <c r="I188" i="1"/>
  <c r="R188" i="1" s="1"/>
  <c r="I189" i="1"/>
  <c r="R189" i="1" s="1"/>
  <c r="I190" i="1"/>
  <c r="R190" i="1" s="1"/>
  <c r="I191" i="1"/>
  <c r="R191" i="1" s="1"/>
  <c r="I192" i="1"/>
  <c r="R192" i="1" s="1"/>
  <c r="I193" i="1"/>
  <c r="R193" i="1" s="1"/>
  <c r="I194" i="1"/>
  <c r="R194" i="1" s="1"/>
  <c r="I195" i="1"/>
  <c r="R195" i="1" s="1"/>
  <c r="I196" i="1"/>
  <c r="R196" i="1" s="1"/>
  <c r="I197" i="1"/>
  <c r="R197" i="1" s="1"/>
  <c r="I198" i="1"/>
  <c r="R198" i="1" s="1"/>
  <c r="I199" i="1"/>
  <c r="R199" i="1" s="1"/>
  <c r="I200" i="1"/>
  <c r="R200" i="1" s="1"/>
  <c r="I201" i="1"/>
  <c r="R201" i="1" s="1"/>
  <c r="I202" i="1"/>
  <c r="R202" i="1" s="1"/>
  <c r="I203" i="1"/>
  <c r="R203" i="1" s="1"/>
  <c r="I204" i="1"/>
  <c r="R204" i="1" s="1"/>
  <c r="I205" i="1"/>
  <c r="R205" i="1" s="1"/>
  <c r="I206" i="1"/>
  <c r="R206" i="1" s="1"/>
  <c r="I207" i="1"/>
  <c r="R207" i="1" s="1"/>
  <c r="I208" i="1"/>
  <c r="R208" i="1" s="1"/>
  <c r="I209" i="1"/>
  <c r="R209" i="1" s="1"/>
  <c r="I210" i="1"/>
  <c r="R210" i="1" s="1"/>
  <c r="I211" i="1"/>
  <c r="R211" i="1" s="1"/>
  <c r="I212" i="1"/>
  <c r="R212" i="1" s="1"/>
  <c r="I213" i="1"/>
  <c r="R213" i="1" s="1"/>
  <c r="I214" i="1"/>
  <c r="R214" i="1" s="1"/>
  <c r="I215" i="1"/>
  <c r="R215" i="1" s="1"/>
  <c r="I216" i="1"/>
  <c r="R216" i="1" s="1"/>
  <c r="I217" i="1"/>
  <c r="R217" i="1" s="1"/>
  <c r="I218" i="1"/>
  <c r="R218" i="1" s="1"/>
  <c r="I219" i="1"/>
  <c r="R219" i="1" s="1"/>
  <c r="I220" i="1"/>
  <c r="R220" i="1" s="1"/>
  <c r="I221" i="1"/>
  <c r="R221" i="1" s="1"/>
  <c r="I222" i="1"/>
  <c r="R222" i="1" s="1"/>
  <c r="I223" i="1"/>
  <c r="R223" i="1" s="1"/>
  <c r="I224" i="1"/>
  <c r="R224" i="1" s="1"/>
  <c r="I225" i="1"/>
  <c r="R225" i="1" s="1"/>
  <c r="I226" i="1"/>
  <c r="R226" i="1" s="1"/>
  <c r="I227" i="1"/>
  <c r="R227" i="1" s="1"/>
  <c r="I228" i="1"/>
  <c r="R228" i="1" s="1"/>
  <c r="I229" i="1"/>
  <c r="R229" i="1" s="1"/>
  <c r="I230" i="1"/>
  <c r="R230" i="1" s="1"/>
  <c r="I231" i="1"/>
  <c r="R231" i="1" s="1"/>
  <c r="I232" i="1"/>
  <c r="R232" i="1" s="1"/>
  <c r="I233" i="1"/>
  <c r="R233" i="1" s="1"/>
  <c r="I234" i="1"/>
  <c r="R234" i="1" s="1"/>
  <c r="I235" i="1"/>
  <c r="R235" i="1" s="1"/>
  <c r="I236" i="1"/>
  <c r="R236" i="1" s="1"/>
  <c r="I237" i="1"/>
  <c r="R237" i="1" s="1"/>
  <c r="I238" i="1"/>
  <c r="R238" i="1" s="1"/>
  <c r="I239" i="1"/>
  <c r="R239" i="1" s="1"/>
  <c r="I240" i="1"/>
  <c r="R240" i="1" s="1"/>
  <c r="I241" i="1"/>
  <c r="R241" i="1" s="1"/>
  <c r="I242" i="1"/>
  <c r="R242" i="1" s="1"/>
  <c r="I243" i="1"/>
  <c r="R243" i="1" s="1"/>
  <c r="I244" i="1"/>
  <c r="R244" i="1" s="1"/>
  <c r="J3" i="1"/>
  <c r="S3" i="1" s="1"/>
  <c r="J4" i="1"/>
  <c r="S4" i="1" s="1"/>
  <c r="J5" i="1"/>
  <c r="S5" i="1" s="1"/>
  <c r="J6" i="1"/>
  <c r="S6" i="1" s="1"/>
  <c r="J7" i="1"/>
  <c r="S7" i="1" s="1"/>
  <c r="J8" i="1"/>
  <c r="S8" i="1" s="1"/>
  <c r="J9" i="1"/>
  <c r="S9" i="1" s="1"/>
  <c r="J10" i="1"/>
  <c r="S10" i="1" s="1"/>
  <c r="J11" i="1"/>
  <c r="S11" i="1" s="1"/>
  <c r="J12" i="1"/>
  <c r="S12" i="1" s="1"/>
  <c r="J13" i="1"/>
  <c r="S13" i="1" s="1"/>
  <c r="J14" i="1"/>
  <c r="S14" i="1" s="1"/>
  <c r="J15" i="1"/>
  <c r="S15" i="1" s="1"/>
  <c r="J16" i="1"/>
  <c r="S16" i="1" s="1"/>
  <c r="J17" i="1"/>
  <c r="S17" i="1" s="1"/>
  <c r="J18" i="1"/>
  <c r="S18" i="1" s="1"/>
  <c r="J19" i="1"/>
  <c r="S19" i="1" s="1"/>
  <c r="J20" i="1"/>
  <c r="S20" i="1" s="1"/>
  <c r="J21" i="1"/>
  <c r="S21" i="1" s="1"/>
  <c r="J22" i="1"/>
  <c r="S22" i="1" s="1"/>
  <c r="J23" i="1"/>
  <c r="S23" i="1" s="1"/>
  <c r="J24" i="1"/>
  <c r="S24" i="1" s="1"/>
  <c r="J25" i="1"/>
  <c r="S25" i="1" s="1"/>
  <c r="J26" i="1"/>
  <c r="S26" i="1" s="1"/>
  <c r="J27" i="1"/>
  <c r="S27" i="1" s="1"/>
  <c r="J28" i="1"/>
  <c r="S28" i="1" s="1"/>
  <c r="J29" i="1"/>
  <c r="S29" i="1" s="1"/>
  <c r="J30" i="1"/>
  <c r="S30" i="1" s="1"/>
  <c r="J31" i="1"/>
  <c r="S31" i="1" s="1"/>
  <c r="J32" i="1"/>
  <c r="S32" i="1" s="1"/>
  <c r="J33" i="1"/>
  <c r="S33" i="1" s="1"/>
  <c r="J34" i="1"/>
  <c r="S34" i="1" s="1"/>
  <c r="J35" i="1"/>
  <c r="S35" i="1" s="1"/>
  <c r="J36" i="1"/>
  <c r="S36" i="1" s="1"/>
  <c r="J37" i="1"/>
  <c r="S37" i="1" s="1"/>
  <c r="J38" i="1"/>
  <c r="S38" i="1" s="1"/>
  <c r="J39" i="1"/>
  <c r="S39" i="1" s="1"/>
  <c r="J40" i="1"/>
  <c r="S40" i="1" s="1"/>
  <c r="J41" i="1"/>
  <c r="S41" i="1" s="1"/>
  <c r="J42" i="1"/>
  <c r="S42" i="1" s="1"/>
  <c r="J43" i="1"/>
  <c r="S43" i="1" s="1"/>
  <c r="J44" i="1"/>
  <c r="S44" i="1" s="1"/>
  <c r="J45" i="1"/>
  <c r="S45" i="1" s="1"/>
  <c r="J46" i="1"/>
  <c r="S46" i="1" s="1"/>
  <c r="J47" i="1"/>
  <c r="S47" i="1" s="1"/>
  <c r="J48" i="1"/>
  <c r="S48" i="1" s="1"/>
  <c r="J49" i="1"/>
  <c r="S49" i="1" s="1"/>
  <c r="J50" i="1"/>
  <c r="S50" i="1" s="1"/>
  <c r="J51" i="1"/>
  <c r="S51" i="1" s="1"/>
  <c r="J52" i="1"/>
  <c r="S52" i="1" s="1"/>
  <c r="J53" i="1"/>
  <c r="S53" i="1" s="1"/>
  <c r="J54" i="1"/>
  <c r="S54" i="1" s="1"/>
  <c r="J55" i="1"/>
  <c r="S55" i="1" s="1"/>
  <c r="J56" i="1"/>
  <c r="S56" i="1" s="1"/>
  <c r="J57" i="1"/>
  <c r="S57" i="1" s="1"/>
  <c r="J58" i="1"/>
  <c r="S58" i="1" s="1"/>
  <c r="J59" i="1"/>
  <c r="S59" i="1" s="1"/>
  <c r="J60" i="1"/>
  <c r="S60" i="1" s="1"/>
  <c r="J61" i="1"/>
  <c r="S61" i="1" s="1"/>
  <c r="J62" i="1"/>
  <c r="S62" i="1" s="1"/>
  <c r="J63" i="1"/>
  <c r="S63" i="1" s="1"/>
  <c r="J64" i="1"/>
  <c r="S64" i="1" s="1"/>
  <c r="J65" i="1"/>
  <c r="S65" i="1" s="1"/>
  <c r="J66" i="1"/>
  <c r="S66" i="1" s="1"/>
  <c r="J67" i="1"/>
  <c r="S67" i="1" s="1"/>
  <c r="J68" i="1"/>
  <c r="S68" i="1" s="1"/>
  <c r="J69" i="1"/>
  <c r="S69" i="1" s="1"/>
  <c r="J70" i="1"/>
  <c r="S70" i="1" s="1"/>
  <c r="J71" i="1"/>
  <c r="S71" i="1" s="1"/>
  <c r="J72" i="1"/>
  <c r="S72" i="1" s="1"/>
  <c r="J73" i="1"/>
  <c r="S73" i="1" s="1"/>
  <c r="J74" i="1"/>
  <c r="S74" i="1" s="1"/>
  <c r="J75" i="1"/>
  <c r="S75" i="1" s="1"/>
  <c r="J76" i="1"/>
  <c r="S76" i="1" s="1"/>
  <c r="J77" i="1"/>
  <c r="S77" i="1" s="1"/>
  <c r="J78" i="1"/>
  <c r="S78" i="1" s="1"/>
  <c r="J79" i="1"/>
  <c r="S79" i="1" s="1"/>
  <c r="J80" i="1"/>
  <c r="S80" i="1" s="1"/>
  <c r="J81" i="1"/>
  <c r="S81" i="1" s="1"/>
  <c r="J82" i="1"/>
  <c r="S82" i="1" s="1"/>
  <c r="J83" i="1"/>
  <c r="S83" i="1" s="1"/>
  <c r="J84" i="1"/>
  <c r="S84" i="1" s="1"/>
  <c r="J85" i="1"/>
  <c r="S85" i="1" s="1"/>
  <c r="J86" i="1"/>
  <c r="S86" i="1" s="1"/>
  <c r="J87" i="1"/>
  <c r="S87" i="1" s="1"/>
  <c r="J88" i="1"/>
  <c r="S88" i="1" s="1"/>
  <c r="J89" i="1"/>
  <c r="S89" i="1" s="1"/>
  <c r="J90" i="1"/>
  <c r="S90" i="1" s="1"/>
  <c r="J91" i="1"/>
  <c r="S91" i="1" s="1"/>
  <c r="J92" i="1"/>
  <c r="S92" i="1" s="1"/>
  <c r="J93" i="1"/>
  <c r="S93" i="1" s="1"/>
  <c r="J94" i="1"/>
  <c r="S94" i="1" s="1"/>
  <c r="J95" i="1"/>
  <c r="S95" i="1" s="1"/>
  <c r="J96" i="1"/>
  <c r="S96" i="1" s="1"/>
  <c r="J97" i="1"/>
  <c r="S97" i="1" s="1"/>
  <c r="J98" i="1"/>
  <c r="S98" i="1" s="1"/>
  <c r="J99" i="1"/>
  <c r="S99" i="1" s="1"/>
  <c r="J100" i="1"/>
  <c r="S100" i="1" s="1"/>
  <c r="J101" i="1"/>
  <c r="S101" i="1" s="1"/>
  <c r="J102" i="1"/>
  <c r="S102" i="1" s="1"/>
  <c r="J103" i="1"/>
  <c r="S103" i="1" s="1"/>
  <c r="J104" i="1"/>
  <c r="S104" i="1" s="1"/>
  <c r="J105" i="1"/>
  <c r="S105" i="1" s="1"/>
  <c r="J106" i="1"/>
  <c r="S106" i="1" s="1"/>
  <c r="J107" i="1"/>
  <c r="S107" i="1" s="1"/>
  <c r="J108" i="1"/>
  <c r="S108" i="1" s="1"/>
  <c r="J109" i="1"/>
  <c r="S109" i="1" s="1"/>
  <c r="J110" i="1"/>
  <c r="S110" i="1" s="1"/>
  <c r="J111" i="1"/>
  <c r="S111" i="1" s="1"/>
  <c r="J112" i="1"/>
  <c r="S112" i="1" s="1"/>
  <c r="J113" i="1"/>
  <c r="S113" i="1" s="1"/>
  <c r="J114" i="1"/>
  <c r="S114" i="1" s="1"/>
  <c r="J115" i="1"/>
  <c r="S115" i="1" s="1"/>
  <c r="J116" i="1"/>
  <c r="S116" i="1" s="1"/>
  <c r="J117" i="1"/>
  <c r="S117" i="1" s="1"/>
  <c r="J118" i="1"/>
  <c r="S118" i="1" s="1"/>
  <c r="J119" i="1"/>
  <c r="S119" i="1" s="1"/>
  <c r="J120" i="1"/>
  <c r="S120" i="1" s="1"/>
  <c r="J121" i="1"/>
  <c r="S121" i="1" s="1"/>
  <c r="J122" i="1"/>
  <c r="S122" i="1" s="1"/>
  <c r="J123" i="1"/>
  <c r="S123" i="1" s="1"/>
  <c r="J124" i="1"/>
  <c r="S124" i="1" s="1"/>
  <c r="J125" i="1"/>
  <c r="S125" i="1" s="1"/>
  <c r="J126" i="1"/>
  <c r="S126" i="1" s="1"/>
  <c r="J127" i="1"/>
  <c r="S127" i="1" s="1"/>
  <c r="J128" i="1"/>
  <c r="S128" i="1" s="1"/>
  <c r="J129" i="1"/>
  <c r="S129" i="1" s="1"/>
  <c r="J130" i="1"/>
  <c r="S130" i="1" s="1"/>
  <c r="J131" i="1"/>
  <c r="S131" i="1" s="1"/>
  <c r="J132" i="1"/>
  <c r="S132" i="1" s="1"/>
  <c r="J133" i="1"/>
  <c r="S133" i="1" s="1"/>
  <c r="J134" i="1"/>
  <c r="S134" i="1" s="1"/>
  <c r="J135" i="1"/>
  <c r="S135" i="1" s="1"/>
  <c r="J136" i="1"/>
  <c r="S136" i="1" s="1"/>
  <c r="J137" i="1"/>
  <c r="S137" i="1" s="1"/>
  <c r="J138" i="1"/>
  <c r="S138" i="1" s="1"/>
  <c r="J139" i="1"/>
  <c r="S139" i="1" s="1"/>
  <c r="J140" i="1"/>
  <c r="S140" i="1" s="1"/>
  <c r="J141" i="1"/>
  <c r="S141" i="1" s="1"/>
  <c r="J142" i="1"/>
  <c r="S142" i="1" s="1"/>
  <c r="J143" i="1"/>
  <c r="S143" i="1" s="1"/>
  <c r="J144" i="1"/>
  <c r="S144" i="1" s="1"/>
  <c r="J145" i="1"/>
  <c r="S145" i="1" s="1"/>
  <c r="J146" i="1"/>
  <c r="S146" i="1" s="1"/>
  <c r="J147" i="1"/>
  <c r="S147" i="1" s="1"/>
  <c r="J148" i="1"/>
  <c r="S148" i="1" s="1"/>
  <c r="J149" i="1"/>
  <c r="S149" i="1" s="1"/>
  <c r="J150" i="1"/>
  <c r="S150" i="1" s="1"/>
  <c r="J151" i="1"/>
  <c r="S151" i="1" s="1"/>
  <c r="J152" i="1"/>
  <c r="S152" i="1" s="1"/>
  <c r="J153" i="1"/>
  <c r="S153" i="1" s="1"/>
  <c r="J154" i="1"/>
  <c r="S154" i="1" s="1"/>
  <c r="J155" i="1"/>
  <c r="S155" i="1" s="1"/>
  <c r="J156" i="1"/>
  <c r="S156" i="1" s="1"/>
  <c r="J157" i="1"/>
  <c r="S157" i="1" s="1"/>
  <c r="J158" i="1"/>
  <c r="S158" i="1" s="1"/>
  <c r="J159" i="1"/>
  <c r="S159" i="1" s="1"/>
  <c r="J160" i="1"/>
  <c r="S160" i="1" s="1"/>
  <c r="J161" i="1"/>
  <c r="S161" i="1" s="1"/>
  <c r="J162" i="1"/>
  <c r="S162" i="1" s="1"/>
  <c r="J163" i="1"/>
  <c r="S163" i="1" s="1"/>
  <c r="J164" i="1"/>
  <c r="S164" i="1" s="1"/>
  <c r="J165" i="1"/>
  <c r="S165" i="1" s="1"/>
  <c r="J166" i="1"/>
  <c r="S166" i="1" s="1"/>
  <c r="J167" i="1"/>
  <c r="S167" i="1" s="1"/>
  <c r="J168" i="1"/>
  <c r="S168" i="1" s="1"/>
  <c r="J169" i="1"/>
  <c r="S169" i="1" s="1"/>
  <c r="J170" i="1"/>
  <c r="S170" i="1" s="1"/>
  <c r="J171" i="1"/>
  <c r="S171" i="1" s="1"/>
  <c r="J172" i="1"/>
  <c r="S172" i="1" s="1"/>
  <c r="J173" i="1"/>
  <c r="S173" i="1" s="1"/>
  <c r="J174" i="1"/>
  <c r="S174" i="1" s="1"/>
  <c r="J175" i="1"/>
  <c r="S175" i="1" s="1"/>
  <c r="J176" i="1"/>
  <c r="S176" i="1" s="1"/>
  <c r="J177" i="1"/>
  <c r="S177" i="1" s="1"/>
  <c r="J178" i="1"/>
  <c r="S178" i="1" s="1"/>
  <c r="J179" i="1"/>
  <c r="S179" i="1" s="1"/>
  <c r="J180" i="1"/>
  <c r="S180" i="1" s="1"/>
  <c r="J181" i="1"/>
  <c r="S181" i="1" s="1"/>
  <c r="J182" i="1"/>
  <c r="S182" i="1" s="1"/>
  <c r="J183" i="1"/>
  <c r="S183" i="1" s="1"/>
  <c r="J184" i="1"/>
  <c r="S184" i="1" s="1"/>
  <c r="J185" i="1"/>
  <c r="S185" i="1" s="1"/>
  <c r="J186" i="1"/>
  <c r="S186" i="1" s="1"/>
  <c r="J187" i="1"/>
  <c r="S187" i="1" s="1"/>
  <c r="J188" i="1"/>
  <c r="S188" i="1" s="1"/>
  <c r="J189" i="1"/>
  <c r="S189" i="1" s="1"/>
  <c r="J190" i="1"/>
  <c r="S190" i="1" s="1"/>
  <c r="J191" i="1"/>
  <c r="S191" i="1" s="1"/>
  <c r="J192" i="1"/>
  <c r="S192" i="1" s="1"/>
  <c r="J193" i="1"/>
  <c r="S193" i="1" s="1"/>
  <c r="J194" i="1"/>
  <c r="S194" i="1" s="1"/>
  <c r="J195" i="1"/>
  <c r="S195" i="1" s="1"/>
  <c r="J196" i="1"/>
  <c r="S196" i="1" s="1"/>
  <c r="J197" i="1"/>
  <c r="S197" i="1" s="1"/>
  <c r="J198" i="1"/>
  <c r="S198" i="1" s="1"/>
  <c r="J199" i="1"/>
  <c r="S199" i="1" s="1"/>
  <c r="J200" i="1"/>
  <c r="S200" i="1" s="1"/>
  <c r="J201" i="1"/>
  <c r="S201" i="1" s="1"/>
  <c r="J202" i="1"/>
  <c r="S202" i="1" s="1"/>
  <c r="J203" i="1"/>
  <c r="S203" i="1" s="1"/>
  <c r="J204" i="1"/>
  <c r="S204" i="1" s="1"/>
  <c r="J205" i="1"/>
  <c r="S205" i="1" s="1"/>
  <c r="J206" i="1"/>
  <c r="S206" i="1" s="1"/>
  <c r="J207" i="1"/>
  <c r="S207" i="1" s="1"/>
  <c r="J208" i="1"/>
  <c r="S208" i="1" s="1"/>
  <c r="J209" i="1"/>
  <c r="S209" i="1" s="1"/>
  <c r="J210" i="1"/>
  <c r="S210" i="1" s="1"/>
  <c r="J211" i="1"/>
  <c r="S211" i="1" s="1"/>
  <c r="J212" i="1"/>
  <c r="S212" i="1" s="1"/>
  <c r="J213" i="1"/>
  <c r="S213" i="1" s="1"/>
  <c r="J214" i="1"/>
  <c r="S214" i="1" s="1"/>
  <c r="J215" i="1"/>
  <c r="S215" i="1" s="1"/>
  <c r="J216" i="1"/>
  <c r="S216" i="1" s="1"/>
  <c r="J217" i="1"/>
  <c r="S217" i="1" s="1"/>
  <c r="J218" i="1"/>
  <c r="S218" i="1" s="1"/>
  <c r="J219" i="1"/>
  <c r="S219" i="1" s="1"/>
  <c r="J220" i="1"/>
  <c r="S220" i="1" s="1"/>
  <c r="J221" i="1"/>
  <c r="S221" i="1" s="1"/>
  <c r="J222" i="1"/>
  <c r="S222" i="1" s="1"/>
  <c r="J223" i="1"/>
  <c r="S223" i="1" s="1"/>
  <c r="J224" i="1"/>
  <c r="S224" i="1" s="1"/>
  <c r="J225" i="1"/>
  <c r="S225" i="1" s="1"/>
  <c r="J226" i="1"/>
  <c r="S226" i="1" s="1"/>
  <c r="J227" i="1"/>
  <c r="S227" i="1" s="1"/>
  <c r="J228" i="1"/>
  <c r="S228" i="1" s="1"/>
  <c r="J229" i="1"/>
  <c r="S229" i="1" s="1"/>
  <c r="J230" i="1"/>
  <c r="S230" i="1" s="1"/>
  <c r="J231" i="1"/>
  <c r="S231" i="1" s="1"/>
  <c r="J232" i="1"/>
  <c r="S232" i="1" s="1"/>
  <c r="J233" i="1"/>
  <c r="S233" i="1" s="1"/>
  <c r="J234" i="1"/>
  <c r="S234" i="1" s="1"/>
  <c r="J235" i="1"/>
  <c r="S235" i="1" s="1"/>
  <c r="J236" i="1"/>
  <c r="S236" i="1" s="1"/>
  <c r="J237" i="1"/>
  <c r="S237" i="1" s="1"/>
  <c r="J238" i="1"/>
  <c r="S238" i="1" s="1"/>
  <c r="J239" i="1"/>
  <c r="S239" i="1" s="1"/>
  <c r="J240" i="1"/>
  <c r="S240" i="1" s="1"/>
  <c r="J241" i="1"/>
  <c r="S241" i="1" s="1"/>
  <c r="J242" i="1"/>
  <c r="S242" i="1" s="1"/>
  <c r="J243" i="1"/>
  <c r="S243" i="1" s="1"/>
  <c r="J244" i="1"/>
  <c r="S244" i="1" s="1"/>
  <c r="J2" i="1"/>
  <c r="X238" i="1" l="1"/>
  <c r="X226" i="1"/>
  <c r="X214" i="1"/>
  <c r="X202" i="1"/>
  <c r="X190" i="1"/>
  <c r="X178" i="1"/>
  <c r="X166" i="1"/>
  <c r="X154" i="1"/>
  <c r="X142" i="1"/>
  <c r="X130" i="1"/>
  <c r="X118" i="1"/>
  <c r="X106" i="1"/>
  <c r="X94" i="1"/>
  <c r="X82" i="1"/>
  <c r="X70" i="1"/>
  <c r="X46" i="1"/>
  <c r="X34" i="1"/>
  <c r="X22" i="1"/>
  <c r="X237" i="1"/>
  <c r="X225" i="1"/>
  <c r="X213" i="1"/>
  <c r="X201" i="1"/>
  <c r="X189" i="1"/>
  <c r="X177" i="1"/>
  <c r="X165" i="1"/>
  <c r="X153" i="1"/>
  <c r="X141" i="1"/>
  <c r="X129" i="1"/>
  <c r="X117" i="1"/>
  <c r="X105" i="1"/>
  <c r="X93" i="1"/>
  <c r="X81" i="1"/>
  <c r="X69" i="1"/>
  <c r="X57" i="1"/>
  <c r="X45" i="1"/>
  <c r="X33" i="1"/>
  <c r="X21" i="1"/>
  <c r="X9" i="1"/>
  <c r="X58" i="1"/>
  <c r="X236" i="1"/>
  <c r="X212" i="1"/>
  <c r="X200" i="1"/>
  <c r="X188" i="1"/>
  <c r="X176" i="1"/>
  <c r="X164" i="1"/>
  <c r="X152" i="1"/>
  <c r="X140" i="1"/>
  <c r="X128" i="1"/>
  <c r="X116" i="1"/>
  <c r="X104" i="1"/>
  <c r="X92" i="1"/>
  <c r="X80" i="1"/>
  <c r="X68" i="1"/>
  <c r="X56" i="1"/>
  <c r="X44" i="1"/>
  <c r="X32" i="1"/>
  <c r="X20" i="1"/>
  <c r="X8" i="1"/>
  <c r="X224" i="1"/>
  <c r="X235" i="1"/>
  <c r="X199" i="1"/>
  <c r="X175" i="1"/>
  <c r="X139" i="1"/>
  <c r="X115" i="1"/>
  <c r="X79" i="1"/>
  <c r="X55" i="1"/>
  <c r="X31" i="1"/>
  <c r="X7" i="1"/>
  <c r="X222" i="1"/>
  <c r="X186" i="1"/>
  <c r="X150" i="1"/>
  <c r="X114" i="1"/>
  <c r="X90" i="1"/>
  <c r="X54" i="1"/>
  <c r="X42" i="1"/>
  <c r="X233" i="1"/>
  <c r="X221" i="1"/>
  <c r="X197" i="1"/>
  <c r="X173" i="1"/>
  <c r="X137" i="1"/>
  <c r="X89" i="1"/>
  <c r="X41" i="1"/>
  <c r="X17" i="1"/>
  <c r="X220" i="1"/>
  <c r="X196" i="1"/>
  <c r="X172" i="1"/>
  <c r="X136" i="1"/>
  <c r="X100" i="1"/>
  <c r="X64" i="1"/>
  <c r="X28" i="1"/>
  <c r="X4" i="1"/>
  <c r="X231" i="1"/>
  <c r="X195" i="1"/>
  <c r="X171" i="1"/>
  <c r="X135" i="1"/>
  <c r="X99" i="1"/>
  <c r="X75" i="1"/>
  <c r="X39" i="1"/>
  <c r="X98" i="1"/>
  <c r="X86" i="1"/>
  <c r="X74" i="1"/>
  <c r="X62" i="1"/>
  <c r="X38" i="1"/>
  <c r="X26" i="1"/>
  <c r="X241" i="1"/>
  <c r="X229" i="1"/>
  <c r="X217" i="1"/>
  <c r="X205" i="1"/>
  <c r="X193" i="1"/>
  <c r="X181" i="1"/>
  <c r="X169" i="1"/>
  <c r="X157" i="1"/>
  <c r="X145" i="1"/>
  <c r="X133" i="1"/>
  <c r="X121" i="1"/>
  <c r="X109" i="1"/>
  <c r="X97" i="1"/>
  <c r="X85" i="1"/>
  <c r="X73" i="1"/>
  <c r="X61" i="1"/>
  <c r="X49" i="1"/>
  <c r="X37" i="1"/>
  <c r="X25" i="1"/>
  <c r="X13" i="1"/>
  <c r="X223" i="1"/>
  <c r="X211" i="1"/>
  <c r="X187" i="1"/>
  <c r="X163" i="1"/>
  <c r="X127" i="1"/>
  <c r="X103" i="1"/>
  <c r="X91" i="1"/>
  <c r="X67" i="1"/>
  <c r="X43" i="1"/>
  <c r="X19" i="1"/>
  <c r="X234" i="1"/>
  <c r="X210" i="1"/>
  <c r="X162" i="1"/>
  <c r="X126" i="1"/>
  <c r="X102" i="1"/>
  <c r="X66" i="1"/>
  <c r="X30" i="1"/>
  <c r="X113" i="1"/>
  <c r="X244" i="1"/>
  <c r="X208" i="1"/>
  <c r="X160" i="1"/>
  <c r="X112" i="1"/>
  <c r="X76" i="1"/>
  <c r="X52" i="1"/>
  <c r="X16" i="1"/>
  <c r="X219" i="1"/>
  <c r="X159" i="1"/>
  <c r="X111" i="1"/>
  <c r="X63" i="1"/>
  <c r="X15" i="1"/>
  <c r="X242" i="1"/>
  <c r="X218" i="1"/>
  <c r="X206" i="1"/>
  <c r="X194" i="1"/>
  <c r="X182" i="1"/>
  <c r="X158" i="1"/>
  <c r="X146" i="1"/>
  <c r="X134" i="1"/>
  <c r="X122" i="1"/>
  <c r="X110" i="1"/>
  <c r="X50" i="1"/>
  <c r="X240" i="1"/>
  <c r="X228" i="1"/>
  <c r="X216" i="1"/>
  <c r="X204" i="1"/>
  <c r="X192" i="1"/>
  <c r="X180" i="1"/>
  <c r="X168" i="1"/>
  <c r="X156" i="1"/>
  <c r="X144" i="1"/>
  <c r="X132" i="1"/>
  <c r="X120" i="1"/>
  <c r="X108" i="1"/>
  <c r="X96" i="1"/>
  <c r="X84" i="1"/>
  <c r="X72" i="1"/>
  <c r="X60" i="1"/>
  <c r="X48" i="1"/>
  <c r="X36" i="1"/>
  <c r="X24" i="1"/>
  <c r="X12" i="1"/>
  <c r="X151" i="1"/>
  <c r="X198" i="1"/>
  <c r="X174" i="1"/>
  <c r="X138" i="1"/>
  <c r="X78" i="1"/>
  <c r="X18" i="1"/>
  <c r="X209" i="1"/>
  <c r="X185" i="1"/>
  <c r="X161" i="1"/>
  <c r="X149" i="1"/>
  <c r="X125" i="1"/>
  <c r="X101" i="1"/>
  <c r="X77" i="1"/>
  <c r="X65" i="1"/>
  <c r="X53" i="1"/>
  <c r="X29" i="1"/>
  <c r="X5" i="1"/>
  <c r="X232" i="1"/>
  <c r="X184" i="1"/>
  <c r="X148" i="1"/>
  <c r="X124" i="1"/>
  <c r="X88" i="1"/>
  <c r="X40" i="1"/>
  <c r="X243" i="1"/>
  <c r="X207" i="1"/>
  <c r="X183" i="1"/>
  <c r="X147" i="1"/>
  <c r="X123" i="1"/>
  <c r="X87" i="1"/>
  <c r="X51" i="1"/>
  <c r="X27" i="1"/>
  <c r="X3" i="1"/>
  <c r="X230" i="1"/>
  <c r="X170" i="1"/>
  <c r="X14" i="1"/>
  <c r="X239" i="1"/>
  <c r="X227" i="1"/>
  <c r="X215" i="1"/>
  <c r="X203" i="1"/>
  <c r="X191" i="1"/>
  <c r="X179" i="1"/>
  <c r="X167" i="1"/>
  <c r="X155" i="1"/>
  <c r="X143" i="1"/>
  <c r="X131" i="1"/>
  <c r="X119" i="1"/>
  <c r="X107" i="1"/>
  <c r="X95" i="1"/>
  <c r="X83" i="1"/>
  <c r="X71" i="1"/>
  <c r="X59" i="1"/>
  <c r="X47" i="1"/>
  <c r="X35" i="1"/>
  <c r="X23" i="1"/>
  <c r="X11" i="1"/>
  <c r="S2" i="1"/>
  <c r="T6" i="1"/>
  <c r="X6" i="1" s="1"/>
  <c r="U10" i="1"/>
  <c r="X10" i="1" s="1"/>
  <c r="Y11" i="1" l="1"/>
  <c r="Z11" i="1" s="1"/>
  <c r="Y72" i="1"/>
  <c r="Z72" i="1" s="1"/>
  <c r="Y205" i="1"/>
  <c r="Z205" i="1" s="1"/>
  <c r="Y106" i="1"/>
  <c r="Z106" i="1" s="1"/>
  <c r="Y167" i="1"/>
  <c r="Z167" i="1" s="1"/>
  <c r="Y18" i="1"/>
  <c r="Z18" i="1" s="1"/>
  <c r="Y228" i="1"/>
  <c r="Z228" i="1" s="1"/>
  <c r="Y91" i="1"/>
  <c r="Z91" i="1" s="1"/>
  <c r="Y217" i="1"/>
  <c r="Z217" i="1" s="1"/>
  <c r="Y150" i="1"/>
  <c r="Z150" i="1" s="1"/>
  <c r="Y224" i="1"/>
  <c r="Z224" i="1" s="1"/>
  <c r="Y140" i="1"/>
  <c r="Z140" i="1" s="1"/>
  <c r="Y45" i="1"/>
  <c r="Z45" i="1" s="1"/>
  <c r="Y87" i="1"/>
  <c r="Z87" i="1" s="1"/>
  <c r="Y15" i="1"/>
  <c r="Z15" i="1" s="1"/>
  <c r="Y171" i="1"/>
  <c r="Z171" i="1" s="1"/>
  <c r="Y8" i="1"/>
  <c r="Z8" i="1" s="1"/>
  <c r="Y152" i="1"/>
  <c r="Z152" i="1" s="1"/>
  <c r="Y201" i="1"/>
  <c r="Z201" i="1" s="1"/>
  <c r="Y191" i="1"/>
  <c r="Z191" i="1" s="1"/>
  <c r="Y29" i="1"/>
  <c r="Z29" i="1" s="1"/>
  <c r="Y50" i="1"/>
  <c r="Z50" i="1" s="1"/>
  <c r="Y127" i="1"/>
  <c r="Z127" i="1" s="1"/>
  <c r="Y195" i="1"/>
  <c r="Z195" i="1" s="1"/>
  <c r="Y222" i="1"/>
  <c r="Z222" i="1" s="1"/>
  <c r="Y164" i="1"/>
  <c r="Z164" i="1" s="1"/>
  <c r="Y142" i="1"/>
  <c r="Z142" i="1" s="1"/>
  <c r="Y59" i="1"/>
  <c r="Z59" i="1" s="1"/>
  <c r="Y147" i="1"/>
  <c r="Z147" i="1" s="1"/>
  <c r="Y174" i="1"/>
  <c r="Z174" i="1" s="1"/>
  <c r="Y110" i="1"/>
  <c r="Z110" i="1" s="1"/>
  <c r="Y66" i="1"/>
  <c r="Z66" i="1" s="1"/>
  <c r="Y109" i="1"/>
  <c r="Z109" i="1" s="1"/>
  <c r="Y26" i="1"/>
  <c r="Z26" i="1" s="1"/>
  <c r="Y231" i="1"/>
  <c r="Z231" i="1" s="1"/>
  <c r="Y137" i="1"/>
  <c r="Z137" i="1" s="1"/>
  <c r="Y7" i="1"/>
  <c r="Z7" i="1" s="1"/>
  <c r="Y32" i="1"/>
  <c r="Z32" i="1" s="1"/>
  <c r="Y176" i="1"/>
  <c r="Z176" i="1" s="1"/>
  <c r="Y225" i="1"/>
  <c r="Z225" i="1" s="1"/>
  <c r="Y154" i="1"/>
  <c r="Z154" i="1" s="1"/>
  <c r="Y215" i="1"/>
  <c r="Z215" i="1" s="1"/>
  <c r="Y198" i="1"/>
  <c r="Z198" i="1" s="1"/>
  <c r="Y122" i="1"/>
  <c r="Z122" i="1" s="1"/>
  <c r="Y102" i="1"/>
  <c r="Z102" i="1" s="1"/>
  <c r="Y121" i="1"/>
  <c r="Z121" i="1" s="1"/>
  <c r="Y38" i="1"/>
  <c r="Z38" i="1" s="1"/>
  <c r="Y4" i="1"/>
  <c r="Z4" i="1" s="1"/>
  <c r="Y173" i="1"/>
  <c r="Z173" i="1" s="1"/>
  <c r="Y31" i="1"/>
  <c r="Z31" i="1" s="1"/>
  <c r="Y44" i="1"/>
  <c r="Z44" i="1" s="1"/>
  <c r="Y188" i="1"/>
  <c r="Z188" i="1" s="1"/>
  <c r="Y93" i="1"/>
  <c r="Z93" i="1" s="1"/>
  <c r="Y166" i="1"/>
  <c r="Z166" i="1" s="1"/>
  <c r="Y6" i="1"/>
  <c r="Z6" i="1" s="1"/>
  <c r="Y83" i="1"/>
  <c r="Z83" i="1" s="1"/>
  <c r="Y227" i="1"/>
  <c r="Z227" i="1" s="1"/>
  <c r="Y207" i="1"/>
  <c r="Z207" i="1" s="1"/>
  <c r="Y77" i="1"/>
  <c r="Z77" i="1" s="1"/>
  <c r="Y151" i="1"/>
  <c r="Z151" i="1" s="1"/>
  <c r="Y144" i="1"/>
  <c r="Z144" i="1" s="1"/>
  <c r="Y134" i="1"/>
  <c r="Z134" i="1" s="1"/>
  <c r="Y219" i="1"/>
  <c r="Z219" i="1" s="1"/>
  <c r="Y126" i="1"/>
  <c r="Z126" i="1" s="1"/>
  <c r="Y211" i="1"/>
  <c r="Z211" i="1" s="1"/>
  <c r="Y133" i="1"/>
  <c r="Z133" i="1" s="1"/>
  <c r="Y62" i="1"/>
  <c r="Z62" i="1" s="1"/>
  <c r="Y28" i="1"/>
  <c r="Z28" i="1" s="1"/>
  <c r="Y197" i="1"/>
  <c r="Z197" i="1" s="1"/>
  <c r="Y55" i="1"/>
  <c r="Z55" i="1" s="1"/>
  <c r="Y56" i="1"/>
  <c r="Z56" i="1" s="1"/>
  <c r="Y200" i="1"/>
  <c r="Z200" i="1" s="1"/>
  <c r="Y105" i="1"/>
  <c r="Z105" i="1" s="1"/>
  <c r="Y22" i="1"/>
  <c r="Z22" i="1" s="1"/>
  <c r="Y178" i="1"/>
  <c r="Z178" i="1" s="1"/>
  <c r="Y95" i="1"/>
  <c r="Z95" i="1" s="1"/>
  <c r="Y243" i="1"/>
  <c r="Z243" i="1" s="1"/>
  <c r="Y12" i="1"/>
  <c r="Z12" i="1" s="1"/>
  <c r="Y16" i="1"/>
  <c r="Z16" i="1" s="1"/>
  <c r="Y145" i="1"/>
  <c r="Z145" i="1" s="1"/>
  <c r="Y221" i="1"/>
  <c r="Z221" i="1" s="1"/>
  <c r="Y34" i="1"/>
  <c r="Z34" i="1" s="1"/>
  <c r="Y24" i="1"/>
  <c r="Z24" i="1" s="1"/>
  <c r="Y210" i="1"/>
  <c r="Z210" i="1" s="1"/>
  <c r="Y86" i="1"/>
  <c r="Z86" i="1" s="1"/>
  <c r="Y233" i="1"/>
  <c r="Z233" i="1" s="1"/>
  <c r="Y115" i="1"/>
  <c r="Z115" i="1" s="1"/>
  <c r="Y236" i="1"/>
  <c r="Z236" i="1" s="1"/>
  <c r="Y129" i="1"/>
  <c r="Z129" i="1" s="1"/>
  <c r="Y46" i="1"/>
  <c r="Z46" i="1" s="1"/>
  <c r="Y202" i="1"/>
  <c r="Z202" i="1" s="1"/>
  <c r="Y155" i="1"/>
  <c r="Z155" i="1" s="1"/>
  <c r="Y184" i="1"/>
  <c r="Z184" i="1" s="1"/>
  <c r="Y216" i="1"/>
  <c r="Z216" i="1" s="1"/>
  <c r="Y208" i="1"/>
  <c r="Z208" i="1" s="1"/>
  <c r="Y61" i="1"/>
  <c r="Z61" i="1" s="1"/>
  <c r="Y220" i="1"/>
  <c r="Z220" i="1" s="1"/>
  <c r="Y235" i="1"/>
  <c r="Z235" i="1" s="1"/>
  <c r="Y128" i="1"/>
  <c r="Z128" i="1" s="1"/>
  <c r="Y177" i="1"/>
  <c r="Z177" i="1" s="1"/>
  <c r="Y51" i="1"/>
  <c r="Z51" i="1" s="1"/>
  <c r="Y84" i="1"/>
  <c r="Z84" i="1" s="1"/>
  <c r="Y244" i="1"/>
  <c r="Z244" i="1" s="1"/>
  <c r="Y135" i="1"/>
  <c r="Z135" i="1" s="1"/>
  <c r="Y118" i="1"/>
  <c r="Z118" i="1" s="1"/>
  <c r="Y179" i="1"/>
  <c r="Z179" i="1" s="1"/>
  <c r="Y78" i="1"/>
  <c r="Z78" i="1" s="1"/>
  <c r="Y240" i="1"/>
  <c r="Z240" i="1" s="1"/>
  <c r="Y103" i="1"/>
  <c r="Z103" i="1" s="1"/>
  <c r="Y229" i="1"/>
  <c r="Z229" i="1" s="1"/>
  <c r="Y186" i="1"/>
  <c r="Z186" i="1" s="1"/>
  <c r="Y57" i="1"/>
  <c r="Z57" i="1" s="1"/>
  <c r="Y71" i="1"/>
  <c r="Z71" i="1" s="1"/>
  <c r="Y183" i="1"/>
  <c r="Z183" i="1" s="1"/>
  <c r="Y65" i="1"/>
  <c r="Z65" i="1" s="1"/>
  <c r="Y132" i="1"/>
  <c r="Z132" i="1" s="1"/>
  <c r="Y159" i="1"/>
  <c r="Z159" i="1" s="1"/>
  <c r="Y187" i="1"/>
  <c r="Z187" i="1" s="1"/>
  <c r="Y237" i="1"/>
  <c r="Z237" i="1" s="1"/>
  <c r="Y119" i="1"/>
  <c r="Z119" i="1" s="1"/>
  <c r="Y170" i="1"/>
  <c r="Z170" i="1" s="1"/>
  <c r="Y88" i="1"/>
  <c r="Z88" i="1" s="1"/>
  <c r="Y149" i="1"/>
  <c r="Z149" i="1" s="1"/>
  <c r="Y36" i="1"/>
  <c r="Z36" i="1" s="1"/>
  <c r="Y180" i="1"/>
  <c r="Z180" i="1" s="1"/>
  <c r="Y182" i="1"/>
  <c r="Z182" i="1" s="1"/>
  <c r="Y76" i="1"/>
  <c r="Z76" i="1" s="1"/>
  <c r="Y234" i="1"/>
  <c r="Z234" i="1" s="1"/>
  <c r="Y25" i="1"/>
  <c r="Z25" i="1" s="1"/>
  <c r="Y169" i="1"/>
  <c r="Z169" i="1" s="1"/>
  <c r="Y98" i="1"/>
  <c r="Z98" i="1" s="1"/>
  <c r="Y136" i="1"/>
  <c r="Z136" i="1" s="1"/>
  <c r="Y42" i="1"/>
  <c r="Z42" i="1" s="1"/>
  <c r="Y139" i="1"/>
  <c r="Z139" i="1" s="1"/>
  <c r="Y92" i="1"/>
  <c r="Z92" i="1" s="1"/>
  <c r="Y58" i="1"/>
  <c r="Z58" i="1" s="1"/>
  <c r="Y141" i="1"/>
  <c r="Z141" i="1" s="1"/>
  <c r="Y70" i="1"/>
  <c r="Z70" i="1" s="1"/>
  <c r="Y214" i="1"/>
  <c r="Z214" i="1" s="1"/>
  <c r="Y27" i="1"/>
  <c r="Z27" i="1" s="1"/>
  <c r="Y209" i="1"/>
  <c r="Z209" i="1" s="1"/>
  <c r="Y218" i="1"/>
  <c r="Z218" i="1" s="1"/>
  <c r="Y67" i="1"/>
  <c r="Z67" i="1" s="1"/>
  <c r="Y99" i="1"/>
  <c r="Z99" i="1" s="1"/>
  <c r="Y114" i="1"/>
  <c r="Z114" i="1" s="1"/>
  <c r="Y33" i="1"/>
  <c r="Z33" i="1" s="1"/>
  <c r="Y23" i="1"/>
  <c r="Z23" i="1" s="1"/>
  <c r="Y232" i="1"/>
  <c r="Z232" i="1" s="1"/>
  <c r="Y242" i="1"/>
  <c r="Z242" i="1" s="1"/>
  <c r="Y73" i="1"/>
  <c r="Z73" i="1" s="1"/>
  <c r="Y17" i="1"/>
  <c r="Z17" i="1" s="1"/>
  <c r="Y189" i="1"/>
  <c r="Z189" i="1" s="1"/>
  <c r="Y35" i="1"/>
  <c r="Z35" i="1" s="1"/>
  <c r="Y5" i="1"/>
  <c r="Z5" i="1" s="1"/>
  <c r="Y96" i="1"/>
  <c r="Z96" i="1" s="1"/>
  <c r="Y113" i="1"/>
  <c r="Z113" i="1" s="1"/>
  <c r="Y85" i="1"/>
  <c r="Z85" i="1" s="1"/>
  <c r="Y41" i="1"/>
  <c r="Z41" i="1" s="1"/>
  <c r="Y130" i="1"/>
  <c r="Z130" i="1" s="1"/>
  <c r="Y47" i="1"/>
  <c r="Z47" i="1" s="1"/>
  <c r="Y123" i="1"/>
  <c r="Z123" i="1" s="1"/>
  <c r="Y138" i="1"/>
  <c r="Z138" i="1" s="1"/>
  <c r="Y108" i="1"/>
  <c r="Z108" i="1" s="1"/>
  <c r="Y63" i="1"/>
  <c r="Z63" i="1" s="1"/>
  <c r="Y30" i="1"/>
  <c r="Z30" i="1" s="1"/>
  <c r="Y97" i="1"/>
  <c r="Z97" i="1" s="1"/>
  <c r="Y241" i="1"/>
  <c r="Z241" i="1" s="1"/>
  <c r="Y89" i="1"/>
  <c r="Z89" i="1" s="1"/>
  <c r="Y20" i="1"/>
  <c r="Z20" i="1" s="1"/>
  <c r="Y69" i="1"/>
  <c r="Z69" i="1" s="1"/>
  <c r="Y213" i="1"/>
  <c r="Z213" i="1" s="1"/>
  <c r="Y10" i="1"/>
  <c r="Z10" i="1" s="1"/>
  <c r="Y203" i="1"/>
  <c r="Z203" i="1" s="1"/>
  <c r="Y53" i="1"/>
  <c r="Z53" i="1" s="1"/>
  <c r="Y120" i="1"/>
  <c r="Z120" i="1" s="1"/>
  <c r="Y111" i="1"/>
  <c r="Z111" i="1" s="1"/>
  <c r="Y163" i="1"/>
  <c r="Z163" i="1" s="1"/>
  <c r="Y81" i="1"/>
  <c r="Z81" i="1" s="1"/>
  <c r="Y239" i="1"/>
  <c r="Z239" i="1" s="1"/>
  <c r="Y101" i="1"/>
  <c r="Z101" i="1" s="1"/>
  <c r="Y156" i="1"/>
  <c r="Z156" i="1" s="1"/>
  <c r="Y146" i="1"/>
  <c r="Z146" i="1" s="1"/>
  <c r="Y162" i="1"/>
  <c r="Z162" i="1" s="1"/>
  <c r="Y223" i="1"/>
  <c r="Z223" i="1" s="1"/>
  <c r="Y74" i="1"/>
  <c r="Z74" i="1" s="1"/>
  <c r="Y64" i="1"/>
  <c r="Z64" i="1" s="1"/>
  <c r="Y79" i="1"/>
  <c r="Z79" i="1" s="1"/>
  <c r="Y68" i="1"/>
  <c r="Z68" i="1" s="1"/>
  <c r="Y212" i="1"/>
  <c r="Z212" i="1" s="1"/>
  <c r="Y117" i="1"/>
  <c r="Z117" i="1" s="1"/>
  <c r="Y190" i="1"/>
  <c r="Z190" i="1" s="1"/>
  <c r="Y107" i="1"/>
  <c r="Z107" i="1" s="1"/>
  <c r="Y14" i="1"/>
  <c r="Z14" i="1" s="1"/>
  <c r="Y40" i="1"/>
  <c r="Z40" i="1" s="1"/>
  <c r="Y125" i="1"/>
  <c r="Z125" i="1" s="1"/>
  <c r="Y168" i="1"/>
  <c r="Z168" i="1" s="1"/>
  <c r="Y158" i="1"/>
  <c r="Z158" i="1" s="1"/>
  <c r="Y52" i="1"/>
  <c r="Z52" i="1" s="1"/>
  <c r="Y13" i="1"/>
  <c r="Z13" i="1" s="1"/>
  <c r="Y157" i="1"/>
  <c r="Z157" i="1" s="1"/>
  <c r="Y100" i="1"/>
  <c r="Z100" i="1" s="1"/>
  <c r="Y80" i="1"/>
  <c r="Z80" i="1" s="1"/>
  <c r="Y131" i="1"/>
  <c r="Z131" i="1" s="1"/>
  <c r="Y230" i="1"/>
  <c r="Z230" i="1" s="1"/>
  <c r="Y124" i="1"/>
  <c r="Z124" i="1" s="1"/>
  <c r="Y161" i="1"/>
  <c r="Z161" i="1" s="1"/>
  <c r="Y48" i="1"/>
  <c r="Z48" i="1" s="1"/>
  <c r="Y192" i="1"/>
  <c r="Z192" i="1" s="1"/>
  <c r="Y194" i="1"/>
  <c r="Z194" i="1" s="1"/>
  <c r="Y112" i="1"/>
  <c r="Z112" i="1" s="1"/>
  <c r="Y19" i="1"/>
  <c r="Z19" i="1" s="1"/>
  <c r="Y37" i="1"/>
  <c r="Z37" i="1" s="1"/>
  <c r="Y181" i="1"/>
  <c r="Z181" i="1" s="1"/>
  <c r="Y39" i="1"/>
  <c r="Z39" i="1" s="1"/>
  <c r="Y172" i="1"/>
  <c r="Z172" i="1" s="1"/>
  <c r="Y54" i="1"/>
  <c r="Z54" i="1" s="1"/>
  <c r="Y175" i="1"/>
  <c r="Z175" i="1" s="1"/>
  <c r="Y104" i="1"/>
  <c r="Z104" i="1" s="1"/>
  <c r="Y9" i="1"/>
  <c r="Z9" i="1" s="1"/>
  <c r="Y153" i="1"/>
  <c r="Z153" i="1" s="1"/>
  <c r="Y82" i="1"/>
  <c r="Z82" i="1" s="1"/>
  <c r="Y226" i="1"/>
  <c r="Z226" i="1" s="1"/>
  <c r="Y143" i="1"/>
  <c r="Z143" i="1" s="1"/>
  <c r="Y3" i="1"/>
  <c r="Z3" i="1" s="1"/>
  <c r="Y148" i="1"/>
  <c r="Z148" i="1" s="1"/>
  <c r="Y185" i="1"/>
  <c r="Z185" i="1" s="1"/>
  <c r="Y60" i="1"/>
  <c r="Z60" i="1" s="1"/>
  <c r="Y204" i="1"/>
  <c r="Z204" i="1" s="1"/>
  <c r="Y206" i="1"/>
  <c r="Z206" i="1" s="1"/>
  <c r="Y160" i="1"/>
  <c r="Z160" i="1" s="1"/>
  <c r="Y43" i="1"/>
  <c r="Z43" i="1" s="1"/>
  <c r="Y49" i="1"/>
  <c r="Z49" i="1" s="1"/>
  <c r="Y193" i="1"/>
  <c r="Z193" i="1" s="1"/>
  <c r="Y75" i="1"/>
  <c r="Z75" i="1" s="1"/>
  <c r="Y196" i="1"/>
  <c r="Z196" i="1" s="1"/>
  <c r="Y90" i="1"/>
  <c r="Z90" i="1" s="1"/>
  <c r="Y199" i="1"/>
  <c r="Z199" i="1" s="1"/>
  <c r="Y116" i="1"/>
  <c r="Z116" i="1" s="1"/>
  <c r="Y21" i="1"/>
  <c r="Z21" i="1" s="1"/>
  <c r="Y165" i="1"/>
  <c r="Z165" i="1" s="1"/>
  <c r="Y94" i="1"/>
  <c r="Z94" i="1" s="1"/>
  <c r="Y238" i="1"/>
  <c r="Z238" i="1" s="1"/>
</calcChain>
</file>

<file path=xl/sharedStrings.xml><?xml version="1.0" encoding="utf-8"?>
<sst xmlns="http://schemas.openxmlformats.org/spreadsheetml/2006/main" count="1036" uniqueCount="65">
  <si>
    <t>sex</t>
  </si>
  <si>
    <t>smoker</t>
  </si>
  <si>
    <t>day</t>
  </si>
  <si>
    <t>time</t>
  </si>
  <si>
    <t>size</t>
  </si>
  <si>
    <t>total_bill</t>
  </si>
  <si>
    <t>tip</t>
  </si>
  <si>
    <t>Female</t>
  </si>
  <si>
    <t>No</t>
  </si>
  <si>
    <t>Sun</t>
  </si>
  <si>
    <t>Dinner</t>
  </si>
  <si>
    <t>Male</t>
  </si>
  <si>
    <t xml:space="preserve">sex </t>
  </si>
  <si>
    <t>Gender of the customer</t>
  </si>
  <si>
    <t>Indicates if the customer is a smoker or not</t>
  </si>
  <si>
    <t>Day of the restaurant visit</t>
  </si>
  <si>
    <t>Indicates whether the tip was for lunch or dinner</t>
  </si>
  <si>
    <t>Number of members dining</t>
  </si>
  <si>
    <t>total bill</t>
  </si>
  <si>
    <t>Bill amount in USD</t>
  </si>
  <si>
    <t>Tip amount in USD</t>
  </si>
  <si>
    <t>Sat</t>
  </si>
  <si>
    <t>Yes</t>
  </si>
  <si>
    <t>Thur</t>
  </si>
  <si>
    <t>Lunch</t>
  </si>
  <si>
    <t>Fri</t>
  </si>
  <si>
    <t>Predicted Tip</t>
  </si>
  <si>
    <t>Error</t>
  </si>
  <si>
    <t>Mean Square Error</t>
  </si>
  <si>
    <t>RMSE</t>
  </si>
  <si>
    <t>X Variable 6</t>
  </si>
  <si>
    <t>X Variable 5</t>
  </si>
  <si>
    <t>X Variable 4</t>
  </si>
  <si>
    <t>X Variable 3</t>
  </si>
  <si>
    <t>X Variable 2</t>
  </si>
  <si>
    <t>X Variable 1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</si>
  <si>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</si>
  <si>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</si>
  <si>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</si>
  <si>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</si>
  <si>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</si>
  <si>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</si>
  <si>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</si>
  <si>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</si>
  <si>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</si>
  <si>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</si>
  <si>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</si>
  <si>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</si>
  <si>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</si>
  <si>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</si>
  <si>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</si>
  <si>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</si>
  <si>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</si>
  <si>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</si>
  <si>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</si>
  <si>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</si>
  <si>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</si>
  <si>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</si>
  <si>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</si>
  <si>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</si>
  <si>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Square Error</t>
  </si>
  <si>
    <t>day_encoded</t>
  </si>
  <si>
    <t>time_encoded</t>
  </si>
  <si>
    <t>smoker_encoded</t>
  </si>
  <si>
    <t>sex_encoded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</si>
</sst>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EFCD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1" fillId="0" borderId="1" xfId="0" applyFont="1" applyBorder="1"/>
    <xf numFmtId="0" fontId="0" fillId="5" borderId="0" xfId="0" applyFill="1"/>
    <xf numFmtId="0" fontId="0" fillId="5" borderId="1" xfId="0" applyFill="1" applyBorder="1"/>
    <xf numFmtId="2" fontId="0" fillId="5" borderId="1" xfId="0" applyNumberFormat="1" applyFill="1" applyBorder="1"/>
    <xf numFmtId="0" fontId="0" fillId="6" borderId="1" xfId="0" applyFill="1" applyBorder="1"/>
    <xf numFmtId="2" fontId="0" fillId="6" borderId="1" xfId="0" applyNumberFormat="1" applyFill="1" applyBorder="1"/>
    <xf numFmtId="0" fontId="0" fillId="7" borderId="1" xfId="0" applyFill="1" applyBorder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C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AF245"/>
  <sheetViews>
    <sheetView tabSelected="1" topLeftCell="H1" workbookViewId="0">
      <selection activeCell="R10" sqref="R10"/>
    </sheetView>
  </sheetViews>
  <sheetFormatPr defaultColWidth="13.44140625" defaultRowHeight="14.4" x14ac:dyDescent="0.3"/>
  <cols>
    <col min="9" max="9" width="13.21875" bestFit="1" customWidth="1"/>
    <col min="10" max="10" width="17.21875" bestFit="1" customWidth="1"/>
    <col min="11" max="11" width="13.5546875" bestFit="1" customWidth="1"/>
    <col min="12" max="12" width="14.77734375" bestFit="1" customWidth="1"/>
    <col min="16" max="16" width="14.21875" customWidth="1"/>
    <col min="18" max="18" width="12" bestFit="1" customWidth="1"/>
    <col min="19" max="19" width="16.109375" bestFit="1" customWidth="1"/>
    <col min="20" max="21" width="12.6640625" bestFit="1" customWidth="1"/>
    <col min="22" max="23" width="12" bestFit="1" customWidth="1"/>
    <col min="24" max="24" width="13.44140625" style="7"/>
    <col min="28" max="28" width="16.33203125" bestFit="1" customWidth="1"/>
    <col min="32" max="32" width="41.109375" bestFit="1" customWidth="1"/>
  </cols>
  <sheetData>
    <row r="1" spans="1:32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5" t="s">
        <v>64</v>
      </c>
      <c r="J1" s="5" t="s">
        <v>63</v>
      </c>
      <c r="K1" s="5" t="s">
        <v>61</v>
      </c>
      <c r="L1" s="5" t="s">
        <v>62</v>
      </c>
      <c r="M1" s="4" t="s">
        <v>4</v>
      </c>
      <c r="N1" s="4" t="s">
        <v>5</v>
      </c>
      <c r="O1" s="4" t="s">
        <v>6</v>
      </c>
      <c r="Q1" s="1">
        <v>0.82661324349662535</v>
      </c>
      <c r="R1" s="1">
        <v>3.5512085980526562E-2</v>
      </c>
      <c r="S1" s="1">
        <v>-6.4765582129502258E-2</v>
      </c>
      <c r="T1" s="1">
        <v>-2.9831840728132327E-2</v>
      </c>
      <c r="U1" s="1">
        <v>-1.856260534405698E-2</v>
      </c>
      <c r="V1" s="1">
        <v>0.175543314330911</v>
      </c>
      <c r="W1" s="1">
        <v>9.4034483831005836E-2</v>
      </c>
      <c r="X1" s="8" t="s">
        <v>26</v>
      </c>
      <c r="Y1" s="10" t="s">
        <v>27</v>
      </c>
      <c r="Z1" s="12" t="s">
        <v>60</v>
      </c>
    </row>
    <row r="2" spans="1:32" x14ac:dyDescent="0.3">
      <c r="A2" t="s">
        <v>7</v>
      </c>
      <c r="B2" t="s">
        <v>8</v>
      </c>
      <c r="C2" t="s">
        <v>9</v>
      </c>
      <c r="D2" t="s">
        <v>10</v>
      </c>
      <c r="E2">
        <v>2</v>
      </c>
      <c r="F2">
        <v>16.989999999999998</v>
      </c>
      <c r="G2">
        <v>1.01</v>
      </c>
      <c r="I2" s="1">
        <f t="shared" ref="I2:I65" si="0">IF(A2="Male",1,2)</f>
        <v>2</v>
      </c>
      <c r="J2" s="1">
        <f t="shared" ref="J2:J65" si="1">IF(B2="No",1,2)</f>
        <v>1</v>
      </c>
      <c r="K2" s="1">
        <f t="shared" ref="K2:K65" si="2">IF(C2="Sun",1,IF(C2="Thur",2,IF(C2="Fri",3,IF(C2="Sat",4))))</f>
        <v>1</v>
      </c>
      <c r="L2" s="1">
        <f t="shared" ref="L2:L65" si="3">IF(D2="Dinner", 1,2)</f>
        <v>1</v>
      </c>
      <c r="M2" s="1">
        <v>2</v>
      </c>
      <c r="N2" s="1">
        <v>16.989999999999998</v>
      </c>
      <c r="O2" s="16">
        <v>1.01</v>
      </c>
      <c r="Q2" s="1">
        <v>0.82661324349662535</v>
      </c>
      <c r="R2" s="1">
        <f t="shared" ref="R2:R65" si="4">$R$1*I2</f>
        <v>7.1024171961053123E-2</v>
      </c>
      <c r="S2" s="1">
        <f t="shared" ref="S2:S65" si="5">$S$1*J2</f>
        <v>-6.4765582129502258E-2</v>
      </c>
      <c r="T2" s="1">
        <f t="shared" ref="T2:T65" si="6">$T$1*K2</f>
        <v>-2.9831840728132327E-2</v>
      </c>
      <c r="U2" s="1">
        <f t="shared" ref="U2:U65" si="7">$U$1*L2</f>
        <v>-1.856260534405698E-2</v>
      </c>
      <c r="V2" s="1">
        <f>$V$1*M2</f>
        <v>0.351086628661822</v>
      </c>
      <c r="W2" s="1">
        <f>$W$1*N2</f>
        <v>1.597645880288789</v>
      </c>
      <c r="X2" s="9">
        <f>SUM(Q2:W2)</f>
        <v>2.7332098962065983</v>
      </c>
      <c r="Y2" s="11">
        <f>O2-X2</f>
        <v>-1.7232098962065983</v>
      </c>
      <c r="Z2" s="12">
        <f>Y2*Y2</f>
        <v>2.969452346384355</v>
      </c>
      <c r="AB2" s="6" t="s">
        <v>28</v>
      </c>
      <c r="AC2" s="6">
        <f>AVERAGE(Z2:Z244)</f>
        <v>1.0155481059685478</v>
      </c>
    </row>
    <row r="3" spans="1:32" x14ac:dyDescent="0.3">
      <c r="A3" t="s">
        <v>11</v>
      </c>
      <c r="B3" t="s">
        <v>8</v>
      </c>
      <c r="C3" t="s">
        <v>9</v>
      </c>
      <c r="D3" t="s">
        <v>10</v>
      </c>
      <c r="E3">
        <v>3</v>
      </c>
      <c r="F3">
        <v>10.34</v>
      </c>
      <c r="G3">
        <v>1.66</v>
      </c>
      <c r="I3" s="1">
        <f t="shared" si="0"/>
        <v>1</v>
      </c>
      <c r="J3" s="1">
        <f t="shared" si="1"/>
        <v>1</v>
      </c>
      <c r="K3" s="1">
        <f t="shared" si="2"/>
        <v>1</v>
      </c>
      <c r="L3" s="1">
        <f t="shared" si="3"/>
        <v>1</v>
      </c>
      <c r="M3" s="1">
        <v>3</v>
      </c>
      <c r="N3" s="1">
        <v>10.34</v>
      </c>
      <c r="O3" s="16">
        <v>1.66</v>
      </c>
      <c r="Q3" s="1">
        <v>0.82661324349662535</v>
      </c>
      <c r="R3" s="1">
        <f t="shared" si="4"/>
        <v>3.5512085980526562E-2</v>
      </c>
      <c r="S3" s="1">
        <f t="shared" si="5"/>
        <v>-6.4765582129502258E-2</v>
      </c>
      <c r="T3" s="1">
        <f t="shared" si="6"/>
        <v>-2.9831840728132327E-2</v>
      </c>
      <c r="U3" s="1">
        <f t="shared" si="7"/>
        <v>-1.856260534405698E-2</v>
      </c>
      <c r="V3" s="1">
        <f t="shared" ref="V3:V66" si="8">$V$1*M3</f>
        <v>0.52662994299273302</v>
      </c>
      <c r="W3" s="1">
        <f t="shared" ref="W3:W66" si="9">$W$1*N3</f>
        <v>0.97231656281260037</v>
      </c>
      <c r="X3" s="9">
        <f t="shared" ref="X3:X66" si="10">SUM(Q3:W3)</f>
        <v>2.247911807080794</v>
      </c>
      <c r="Y3" s="11">
        <f t="shared" ref="Y3:Y66" si="11">O3-X3</f>
        <v>-0.58791180708079405</v>
      </c>
      <c r="Z3" s="12">
        <f t="shared" ref="Z3:Z66" si="12">Y3*Y3</f>
        <v>0.34564029290500481</v>
      </c>
      <c r="AB3" s="6" t="s">
        <v>29</v>
      </c>
      <c r="AC3" s="6">
        <f>SQRT(AC2)</f>
        <v>1.0077440676920644</v>
      </c>
      <c r="AE3" s="2" t="s">
        <v>12</v>
      </c>
      <c r="AF3" s="3" t="s">
        <v>13</v>
      </c>
    </row>
    <row r="4" spans="1:32" x14ac:dyDescent="0.3">
      <c r="A4" t="s">
        <v>11</v>
      </c>
      <c r="B4" t="s">
        <v>8</v>
      </c>
      <c r="C4" t="s">
        <v>9</v>
      </c>
      <c r="D4" t="s">
        <v>10</v>
      </c>
      <c r="E4">
        <v>3</v>
      </c>
      <c r="F4">
        <v>21.01</v>
      </c>
      <c r="G4">
        <v>3.5</v>
      </c>
      <c r="I4" s="1">
        <f t="shared" si="0"/>
        <v>1</v>
      </c>
      <c r="J4" s="1">
        <f t="shared" si="1"/>
        <v>1</v>
      </c>
      <c r="K4" s="1">
        <f t="shared" si="2"/>
        <v>1</v>
      </c>
      <c r="L4" s="1">
        <f t="shared" si="3"/>
        <v>1</v>
      </c>
      <c r="M4" s="1">
        <v>3</v>
      </c>
      <c r="N4" s="1">
        <v>21.01</v>
      </c>
      <c r="O4" s="16">
        <v>3.5</v>
      </c>
      <c r="Q4" s="1">
        <v>0.82661324349662535</v>
      </c>
      <c r="R4" s="1">
        <f t="shared" si="4"/>
        <v>3.5512085980526562E-2</v>
      </c>
      <c r="S4" s="1">
        <f t="shared" si="5"/>
        <v>-6.4765582129502258E-2</v>
      </c>
      <c r="T4" s="1">
        <f t="shared" si="6"/>
        <v>-2.9831840728132327E-2</v>
      </c>
      <c r="U4" s="1">
        <f t="shared" si="7"/>
        <v>-1.856260534405698E-2</v>
      </c>
      <c r="V4" s="1">
        <f t="shared" si="8"/>
        <v>0.52662994299273302</v>
      </c>
      <c r="W4" s="1">
        <f t="shared" si="9"/>
        <v>1.9756645052894328</v>
      </c>
      <c r="X4" s="9">
        <f t="shared" si="10"/>
        <v>3.2512597495576263</v>
      </c>
      <c r="Y4" s="11">
        <f t="shared" si="11"/>
        <v>0.24874025044237369</v>
      </c>
      <c r="Z4" s="12">
        <f t="shared" si="12"/>
        <v>6.1871712190134785E-2</v>
      </c>
      <c r="AE4" s="2" t="s">
        <v>1</v>
      </c>
      <c r="AF4" s="3" t="s">
        <v>14</v>
      </c>
    </row>
    <row r="5" spans="1:32" x14ac:dyDescent="0.3">
      <c r="A5" t="s">
        <v>11</v>
      </c>
      <c r="B5" t="s">
        <v>8</v>
      </c>
      <c r="C5" t="s">
        <v>9</v>
      </c>
      <c r="D5" t="s">
        <v>10</v>
      </c>
      <c r="E5">
        <v>2</v>
      </c>
      <c r="F5">
        <v>23.68</v>
      </c>
      <c r="G5">
        <v>3.31</v>
      </c>
      <c r="I5" s="1">
        <f t="shared" si="0"/>
        <v>1</v>
      </c>
      <c r="J5" s="1">
        <f t="shared" si="1"/>
        <v>1</v>
      </c>
      <c r="K5" s="1">
        <f t="shared" si="2"/>
        <v>1</v>
      </c>
      <c r="L5" s="1">
        <f t="shared" si="3"/>
        <v>1</v>
      </c>
      <c r="M5" s="1">
        <v>2</v>
      </c>
      <c r="N5" s="1">
        <v>23.68</v>
      </c>
      <c r="O5" s="16">
        <v>3.31</v>
      </c>
      <c r="Q5" s="1">
        <v>0.82661324349662535</v>
      </c>
      <c r="R5" s="1">
        <f t="shared" si="4"/>
        <v>3.5512085980526562E-2</v>
      </c>
      <c r="S5" s="1">
        <f t="shared" si="5"/>
        <v>-6.4765582129502258E-2</v>
      </c>
      <c r="T5" s="1">
        <f t="shared" si="6"/>
        <v>-2.9831840728132327E-2</v>
      </c>
      <c r="U5" s="1">
        <f t="shared" si="7"/>
        <v>-1.856260534405698E-2</v>
      </c>
      <c r="V5" s="1">
        <f t="shared" si="8"/>
        <v>0.351086628661822</v>
      </c>
      <c r="W5" s="1">
        <f t="shared" si="9"/>
        <v>2.2267365771182184</v>
      </c>
      <c r="X5" s="9">
        <f t="shared" si="10"/>
        <v>3.3267885070555008</v>
      </c>
      <c r="Y5" s="11">
        <f t="shared" si="11"/>
        <v>-1.6788507055500723E-2</v>
      </c>
      <c r="Z5" s="12">
        <f t="shared" si="12"/>
        <v>2.8185396915259757E-4</v>
      </c>
      <c r="AE5" s="2" t="s">
        <v>2</v>
      </c>
      <c r="AF5" s="3" t="s">
        <v>15</v>
      </c>
    </row>
    <row r="6" spans="1:32" x14ac:dyDescent="0.3">
      <c r="A6" t="s">
        <v>7</v>
      </c>
      <c r="B6" t="s">
        <v>8</v>
      </c>
      <c r="C6" t="s">
        <v>9</v>
      </c>
      <c r="D6" t="s">
        <v>10</v>
      </c>
      <c r="E6">
        <v>4</v>
      </c>
      <c r="F6">
        <v>24.59</v>
      </c>
      <c r="G6">
        <v>3.61</v>
      </c>
      <c r="I6" s="1">
        <f t="shared" si="0"/>
        <v>2</v>
      </c>
      <c r="J6" s="1">
        <f t="shared" si="1"/>
        <v>1</v>
      </c>
      <c r="K6" s="1">
        <f t="shared" si="2"/>
        <v>1</v>
      </c>
      <c r="L6" s="1">
        <f t="shared" si="3"/>
        <v>1</v>
      </c>
      <c r="M6" s="1">
        <v>4</v>
      </c>
      <c r="N6" s="1">
        <v>24.59</v>
      </c>
      <c r="O6" s="16">
        <v>3.61</v>
      </c>
      <c r="Q6" s="1">
        <v>0.82661324349662535</v>
      </c>
      <c r="R6" s="1">
        <f t="shared" si="4"/>
        <v>7.1024171961053123E-2</v>
      </c>
      <c r="S6" s="1">
        <f t="shared" si="5"/>
        <v>-6.4765582129502258E-2</v>
      </c>
      <c r="T6" s="1">
        <f t="shared" si="6"/>
        <v>-2.9831840728132327E-2</v>
      </c>
      <c r="U6" s="1">
        <f t="shared" si="7"/>
        <v>-1.856260534405698E-2</v>
      </c>
      <c r="V6" s="1">
        <f t="shared" si="8"/>
        <v>0.702173257323644</v>
      </c>
      <c r="W6" s="1">
        <f t="shared" si="9"/>
        <v>2.3123079574044336</v>
      </c>
      <c r="X6" s="9">
        <f t="shared" si="10"/>
        <v>3.7989586019840647</v>
      </c>
      <c r="Y6" s="11">
        <f t="shared" si="11"/>
        <v>-0.18895860198406478</v>
      </c>
      <c r="Z6" s="12">
        <f t="shared" si="12"/>
        <v>3.5705353263772208E-2</v>
      </c>
      <c r="AE6" s="2" t="s">
        <v>3</v>
      </c>
      <c r="AF6" s="3" t="s">
        <v>16</v>
      </c>
    </row>
    <row r="7" spans="1:32" x14ac:dyDescent="0.3">
      <c r="A7" t="s">
        <v>11</v>
      </c>
      <c r="B7" t="s">
        <v>8</v>
      </c>
      <c r="C7" t="s">
        <v>9</v>
      </c>
      <c r="D7" t="s">
        <v>10</v>
      </c>
      <c r="E7">
        <v>4</v>
      </c>
      <c r="F7">
        <v>25.29</v>
      </c>
      <c r="G7">
        <v>4.71</v>
      </c>
      <c r="I7" s="1">
        <f t="shared" si="0"/>
        <v>1</v>
      </c>
      <c r="J7" s="1">
        <f t="shared" si="1"/>
        <v>1</v>
      </c>
      <c r="K7" s="1">
        <f t="shared" si="2"/>
        <v>1</v>
      </c>
      <c r="L7" s="1">
        <f t="shared" si="3"/>
        <v>1</v>
      </c>
      <c r="M7" s="1">
        <v>4</v>
      </c>
      <c r="N7" s="1">
        <v>25.29</v>
      </c>
      <c r="O7" s="16">
        <v>4.71</v>
      </c>
      <c r="Q7" s="1">
        <v>0.82661324349662535</v>
      </c>
      <c r="R7" s="1">
        <f t="shared" si="4"/>
        <v>3.5512085980526562E-2</v>
      </c>
      <c r="S7" s="1">
        <f t="shared" si="5"/>
        <v>-6.4765582129502258E-2</v>
      </c>
      <c r="T7" s="1">
        <f t="shared" si="6"/>
        <v>-2.9831840728132327E-2</v>
      </c>
      <c r="U7" s="1">
        <f t="shared" si="7"/>
        <v>-1.856260534405698E-2</v>
      </c>
      <c r="V7" s="1">
        <f t="shared" si="8"/>
        <v>0.702173257323644</v>
      </c>
      <c r="W7" s="1">
        <f t="shared" si="9"/>
        <v>2.3781320960861376</v>
      </c>
      <c r="X7" s="9">
        <f t="shared" si="10"/>
        <v>3.8292706546852422</v>
      </c>
      <c r="Y7" s="11">
        <f t="shared" si="11"/>
        <v>0.88072934531475777</v>
      </c>
      <c r="Z7" s="12">
        <f t="shared" si="12"/>
        <v>0.77568417969856185</v>
      </c>
      <c r="AE7" s="2" t="s">
        <v>4</v>
      </c>
      <c r="AF7" s="3" t="s">
        <v>17</v>
      </c>
    </row>
    <row r="8" spans="1:32" x14ac:dyDescent="0.3">
      <c r="A8" t="s">
        <v>11</v>
      </c>
      <c r="B8" t="s">
        <v>8</v>
      </c>
      <c r="C8" t="s">
        <v>9</v>
      </c>
      <c r="D8" t="s">
        <v>10</v>
      </c>
      <c r="E8">
        <v>2</v>
      </c>
      <c r="F8">
        <v>8.77</v>
      </c>
      <c r="G8">
        <v>2</v>
      </c>
      <c r="I8" s="1">
        <f t="shared" si="0"/>
        <v>1</v>
      </c>
      <c r="J8" s="1">
        <f t="shared" si="1"/>
        <v>1</v>
      </c>
      <c r="K8" s="1">
        <f t="shared" si="2"/>
        <v>1</v>
      </c>
      <c r="L8" s="1">
        <f t="shared" si="3"/>
        <v>1</v>
      </c>
      <c r="M8" s="1">
        <v>2</v>
      </c>
      <c r="N8" s="1">
        <v>8.77</v>
      </c>
      <c r="O8" s="16">
        <v>2</v>
      </c>
      <c r="Q8" s="1">
        <v>0.82661324349662535</v>
      </c>
      <c r="R8" s="1">
        <f t="shared" si="4"/>
        <v>3.5512085980526562E-2</v>
      </c>
      <c r="S8" s="1">
        <f t="shared" si="5"/>
        <v>-6.4765582129502258E-2</v>
      </c>
      <c r="T8" s="1">
        <f t="shared" si="6"/>
        <v>-2.9831840728132327E-2</v>
      </c>
      <c r="U8" s="1">
        <f t="shared" si="7"/>
        <v>-1.856260534405698E-2</v>
      </c>
      <c r="V8" s="1">
        <f t="shared" si="8"/>
        <v>0.351086628661822</v>
      </c>
      <c r="W8" s="1">
        <f t="shared" si="9"/>
        <v>0.82468242319792118</v>
      </c>
      <c r="X8" s="9">
        <f t="shared" si="10"/>
        <v>1.9247343531352037</v>
      </c>
      <c r="Y8" s="11">
        <f t="shared" si="11"/>
        <v>7.526564686479631E-2</v>
      </c>
      <c r="Z8" s="12">
        <f t="shared" si="12"/>
        <v>5.6649175979762226E-3</v>
      </c>
      <c r="AE8" s="2" t="s">
        <v>18</v>
      </c>
      <c r="AF8" s="3" t="s">
        <v>19</v>
      </c>
    </row>
    <row r="9" spans="1:32" x14ac:dyDescent="0.3">
      <c r="A9" t="s">
        <v>11</v>
      </c>
      <c r="B9" t="s">
        <v>8</v>
      </c>
      <c r="C9" t="s">
        <v>9</v>
      </c>
      <c r="D9" t="s">
        <v>10</v>
      </c>
      <c r="E9">
        <v>4</v>
      </c>
      <c r="F9">
        <v>26.88</v>
      </c>
      <c r="G9">
        <v>3.12</v>
      </c>
      <c r="I9" s="1">
        <f t="shared" si="0"/>
        <v>1</v>
      </c>
      <c r="J9" s="1">
        <f t="shared" si="1"/>
        <v>1</v>
      </c>
      <c r="K9" s="1">
        <f t="shared" si="2"/>
        <v>1</v>
      </c>
      <c r="L9" s="1">
        <f t="shared" si="3"/>
        <v>1</v>
      </c>
      <c r="M9" s="1">
        <v>4</v>
      </c>
      <c r="N9" s="1">
        <v>26.88</v>
      </c>
      <c r="O9" s="16">
        <v>3.12</v>
      </c>
      <c r="Q9" s="1">
        <v>0.82661324349662535</v>
      </c>
      <c r="R9" s="1">
        <f t="shared" si="4"/>
        <v>3.5512085980526562E-2</v>
      </c>
      <c r="S9" s="1">
        <f t="shared" si="5"/>
        <v>-6.4765582129502258E-2</v>
      </c>
      <c r="T9" s="1">
        <f t="shared" si="6"/>
        <v>-2.9831840728132327E-2</v>
      </c>
      <c r="U9" s="1">
        <f t="shared" si="7"/>
        <v>-1.856260534405698E-2</v>
      </c>
      <c r="V9" s="1">
        <f t="shared" si="8"/>
        <v>0.702173257323644</v>
      </c>
      <c r="W9" s="1">
        <f t="shared" si="9"/>
        <v>2.5276469253774367</v>
      </c>
      <c r="X9" s="9">
        <f t="shared" si="10"/>
        <v>3.9787854839765413</v>
      </c>
      <c r="Y9" s="11">
        <f t="shared" si="11"/>
        <v>-0.8587854839765412</v>
      </c>
      <c r="Z9" s="12">
        <f t="shared" si="12"/>
        <v>0.73751250748882213</v>
      </c>
      <c r="AE9" s="2" t="s">
        <v>6</v>
      </c>
      <c r="AF9" s="3" t="s">
        <v>20</v>
      </c>
    </row>
    <row r="10" spans="1:32" x14ac:dyDescent="0.3">
      <c r="A10" t="s">
        <v>11</v>
      </c>
      <c r="B10" t="s">
        <v>8</v>
      </c>
      <c r="C10" t="s">
        <v>9</v>
      </c>
      <c r="D10" t="s">
        <v>10</v>
      </c>
      <c r="E10">
        <v>2</v>
      </c>
      <c r="F10">
        <v>15.04</v>
      </c>
      <c r="G10">
        <v>1.96</v>
      </c>
      <c r="I10" s="1">
        <f t="shared" si="0"/>
        <v>1</v>
      </c>
      <c r="J10" s="1">
        <f t="shared" si="1"/>
        <v>1</v>
      </c>
      <c r="K10" s="1">
        <f t="shared" si="2"/>
        <v>1</v>
      </c>
      <c r="L10" s="1">
        <f t="shared" si="3"/>
        <v>1</v>
      </c>
      <c r="M10" s="1">
        <v>2</v>
      </c>
      <c r="N10" s="1">
        <v>15.04</v>
      </c>
      <c r="O10" s="16">
        <v>1.96</v>
      </c>
      <c r="Q10" s="1">
        <v>0.82661324349662535</v>
      </c>
      <c r="R10" s="1">
        <f t="shared" si="4"/>
        <v>3.5512085980526562E-2</v>
      </c>
      <c r="S10" s="1">
        <f t="shared" si="5"/>
        <v>-6.4765582129502258E-2</v>
      </c>
      <c r="T10" s="1">
        <f t="shared" si="6"/>
        <v>-2.9831840728132327E-2</v>
      </c>
      <c r="U10" s="1">
        <f t="shared" si="7"/>
        <v>-1.856260534405698E-2</v>
      </c>
      <c r="V10" s="1">
        <f t="shared" si="8"/>
        <v>0.351086628661822</v>
      </c>
      <c r="W10" s="1">
        <f t="shared" si="9"/>
        <v>1.4142786368183278</v>
      </c>
      <c r="X10" s="9">
        <f t="shared" si="10"/>
        <v>2.5143305667556102</v>
      </c>
      <c r="Y10" s="11">
        <f t="shared" si="11"/>
        <v>-0.55433056675561021</v>
      </c>
      <c r="Z10" s="12">
        <f t="shared" si="12"/>
        <v>0.30728237723959601</v>
      </c>
    </row>
    <row r="11" spans="1:32" x14ac:dyDescent="0.3">
      <c r="A11" t="s">
        <v>11</v>
      </c>
      <c r="B11" t="s">
        <v>8</v>
      </c>
      <c r="C11" t="s">
        <v>9</v>
      </c>
      <c r="D11" t="s">
        <v>10</v>
      </c>
      <c r="E11">
        <v>2</v>
      </c>
      <c r="F11">
        <v>14.78</v>
      </c>
      <c r="G11">
        <v>3.23</v>
      </c>
      <c r="I11" s="1">
        <f t="shared" si="0"/>
        <v>1</v>
      </c>
      <c r="J11" s="1">
        <f t="shared" si="1"/>
        <v>1</v>
      </c>
      <c r="K11" s="1">
        <f t="shared" si="2"/>
        <v>1</v>
      </c>
      <c r="L11" s="1">
        <f t="shared" si="3"/>
        <v>1</v>
      </c>
      <c r="M11" s="1">
        <v>2</v>
      </c>
      <c r="N11" s="1">
        <v>14.78</v>
      </c>
      <c r="O11" s="16">
        <v>3.23</v>
      </c>
      <c r="Q11" s="1">
        <v>0.82661324349662535</v>
      </c>
      <c r="R11" s="1">
        <f t="shared" si="4"/>
        <v>3.5512085980526562E-2</v>
      </c>
      <c r="S11" s="1">
        <f t="shared" si="5"/>
        <v>-6.4765582129502258E-2</v>
      </c>
      <c r="T11" s="1">
        <f t="shared" si="6"/>
        <v>-2.9831840728132327E-2</v>
      </c>
      <c r="U11" s="1">
        <f t="shared" si="7"/>
        <v>-1.856260534405698E-2</v>
      </c>
      <c r="V11" s="1">
        <f t="shared" si="8"/>
        <v>0.351086628661822</v>
      </c>
      <c r="W11" s="1">
        <f t="shared" si="9"/>
        <v>1.3898296710222662</v>
      </c>
      <c r="X11" s="9">
        <f t="shared" si="10"/>
        <v>2.4898816009595484</v>
      </c>
      <c r="Y11" s="11">
        <f t="shared" si="11"/>
        <v>0.74011839904045162</v>
      </c>
      <c r="Z11" s="12">
        <f t="shared" si="12"/>
        <v>0.54777524459820115</v>
      </c>
    </row>
    <row r="12" spans="1:32" x14ac:dyDescent="0.3">
      <c r="A12" t="s">
        <v>11</v>
      </c>
      <c r="B12" t="s">
        <v>8</v>
      </c>
      <c r="C12" t="s">
        <v>9</v>
      </c>
      <c r="D12" t="s">
        <v>10</v>
      </c>
      <c r="E12">
        <v>2</v>
      </c>
      <c r="F12">
        <v>10.27</v>
      </c>
      <c r="G12">
        <v>1.71</v>
      </c>
      <c r="I12" s="1">
        <f t="shared" si="0"/>
        <v>1</v>
      </c>
      <c r="J12" s="1">
        <f t="shared" si="1"/>
        <v>1</v>
      </c>
      <c r="K12" s="1">
        <f t="shared" si="2"/>
        <v>1</v>
      </c>
      <c r="L12" s="1">
        <f t="shared" si="3"/>
        <v>1</v>
      </c>
      <c r="M12" s="1">
        <v>2</v>
      </c>
      <c r="N12" s="1">
        <v>10.27</v>
      </c>
      <c r="O12" s="16">
        <v>1.71</v>
      </c>
      <c r="Q12" s="1">
        <v>0.82661324349662535</v>
      </c>
      <c r="R12" s="1">
        <f t="shared" si="4"/>
        <v>3.5512085980526562E-2</v>
      </c>
      <c r="S12" s="1">
        <f t="shared" si="5"/>
        <v>-6.4765582129502258E-2</v>
      </c>
      <c r="T12" s="1">
        <f t="shared" si="6"/>
        <v>-2.9831840728132327E-2</v>
      </c>
      <c r="U12" s="1">
        <f t="shared" si="7"/>
        <v>-1.856260534405698E-2</v>
      </c>
      <c r="V12" s="1">
        <f t="shared" si="8"/>
        <v>0.351086628661822</v>
      </c>
      <c r="W12" s="1">
        <f t="shared" si="9"/>
        <v>0.96573414894442988</v>
      </c>
      <c r="X12" s="9">
        <f t="shared" si="10"/>
        <v>2.0657860788817124</v>
      </c>
      <c r="Y12" s="11">
        <f t="shared" si="11"/>
        <v>-0.35578607888171243</v>
      </c>
      <c r="Z12" s="12">
        <f t="shared" si="12"/>
        <v>0.12658373392602409</v>
      </c>
    </row>
    <row r="13" spans="1:32" x14ac:dyDescent="0.3">
      <c r="A13" t="s">
        <v>7</v>
      </c>
      <c r="B13" t="s">
        <v>8</v>
      </c>
      <c r="C13" t="s">
        <v>9</v>
      </c>
      <c r="D13" t="s">
        <v>10</v>
      </c>
      <c r="E13">
        <v>4</v>
      </c>
      <c r="F13">
        <v>35.26</v>
      </c>
      <c r="G13">
        <v>5</v>
      </c>
      <c r="I13" s="1">
        <f t="shared" si="0"/>
        <v>2</v>
      </c>
      <c r="J13" s="1">
        <f t="shared" si="1"/>
        <v>1</v>
      </c>
      <c r="K13" s="1">
        <f t="shared" si="2"/>
        <v>1</v>
      </c>
      <c r="L13" s="1">
        <f t="shared" si="3"/>
        <v>1</v>
      </c>
      <c r="M13" s="1">
        <v>4</v>
      </c>
      <c r="N13" s="1">
        <v>35.26</v>
      </c>
      <c r="O13" s="16">
        <v>5</v>
      </c>
      <c r="Q13" s="1">
        <v>0.82661324349662535</v>
      </c>
      <c r="R13" s="1">
        <f t="shared" si="4"/>
        <v>7.1024171961053123E-2</v>
      </c>
      <c r="S13" s="1">
        <f t="shared" si="5"/>
        <v>-6.4765582129502258E-2</v>
      </c>
      <c r="T13" s="1">
        <f t="shared" si="6"/>
        <v>-2.9831840728132327E-2</v>
      </c>
      <c r="U13" s="1">
        <f t="shared" si="7"/>
        <v>-1.856260534405698E-2</v>
      </c>
      <c r="V13" s="1">
        <f t="shared" si="8"/>
        <v>0.702173257323644</v>
      </c>
      <c r="W13" s="1">
        <f t="shared" si="9"/>
        <v>3.3156558998812655</v>
      </c>
      <c r="X13" s="9">
        <f t="shared" si="10"/>
        <v>4.8023065444608966</v>
      </c>
      <c r="Y13" s="11">
        <f t="shared" si="11"/>
        <v>0.19769345553910345</v>
      </c>
      <c r="Z13" s="12">
        <f t="shared" si="12"/>
        <v>3.9082702362991474E-2</v>
      </c>
    </row>
    <row r="14" spans="1:32" x14ac:dyDescent="0.3">
      <c r="A14" t="s">
        <v>11</v>
      </c>
      <c r="B14" t="s">
        <v>8</v>
      </c>
      <c r="C14" t="s">
        <v>9</v>
      </c>
      <c r="D14" t="s">
        <v>10</v>
      </c>
      <c r="E14">
        <v>2</v>
      </c>
      <c r="F14">
        <v>15.42</v>
      </c>
      <c r="G14">
        <v>1.57</v>
      </c>
      <c r="I14" s="1">
        <f t="shared" si="0"/>
        <v>1</v>
      </c>
      <c r="J14" s="1">
        <f t="shared" si="1"/>
        <v>1</v>
      </c>
      <c r="K14" s="1">
        <f t="shared" si="2"/>
        <v>1</v>
      </c>
      <c r="L14" s="1">
        <f t="shared" si="3"/>
        <v>1</v>
      </c>
      <c r="M14" s="1">
        <v>2</v>
      </c>
      <c r="N14" s="1">
        <v>15.42</v>
      </c>
      <c r="O14" s="16">
        <v>1.57</v>
      </c>
      <c r="Q14" s="1">
        <v>0.82661324349662535</v>
      </c>
      <c r="R14" s="1">
        <f t="shared" si="4"/>
        <v>3.5512085980526562E-2</v>
      </c>
      <c r="S14" s="1">
        <f t="shared" si="5"/>
        <v>-6.4765582129502258E-2</v>
      </c>
      <c r="T14" s="1">
        <f t="shared" si="6"/>
        <v>-2.9831840728132327E-2</v>
      </c>
      <c r="U14" s="1">
        <f t="shared" si="7"/>
        <v>-1.856260534405698E-2</v>
      </c>
      <c r="V14" s="1">
        <f t="shared" si="8"/>
        <v>0.351086628661822</v>
      </c>
      <c r="W14" s="1">
        <f t="shared" si="9"/>
        <v>1.45001174067411</v>
      </c>
      <c r="X14" s="9">
        <f t="shared" si="10"/>
        <v>2.5500636706113924</v>
      </c>
      <c r="Y14" s="11">
        <f t="shared" si="11"/>
        <v>-0.98006367061139232</v>
      </c>
      <c r="Z14" s="12">
        <f t="shared" si="12"/>
        <v>0.96052479845227567</v>
      </c>
    </row>
    <row r="15" spans="1:32" x14ac:dyDescent="0.3">
      <c r="A15" t="s">
        <v>11</v>
      </c>
      <c r="B15" t="s">
        <v>8</v>
      </c>
      <c r="C15" t="s">
        <v>9</v>
      </c>
      <c r="D15" t="s">
        <v>10</v>
      </c>
      <c r="E15">
        <v>4</v>
      </c>
      <c r="F15">
        <v>18.43</v>
      </c>
      <c r="G15">
        <v>3</v>
      </c>
      <c r="I15" s="1">
        <f t="shared" si="0"/>
        <v>1</v>
      </c>
      <c r="J15" s="1">
        <f t="shared" si="1"/>
        <v>1</v>
      </c>
      <c r="K15" s="1">
        <f t="shared" si="2"/>
        <v>1</v>
      </c>
      <c r="L15" s="1">
        <f t="shared" si="3"/>
        <v>1</v>
      </c>
      <c r="M15" s="1">
        <v>4</v>
      </c>
      <c r="N15" s="1">
        <v>18.43</v>
      </c>
      <c r="O15" s="16">
        <v>3</v>
      </c>
      <c r="Q15" s="1">
        <v>0.82661324349662535</v>
      </c>
      <c r="R15" s="1">
        <f t="shared" si="4"/>
        <v>3.5512085980526562E-2</v>
      </c>
      <c r="S15" s="1">
        <f t="shared" si="5"/>
        <v>-6.4765582129502258E-2</v>
      </c>
      <c r="T15" s="1">
        <f t="shared" si="6"/>
        <v>-2.9831840728132327E-2</v>
      </c>
      <c r="U15" s="1">
        <f t="shared" si="7"/>
        <v>-1.856260534405698E-2</v>
      </c>
      <c r="V15" s="1">
        <f t="shared" si="8"/>
        <v>0.702173257323644</v>
      </c>
      <c r="W15" s="1">
        <f t="shared" si="9"/>
        <v>1.7330555370054375</v>
      </c>
      <c r="X15" s="9">
        <f t="shared" si="10"/>
        <v>3.1841940956045418</v>
      </c>
      <c r="Y15" s="11">
        <f t="shared" si="11"/>
        <v>-0.18419409560454181</v>
      </c>
      <c r="Z15" s="12">
        <f t="shared" si="12"/>
        <v>3.3927464855575087E-2</v>
      </c>
    </row>
    <row r="16" spans="1:32" x14ac:dyDescent="0.3">
      <c r="A16" t="s">
        <v>7</v>
      </c>
      <c r="B16" t="s">
        <v>8</v>
      </c>
      <c r="C16" t="s">
        <v>9</v>
      </c>
      <c r="D16" t="s">
        <v>10</v>
      </c>
      <c r="E16">
        <v>2</v>
      </c>
      <c r="F16">
        <v>14.83</v>
      </c>
      <c r="G16">
        <v>3.02</v>
      </c>
      <c r="I16" s="1">
        <f t="shared" si="0"/>
        <v>2</v>
      </c>
      <c r="J16" s="1">
        <f t="shared" si="1"/>
        <v>1</v>
      </c>
      <c r="K16" s="1">
        <f t="shared" si="2"/>
        <v>1</v>
      </c>
      <c r="L16" s="1">
        <f t="shared" si="3"/>
        <v>1</v>
      </c>
      <c r="M16" s="1">
        <v>2</v>
      </c>
      <c r="N16" s="1">
        <v>14.83</v>
      </c>
      <c r="O16" s="16">
        <v>3.02</v>
      </c>
      <c r="Q16" s="1">
        <v>0.82661324349662535</v>
      </c>
      <c r="R16" s="1">
        <f t="shared" si="4"/>
        <v>7.1024171961053123E-2</v>
      </c>
      <c r="S16" s="1">
        <f t="shared" si="5"/>
        <v>-6.4765582129502258E-2</v>
      </c>
      <c r="T16" s="1">
        <f t="shared" si="6"/>
        <v>-2.9831840728132327E-2</v>
      </c>
      <c r="U16" s="1">
        <f t="shared" si="7"/>
        <v>-1.856260534405698E-2</v>
      </c>
      <c r="V16" s="1">
        <f t="shared" si="8"/>
        <v>0.351086628661822</v>
      </c>
      <c r="W16" s="1">
        <f t="shared" si="9"/>
        <v>1.3945313952138165</v>
      </c>
      <c r="X16" s="9">
        <f t="shared" si="10"/>
        <v>2.5300954111316258</v>
      </c>
      <c r="Y16" s="11">
        <f t="shared" si="11"/>
        <v>0.48990458886837418</v>
      </c>
      <c r="Z16" s="12">
        <f t="shared" si="12"/>
        <v>0.24000650619429073</v>
      </c>
    </row>
    <row r="17" spans="1:26" x14ac:dyDescent="0.3">
      <c r="A17" t="s">
        <v>11</v>
      </c>
      <c r="B17" t="s">
        <v>8</v>
      </c>
      <c r="C17" t="s">
        <v>9</v>
      </c>
      <c r="D17" t="s">
        <v>10</v>
      </c>
      <c r="E17">
        <v>2</v>
      </c>
      <c r="F17">
        <v>21.58</v>
      </c>
      <c r="G17">
        <v>3.92</v>
      </c>
      <c r="I17" s="1">
        <f t="shared" si="0"/>
        <v>1</v>
      </c>
      <c r="J17" s="1">
        <f t="shared" si="1"/>
        <v>1</v>
      </c>
      <c r="K17" s="1">
        <f t="shared" si="2"/>
        <v>1</v>
      </c>
      <c r="L17" s="1">
        <f t="shared" si="3"/>
        <v>1</v>
      </c>
      <c r="M17" s="1">
        <v>2</v>
      </c>
      <c r="N17" s="1">
        <v>21.58</v>
      </c>
      <c r="O17" s="16">
        <v>3.92</v>
      </c>
      <c r="Q17" s="1">
        <v>0.82661324349662535</v>
      </c>
      <c r="R17" s="1">
        <f t="shared" si="4"/>
        <v>3.5512085980526562E-2</v>
      </c>
      <c r="S17" s="1">
        <f t="shared" si="5"/>
        <v>-6.4765582129502258E-2</v>
      </c>
      <c r="T17" s="1">
        <f t="shared" si="6"/>
        <v>-2.9831840728132327E-2</v>
      </c>
      <c r="U17" s="1">
        <f t="shared" si="7"/>
        <v>-1.856260534405698E-2</v>
      </c>
      <c r="V17" s="1">
        <f t="shared" si="8"/>
        <v>0.351086628661822</v>
      </c>
      <c r="W17" s="1">
        <f t="shared" si="9"/>
        <v>2.0292641610731059</v>
      </c>
      <c r="X17" s="9">
        <f t="shared" si="10"/>
        <v>3.1293160910103883</v>
      </c>
      <c r="Y17" s="11">
        <f t="shared" si="11"/>
        <v>0.79068390898961161</v>
      </c>
      <c r="Z17" s="12">
        <f t="shared" si="12"/>
        <v>0.62518104393509244</v>
      </c>
    </row>
    <row r="18" spans="1:26" x14ac:dyDescent="0.3">
      <c r="A18" t="s">
        <v>7</v>
      </c>
      <c r="B18" t="s">
        <v>8</v>
      </c>
      <c r="C18" t="s">
        <v>9</v>
      </c>
      <c r="D18" t="s">
        <v>10</v>
      </c>
      <c r="E18">
        <v>3</v>
      </c>
      <c r="F18">
        <v>10.33</v>
      </c>
      <c r="G18">
        <v>1.67</v>
      </c>
      <c r="I18" s="1">
        <f t="shared" si="0"/>
        <v>2</v>
      </c>
      <c r="J18" s="1">
        <f t="shared" si="1"/>
        <v>1</v>
      </c>
      <c r="K18" s="1">
        <f t="shared" si="2"/>
        <v>1</v>
      </c>
      <c r="L18" s="1">
        <f t="shared" si="3"/>
        <v>1</v>
      </c>
      <c r="M18" s="1">
        <v>3</v>
      </c>
      <c r="N18" s="1">
        <v>10.33</v>
      </c>
      <c r="O18" s="16">
        <v>1.67</v>
      </c>
      <c r="Q18" s="1">
        <v>0.82661324349662535</v>
      </c>
      <c r="R18" s="1">
        <f t="shared" si="4"/>
        <v>7.1024171961053123E-2</v>
      </c>
      <c r="S18" s="1">
        <f t="shared" si="5"/>
        <v>-6.4765582129502258E-2</v>
      </c>
      <c r="T18" s="1">
        <f t="shared" si="6"/>
        <v>-2.9831840728132327E-2</v>
      </c>
      <c r="U18" s="1">
        <f t="shared" si="7"/>
        <v>-1.856260534405698E-2</v>
      </c>
      <c r="V18" s="1">
        <f t="shared" si="8"/>
        <v>0.52662994299273302</v>
      </c>
      <c r="W18" s="1">
        <f t="shared" si="9"/>
        <v>0.9713762179742903</v>
      </c>
      <c r="X18" s="9">
        <f t="shared" si="10"/>
        <v>2.2824835482230106</v>
      </c>
      <c r="Y18" s="11">
        <f t="shared" si="11"/>
        <v>-0.61248354822301065</v>
      </c>
      <c r="Z18" s="12">
        <f t="shared" si="12"/>
        <v>0.37513609684384902</v>
      </c>
    </row>
    <row r="19" spans="1:26" x14ac:dyDescent="0.3">
      <c r="A19" t="s">
        <v>11</v>
      </c>
      <c r="B19" t="s">
        <v>8</v>
      </c>
      <c r="C19" t="s">
        <v>9</v>
      </c>
      <c r="D19" t="s">
        <v>10</v>
      </c>
      <c r="E19">
        <v>3</v>
      </c>
      <c r="F19">
        <v>16.29</v>
      </c>
      <c r="G19">
        <v>3.71</v>
      </c>
      <c r="I19" s="1">
        <f t="shared" si="0"/>
        <v>1</v>
      </c>
      <c r="J19" s="1">
        <f t="shared" si="1"/>
        <v>1</v>
      </c>
      <c r="K19" s="1">
        <f t="shared" si="2"/>
        <v>1</v>
      </c>
      <c r="L19" s="1">
        <f t="shared" si="3"/>
        <v>1</v>
      </c>
      <c r="M19" s="1">
        <v>3</v>
      </c>
      <c r="N19" s="1">
        <v>16.29</v>
      </c>
      <c r="O19" s="16">
        <v>3.71</v>
      </c>
      <c r="Q19" s="1">
        <v>0.82661324349662535</v>
      </c>
      <c r="R19" s="1">
        <f t="shared" si="4"/>
        <v>3.5512085980526562E-2</v>
      </c>
      <c r="S19" s="1">
        <f t="shared" si="5"/>
        <v>-6.4765582129502258E-2</v>
      </c>
      <c r="T19" s="1">
        <f t="shared" si="6"/>
        <v>-2.9831840728132327E-2</v>
      </c>
      <c r="U19" s="1">
        <f t="shared" si="7"/>
        <v>-1.856260534405698E-2</v>
      </c>
      <c r="V19" s="1">
        <f t="shared" si="8"/>
        <v>0.52662994299273302</v>
      </c>
      <c r="W19" s="1">
        <f t="shared" si="9"/>
        <v>1.531821741607085</v>
      </c>
      <c r="X19" s="9">
        <f t="shared" si="10"/>
        <v>2.8074169858752782</v>
      </c>
      <c r="Y19" s="11">
        <f t="shared" si="11"/>
        <v>0.90258301412472175</v>
      </c>
      <c r="Z19" s="12">
        <f t="shared" si="12"/>
        <v>0.81465609738646771</v>
      </c>
    </row>
    <row r="20" spans="1:26" x14ac:dyDescent="0.3">
      <c r="A20" t="s">
        <v>7</v>
      </c>
      <c r="B20" t="s">
        <v>8</v>
      </c>
      <c r="C20" t="s">
        <v>9</v>
      </c>
      <c r="D20" t="s">
        <v>10</v>
      </c>
      <c r="E20">
        <v>3</v>
      </c>
      <c r="F20">
        <v>16.97</v>
      </c>
      <c r="G20">
        <v>3.5</v>
      </c>
      <c r="I20" s="1">
        <f t="shared" si="0"/>
        <v>2</v>
      </c>
      <c r="J20" s="1">
        <f t="shared" si="1"/>
        <v>1</v>
      </c>
      <c r="K20" s="1">
        <f t="shared" si="2"/>
        <v>1</v>
      </c>
      <c r="L20" s="1">
        <f t="shared" si="3"/>
        <v>1</v>
      </c>
      <c r="M20" s="1">
        <v>3</v>
      </c>
      <c r="N20" s="1">
        <v>16.97</v>
      </c>
      <c r="O20" s="16">
        <v>3.5</v>
      </c>
      <c r="Q20" s="1">
        <v>0.82661324349662535</v>
      </c>
      <c r="R20" s="1">
        <f t="shared" si="4"/>
        <v>7.1024171961053123E-2</v>
      </c>
      <c r="S20" s="1">
        <f t="shared" si="5"/>
        <v>-6.4765582129502258E-2</v>
      </c>
      <c r="T20" s="1">
        <f t="shared" si="6"/>
        <v>-2.9831840728132327E-2</v>
      </c>
      <c r="U20" s="1">
        <f t="shared" si="7"/>
        <v>-1.856260534405698E-2</v>
      </c>
      <c r="V20" s="1">
        <f t="shared" si="8"/>
        <v>0.52662994299273302</v>
      </c>
      <c r="W20" s="1">
        <f t="shared" si="9"/>
        <v>1.5957651906121688</v>
      </c>
      <c r="X20" s="9">
        <f t="shared" si="10"/>
        <v>2.906872520860889</v>
      </c>
      <c r="Y20" s="11">
        <f t="shared" si="11"/>
        <v>0.59312747913911101</v>
      </c>
      <c r="Z20" s="12">
        <f t="shared" si="12"/>
        <v>0.35180020650991656</v>
      </c>
    </row>
    <row r="21" spans="1:26" x14ac:dyDescent="0.3">
      <c r="A21" t="s">
        <v>11</v>
      </c>
      <c r="B21" t="s">
        <v>8</v>
      </c>
      <c r="C21" t="s">
        <v>21</v>
      </c>
      <c r="D21" t="s">
        <v>10</v>
      </c>
      <c r="E21">
        <v>3</v>
      </c>
      <c r="F21">
        <v>20.65</v>
      </c>
      <c r="G21">
        <v>3.35</v>
      </c>
      <c r="I21" s="1">
        <f t="shared" si="0"/>
        <v>1</v>
      </c>
      <c r="J21" s="1">
        <f t="shared" si="1"/>
        <v>1</v>
      </c>
      <c r="K21" s="1">
        <f t="shared" si="2"/>
        <v>4</v>
      </c>
      <c r="L21" s="1">
        <f t="shared" si="3"/>
        <v>1</v>
      </c>
      <c r="M21" s="1">
        <v>3</v>
      </c>
      <c r="N21" s="1">
        <v>20.65</v>
      </c>
      <c r="O21" s="16">
        <v>3.35</v>
      </c>
      <c r="Q21" s="1">
        <v>0.82661324349662535</v>
      </c>
      <c r="R21" s="1">
        <f t="shared" si="4"/>
        <v>3.5512085980526562E-2</v>
      </c>
      <c r="S21" s="1">
        <f t="shared" si="5"/>
        <v>-6.4765582129502258E-2</v>
      </c>
      <c r="T21" s="1">
        <f t="shared" si="6"/>
        <v>-0.11932736291252931</v>
      </c>
      <c r="U21" s="1">
        <f t="shared" si="7"/>
        <v>-1.856260534405698E-2</v>
      </c>
      <c r="V21" s="1">
        <f t="shared" si="8"/>
        <v>0.52662994299273302</v>
      </c>
      <c r="W21" s="1">
        <f t="shared" si="9"/>
        <v>1.9418120911102703</v>
      </c>
      <c r="X21" s="9">
        <f t="shared" si="10"/>
        <v>3.1279118131940669</v>
      </c>
      <c r="Y21" s="11">
        <f t="shared" si="11"/>
        <v>0.22208818680593323</v>
      </c>
      <c r="Z21" s="12">
        <f t="shared" si="12"/>
        <v>4.9323162718747093E-2</v>
      </c>
    </row>
    <row r="22" spans="1:26" x14ac:dyDescent="0.3">
      <c r="A22" t="s">
        <v>11</v>
      </c>
      <c r="B22" t="s">
        <v>8</v>
      </c>
      <c r="C22" t="s">
        <v>21</v>
      </c>
      <c r="D22" t="s">
        <v>10</v>
      </c>
      <c r="E22">
        <v>2</v>
      </c>
      <c r="F22">
        <v>17.920000000000002</v>
      </c>
      <c r="G22">
        <v>4.08</v>
      </c>
      <c r="I22" s="1">
        <f t="shared" si="0"/>
        <v>1</v>
      </c>
      <c r="J22" s="1">
        <f t="shared" si="1"/>
        <v>1</v>
      </c>
      <c r="K22" s="1">
        <f t="shared" si="2"/>
        <v>4</v>
      </c>
      <c r="L22" s="1">
        <f t="shared" si="3"/>
        <v>1</v>
      </c>
      <c r="M22" s="1">
        <v>2</v>
      </c>
      <c r="N22" s="1">
        <v>17.920000000000002</v>
      </c>
      <c r="O22" s="16">
        <v>4.08</v>
      </c>
      <c r="Q22" s="1">
        <v>0.82661324349662535</v>
      </c>
      <c r="R22" s="1">
        <f t="shared" si="4"/>
        <v>3.5512085980526562E-2</v>
      </c>
      <c r="S22" s="1">
        <f t="shared" si="5"/>
        <v>-6.4765582129502258E-2</v>
      </c>
      <c r="T22" s="1">
        <f t="shared" si="6"/>
        <v>-0.11932736291252931</v>
      </c>
      <c r="U22" s="1">
        <f t="shared" si="7"/>
        <v>-1.856260534405698E-2</v>
      </c>
      <c r="V22" s="1">
        <f t="shared" si="8"/>
        <v>0.351086628661822</v>
      </c>
      <c r="W22" s="1">
        <f t="shared" si="9"/>
        <v>1.6850979502516248</v>
      </c>
      <c r="X22" s="9">
        <f t="shared" si="10"/>
        <v>2.6956543580045103</v>
      </c>
      <c r="Y22" s="11">
        <f t="shared" si="11"/>
        <v>1.3843456419954898</v>
      </c>
      <c r="Z22" s="12">
        <f t="shared" si="12"/>
        <v>1.916412856511905</v>
      </c>
    </row>
    <row r="23" spans="1:26" x14ac:dyDescent="0.3">
      <c r="A23" t="s">
        <v>7</v>
      </c>
      <c r="B23" t="s">
        <v>8</v>
      </c>
      <c r="C23" t="s">
        <v>21</v>
      </c>
      <c r="D23" t="s">
        <v>10</v>
      </c>
      <c r="E23">
        <v>2</v>
      </c>
      <c r="F23">
        <v>20.29</v>
      </c>
      <c r="G23">
        <v>2.75</v>
      </c>
      <c r="I23" s="1">
        <f t="shared" si="0"/>
        <v>2</v>
      </c>
      <c r="J23" s="1">
        <f t="shared" si="1"/>
        <v>1</v>
      </c>
      <c r="K23" s="1">
        <f t="shared" si="2"/>
        <v>4</v>
      </c>
      <c r="L23" s="1">
        <f t="shared" si="3"/>
        <v>1</v>
      </c>
      <c r="M23" s="1">
        <v>2</v>
      </c>
      <c r="N23" s="1">
        <v>20.29</v>
      </c>
      <c r="O23" s="16">
        <v>2.75</v>
      </c>
      <c r="Q23" s="1">
        <v>0.82661324349662535</v>
      </c>
      <c r="R23" s="1">
        <f t="shared" si="4"/>
        <v>7.1024171961053123E-2</v>
      </c>
      <c r="S23" s="1">
        <f t="shared" si="5"/>
        <v>-6.4765582129502258E-2</v>
      </c>
      <c r="T23" s="1">
        <f t="shared" si="6"/>
        <v>-0.11932736291252931</v>
      </c>
      <c r="U23" s="1">
        <f t="shared" si="7"/>
        <v>-1.856260534405698E-2</v>
      </c>
      <c r="V23" s="1">
        <f t="shared" si="8"/>
        <v>0.351086628661822</v>
      </c>
      <c r="W23" s="1">
        <f t="shared" si="9"/>
        <v>1.9079596769311082</v>
      </c>
      <c r="X23" s="9">
        <f t="shared" si="10"/>
        <v>2.9540281706645199</v>
      </c>
      <c r="Y23" s="11">
        <f t="shared" si="11"/>
        <v>-0.20402817066451995</v>
      </c>
      <c r="Z23" s="12">
        <f t="shared" si="12"/>
        <v>4.1627494424710476E-2</v>
      </c>
    </row>
    <row r="24" spans="1:26" x14ac:dyDescent="0.3">
      <c r="A24" t="s">
        <v>7</v>
      </c>
      <c r="B24" t="s">
        <v>8</v>
      </c>
      <c r="C24" t="s">
        <v>21</v>
      </c>
      <c r="D24" t="s">
        <v>10</v>
      </c>
      <c r="E24">
        <v>2</v>
      </c>
      <c r="F24">
        <v>15.77</v>
      </c>
      <c r="G24">
        <v>2.23</v>
      </c>
      <c r="I24" s="1">
        <f t="shared" si="0"/>
        <v>2</v>
      </c>
      <c r="J24" s="1">
        <f t="shared" si="1"/>
        <v>1</v>
      </c>
      <c r="K24" s="1">
        <f t="shared" si="2"/>
        <v>4</v>
      </c>
      <c r="L24" s="1">
        <f t="shared" si="3"/>
        <v>1</v>
      </c>
      <c r="M24" s="1">
        <v>2</v>
      </c>
      <c r="N24" s="1">
        <v>15.77</v>
      </c>
      <c r="O24" s="16">
        <v>2.23</v>
      </c>
      <c r="Q24" s="1">
        <v>0.82661324349662535</v>
      </c>
      <c r="R24" s="1">
        <f t="shared" si="4"/>
        <v>7.1024171961053123E-2</v>
      </c>
      <c r="S24" s="1">
        <f t="shared" si="5"/>
        <v>-6.4765582129502258E-2</v>
      </c>
      <c r="T24" s="1">
        <f t="shared" si="6"/>
        <v>-0.11932736291252931</v>
      </c>
      <c r="U24" s="1">
        <f t="shared" si="7"/>
        <v>-1.856260534405698E-2</v>
      </c>
      <c r="V24" s="1">
        <f t="shared" si="8"/>
        <v>0.351086628661822</v>
      </c>
      <c r="W24" s="1">
        <f t="shared" si="9"/>
        <v>1.482923810014962</v>
      </c>
      <c r="X24" s="9">
        <f t="shared" si="10"/>
        <v>2.5289923037483737</v>
      </c>
      <c r="Y24" s="11">
        <f t="shared" si="11"/>
        <v>-0.29899230374837371</v>
      </c>
      <c r="Z24" s="12">
        <f t="shared" si="12"/>
        <v>8.9396397700759772E-2</v>
      </c>
    </row>
    <row r="25" spans="1:26" x14ac:dyDescent="0.3">
      <c r="A25" t="s">
        <v>11</v>
      </c>
      <c r="B25" t="s">
        <v>8</v>
      </c>
      <c r="C25" t="s">
        <v>21</v>
      </c>
      <c r="D25" t="s">
        <v>10</v>
      </c>
      <c r="E25">
        <v>4</v>
      </c>
      <c r="F25">
        <v>39.42</v>
      </c>
      <c r="G25">
        <v>7.58</v>
      </c>
      <c r="I25" s="1">
        <f t="shared" si="0"/>
        <v>1</v>
      </c>
      <c r="J25" s="1">
        <f t="shared" si="1"/>
        <v>1</v>
      </c>
      <c r="K25" s="1">
        <f t="shared" si="2"/>
        <v>4</v>
      </c>
      <c r="L25" s="1">
        <f t="shared" si="3"/>
        <v>1</v>
      </c>
      <c r="M25" s="1">
        <v>4</v>
      </c>
      <c r="N25" s="1">
        <v>39.42</v>
      </c>
      <c r="O25" s="16">
        <v>7.58</v>
      </c>
      <c r="Q25" s="1">
        <v>0.82661324349662535</v>
      </c>
      <c r="R25" s="1">
        <f t="shared" si="4"/>
        <v>3.5512085980526562E-2</v>
      </c>
      <c r="S25" s="1">
        <f t="shared" si="5"/>
        <v>-6.4765582129502258E-2</v>
      </c>
      <c r="T25" s="1">
        <f t="shared" si="6"/>
        <v>-0.11932736291252931</v>
      </c>
      <c r="U25" s="1">
        <f t="shared" si="7"/>
        <v>-1.856260534405698E-2</v>
      </c>
      <c r="V25" s="1">
        <f t="shared" si="8"/>
        <v>0.702173257323644</v>
      </c>
      <c r="W25" s="1">
        <f t="shared" si="9"/>
        <v>3.7068393526182501</v>
      </c>
      <c r="X25" s="9">
        <f t="shared" si="10"/>
        <v>5.0684823890329573</v>
      </c>
      <c r="Y25" s="11">
        <f t="shared" si="11"/>
        <v>2.5115176109670427</v>
      </c>
      <c r="Z25" s="12">
        <f t="shared" si="12"/>
        <v>6.3077207101976018</v>
      </c>
    </row>
    <row r="26" spans="1:26" x14ac:dyDescent="0.3">
      <c r="A26" t="s">
        <v>11</v>
      </c>
      <c r="B26" t="s">
        <v>8</v>
      </c>
      <c r="C26" t="s">
        <v>21</v>
      </c>
      <c r="D26" t="s">
        <v>10</v>
      </c>
      <c r="E26">
        <v>2</v>
      </c>
      <c r="F26">
        <v>19.82</v>
      </c>
      <c r="G26">
        <v>3.18</v>
      </c>
      <c r="I26" s="1">
        <f t="shared" si="0"/>
        <v>1</v>
      </c>
      <c r="J26" s="1">
        <f t="shared" si="1"/>
        <v>1</v>
      </c>
      <c r="K26" s="1">
        <f t="shared" si="2"/>
        <v>4</v>
      </c>
      <c r="L26" s="1">
        <f t="shared" si="3"/>
        <v>1</v>
      </c>
      <c r="M26" s="1">
        <v>2</v>
      </c>
      <c r="N26" s="1">
        <v>19.82</v>
      </c>
      <c r="O26" s="16">
        <v>3.18</v>
      </c>
      <c r="Q26" s="1">
        <v>0.82661324349662535</v>
      </c>
      <c r="R26" s="1">
        <f t="shared" si="4"/>
        <v>3.5512085980526562E-2</v>
      </c>
      <c r="S26" s="1">
        <f t="shared" si="5"/>
        <v>-6.4765582129502258E-2</v>
      </c>
      <c r="T26" s="1">
        <f t="shared" si="6"/>
        <v>-0.11932736291252931</v>
      </c>
      <c r="U26" s="1">
        <f t="shared" si="7"/>
        <v>-1.856260534405698E-2</v>
      </c>
      <c r="V26" s="1">
        <f t="shared" si="8"/>
        <v>0.351086628661822</v>
      </c>
      <c r="W26" s="1">
        <f t="shared" si="9"/>
        <v>1.8637634695305356</v>
      </c>
      <c r="X26" s="9">
        <f t="shared" si="10"/>
        <v>2.8743198772834209</v>
      </c>
      <c r="Y26" s="11">
        <f t="shared" si="11"/>
        <v>0.30568012271657929</v>
      </c>
      <c r="Z26" s="12">
        <f t="shared" si="12"/>
        <v>9.3440337424022982E-2</v>
      </c>
    </row>
    <row r="27" spans="1:26" x14ac:dyDescent="0.3">
      <c r="A27" t="s">
        <v>11</v>
      </c>
      <c r="B27" t="s">
        <v>8</v>
      </c>
      <c r="C27" t="s">
        <v>21</v>
      </c>
      <c r="D27" t="s">
        <v>10</v>
      </c>
      <c r="E27">
        <v>4</v>
      </c>
      <c r="F27">
        <v>17.809999999999999</v>
      </c>
      <c r="G27">
        <v>2.34</v>
      </c>
      <c r="I27" s="1">
        <f t="shared" si="0"/>
        <v>1</v>
      </c>
      <c r="J27" s="1">
        <f t="shared" si="1"/>
        <v>1</v>
      </c>
      <c r="K27" s="1">
        <f t="shared" si="2"/>
        <v>4</v>
      </c>
      <c r="L27" s="1">
        <f t="shared" si="3"/>
        <v>1</v>
      </c>
      <c r="M27" s="1">
        <v>4</v>
      </c>
      <c r="N27" s="1">
        <v>17.809999999999999</v>
      </c>
      <c r="O27" s="16">
        <v>2.34</v>
      </c>
      <c r="Q27" s="1">
        <v>0.82661324349662535</v>
      </c>
      <c r="R27" s="1">
        <f t="shared" si="4"/>
        <v>3.5512085980526562E-2</v>
      </c>
      <c r="S27" s="1">
        <f t="shared" si="5"/>
        <v>-6.4765582129502258E-2</v>
      </c>
      <c r="T27" s="1">
        <f t="shared" si="6"/>
        <v>-0.11932736291252931</v>
      </c>
      <c r="U27" s="1">
        <f t="shared" si="7"/>
        <v>-1.856260534405698E-2</v>
      </c>
      <c r="V27" s="1">
        <f t="shared" si="8"/>
        <v>0.702173257323644</v>
      </c>
      <c r="W27" s="1">
        <f t="shared" si="9"/>
        <v>1.6747541570302138</v>
      </c>
      <c r="X27" s="9">
        <f t="shared" si="10"/>
        <v>3.0363971934449214</v>
      </c>
      <c r="Y27" s="11">
        <f t="shared" si="11"/>
        <v>-0.69639719344492157</v>
      </c>
      <c r="Z27" s="12">
        <f t="shared" si="12"/>
        <v>0.48496905103796351</v>
      </c>
    </row>
    <row r="28" spans="1:26" x14ac:dyDescent="0.3">
      <c r="A28" t="s">
        <v>11</v>
      </c>
      <c r="B28" t="s">
        <v>8</v>
      </c>
      <c r="C28" t="s">
        <v>21</v>
      </c>
      <c r="D28" t="s">
        <v>10</v>
      </c>
      <c r="E28">
        <v>2</v>
      </c>
      <c r="F28">
        <v>13.37</v>
      </c>
      <c r="G28">
        <v>2</v>
      </c>
      <c r="I28" s="1">
        <f t="shared" si="0"/>
        <v>1</v>
      </c>
      <c r="J28" s="1">
        <f t="shared" si="1"/>
        <v>1</v>
      </c>
      <c r="K28" s="1">
        <f t="shared" si="2"/>
        <v>4</v>
      </c>
      <c r="L28" s="1">
        <f t="shared" si="3"/>
        <v>1</v>
      </c>
      <c r="M28" s="1">
        <v>2</v>
      </c>
      <c r="N28" s="1">
        <v>13.37</v>
      </c>
      <c r="O28" s="16">
        <v>2</v>
      </c>
      <c r="Q28" s="1">
        <v>0.82661324349662535</v>
      </c>
      <c r="R28" s="1">
        <f t="shared" si="4"/>
        <v>3.5512085980526562E-2</v>
      </c>
      <c r="S28" s="1">
        <f t="shared" si="5"/>
        <v>-6.4765582129502258E-2</v>
      </c>
      <c r="T28" s="1">
        <f t="shared" si="6"/>
        <v>-0.11932736291252931</v>
      </c>
      <c r="U28" s="1">
        <f t="shared" si="7"/>
        <v>-1.856260534405698E-2</v>
      </c>
      <c r="V28" s="1">
        <f t="shared" si="8"/>
        <v>0.351086628661822</v>
      </c>
      <c r="W28" s="1">
        <f t="shared" si="9"/>
        <v>1.2572410488205479</v>
      </c>
      <c r="X28" s="9">
        <f t="shared" si="10"/>
        <v>2.2677974565734331</v>
      </c>
      <c r="Y28" s="11">
        <f t="shared" si="11"/>
        <v>-0.26779745657343312</v>
      </c>
      <c r="Z28" s="12">
        <f t="shared" si="12"/>
        <v>7.1715477747199802E-2</v>
      </c>
    </row>
    <row r="29" spans="1:26" x14ac:dyDescent="0.3">
      <c r="A29" t="s">
        <v>11</v>
      </c>
      <c r="B29" t="s">
        <v>8</v>
      </c>
      <c r="C29" t="s">
        <v>21</v>
      </c>
      <c r="D29" t="s">
        <v>10</v>
      </c>
      <c r="E29">
        <v>2</v>
      </c>
      <c r="F29">
        <v>12.69</v>
      </c>
      <c r="G29">
        <v>2</v>
      </c>
      <c r="I29" s="1">
        <f t="shared" si="0"/>
        <v>1</v>
      </c>
      <c r="J29" s="1">
        <f t="shared" si="1"/>
        <v>1</v>
      </c>
      <c r="K29" s="1">
        <f t="shared" si="2"/>
        <v>4</v>
      </c>
      <c r="L29" s="1">
        <f t="shared" si="3"/>
        <v>1</v>
      </c>
      <c r="M29" s="1">
        <v>2</v>
      </c>
      <c r="N29" s="1">
        <v>12.69</v>
      </c>
      <c r="O29" s="16">
        <v>2</v>
      </c>
      <c r="Q29" s="1">
        <v>0.82661324349662535</v>
      </c>
      <c r="R29" s="1">
        <f t="shared" si="4"/>
        <v>3.5512085980526562E-2</v>
      </c>
      <c r="S29" s="1">
        <f t="shared" si="5"/>
        <v>-6.4765582129502258E-2</v>
      </c>
      <c r="T29" s="1">
        <f t="shared" si="6"/>
        <v>-0.11932736291252931</v>
      </c>
      <c r="U29" s="1">
        <f t="shared" si="7"/>
        <v>-1.856260534405698E-2</v>
      </c>
      <c r="V29" s="1">
        <f t="shared" si="8"/>
        <v>0.351086628661822</v>
      </c>
      <c r="W29" s="1">
        <f t="shared" si="9"/>
        <v>1.193297599815464</v>
      </c>
      <c r="X29" s="9">
        <f t="shared" si="10"/>
        <v>2.2038540075683493</v>
      </c>
      <c r="Y29" s="11">
        <f t="shared" si="11"/>
        <v>-0.20385400756834926</v>
      </c>
      <c r="Z29" s="12">
        <f t="shared" si="12"/>
        <v>4.15564564016766E-2</v>
      </c>
    </row>
    <row r="30" spans="1:26" x14ac:dyDescent="0.3">
      <c r="A30" t="s">
        <v>11</v>
      </c>
      <c r="B30" t="s">
        <v>8</v>
      </c>
      <c r="C30" t="s">
        <v>21</v>
      </c>
      <c r="D30" t="s">
        <v>10</v>
      </c>
      <c r="E30">
        <v>2</v>
      </c>
      <c r="F30">
        <v>21.7</v>
      </c>
      <c r="G30">
        <v>4.3</v>
      </c>
      <c r="I30" s="1">
        <f t="shared" si="0"/>
        <v>1</v>
      </c>
      <c r="J30" s="1">
        <f t="shared" si="1"/>
        <v>1</v>
      </c>
      <c r="K30" s="1">
        <f t="shared" si="2"/>
        <v>4</v>
      </c>
      <c r="L30" s="1">
        <f t="shared" si="3"/>
        <v>1</v>
      </c>
      <c r="M30" s="1">
        <v>2</v>
      </c>
      <c r="N30" s="1">
        <v>21.7</v>
      </c>
      <c r="O30" s="16">
        <v>4.3</v>
      </c>
      <c r="Q30" s="1">
        <v>0.82661324349662535</v>
      </c>
      <c r="R30" s="1">
        <f t="shared" si="4"/>
        <v>3.5512085980526562E-2</v>
      </c>
      <c r="S30" s="1">
        <f t="shared" si="5"/>
        <v>-6.4765582129502258E-2</v>
      </c>
      <c r="T30" s="1">
        <f t="shared" si="6"/>
        <v>-0.11932736291252931</v>
      </c>
      <c r="U30" s="1">
        <f t="shared" si="7"/>
        <v>-1.856260534405698E-2</v>
      </c>
      <c r="V30" s="1">
        <f t="shared" si="8"/>
        <v>0.351086628661822</v>
      </c>
      <c r="W30" s="1">
        <f t="shared" si="9"/>
        <v>2.0405482991328268</v>
      </c>
      <c r="X30" s="9">
        <f t="shared" si="10"/>
        <v>3.0511047068857122</v>
      </c>
      <c r="Y30" s="11">
        <f t="shared" si="11"/>
        <v>1.2488952931142876</v>
      </c>
      <c r="Z30" s="12">
        <f t="shared" si="12"/>
        <v>1.5597394531630224</v>
      </c>
    </row>
    <row r="31" spans="1:26" x14ac:dyDescent="0.3">
      <c r="A31" t="s">
        <v>7</v>
      </c>
      <c r="B31" t="s">
        <v>8</v>
      </c>
      <c r="C31" t="s">
        <v>21</v>
      </c>
      <c r="D31" t="s">
        <v>10</v>
      </c>
      <c r="E31">
        <v>2</v>
      </c>
      <c r="F31">
        <v>19.649999999999999</v>
      </c>
      <c r="G31">
        <v>3</v>
      </c>
      <c r="I31" s="1">
        <f t="shared" si="0"/>
        <v>2</v>
      </c>
      <c r="J31" s="1">
        <f t="shared" si="1"/>
        <v>1</v>
      </c>
      <c r="K31" s="1">
        <f t="shared" si="2"/>
        <v>4</v>
      </c>
      <c r="L31" s="1">
        <f t="shared" si="3"/>
        <v>1</v>
      </c>
      <c r="M31" s="1">
        <v>2</v>
      </c>
      <c r="N31" s="1">
        <v>19.649999999999999</v>
      </c>
      <c r="O31" s="16">
        <v>3</v>
      </c>
      <c r="Q31" s="1">
        <v>0.82661324349662535</v>
      </c>
      <c r="R31" s="1">
        <f t="shared" si="4"/>
        <v>7.1024171961053123E-2</v>
      </c>
      <c r="S31" s="1">
        <f t="shared" si="5"/>
        <v>-6.4765582129502258E-2</v>
      </c>
      <c r="T31" s="1">
        <f t="shared" si="6"/>
        <v>-0.11932736291252931</v>
      </c>
      <c r="U31" s="1">
        <f t="shared" si="7"/>
        <v>-1.856260534405698E-2</v>
      </c>
      <c r="V31" s="1">
        <f t="shared" si="8"/>
        <v>0.351086628661822</v>
      </c>
      <c r="W31" s="1">
        <f t="shared" si="9"/>
        <v>1.8477776072792644</v>
      </c>
      <c r="X31" s="9">
        <f t="shared" si="10"/>
        <v>2.8938461010126764</v>
      </c>
      <c r="Y31" s="11">
        <f t="shared" si="11"/>
        <v>0.10615389898732364</v>
      </c>
      <c r="Z31" s="12">
        <f t="shared" si="12"/>
        <v>1.1268650270210911E-2</v>
      </c>
    </row>
    <row r="32" spans="1:26" x14ac:dyDescent="0.3">
      <c r="A32" t="s">
        <v>11</v>
      </c>
      <c r="B32" t="s">
        <v>8</v>
      </c>
      <c r="C32" t="s">
        <v>21</v>
      </c>
      <c r="D32" t="s">
        <v>10</v>
      </c>
      <c r="E32">
        <v>2</v>
      </c>
      <c r="F32">
        <v>9.5500000000000007</v>
      </c>
      <c r="G32">
        <v>1.45</v>
      </c>
      <c r="I32" s="1">
        <f t="shared" si="0"/>
        <v>1</v>
      </c>
      <c r="J32" s="1">
        <f t="shared" si="1"/>
        <v>1</v>
      </c>
      <c r="K32" s="1">
        <f t="shared" si="2"/>
        <v>4</v>
      </c>
      <c r="L32" s="1">
        <f t="shared" si="3"/>
        <v>1</v>
      </c>
      <c r="M32" s="1">
        <v>2</v>
      </c>
      <c r="N32" s="1">
        <v>9.5500000000000007</v>
      </c>
      <c r="O32" s="16">
        <v>1.45</v>
      </c>
      <c r="Q32" s="1">
        <v>0.82661324349662535</v>
      </c>
      <c r="R32" s="1">
        <f t="shared" si="4"/>
        <v>3.5512085980526562E-2</v>
      </c>
      <c r="S32" s="1">
        <f t="shared" si="5"/>
        <v>-6.4765582129502258E-2</v>
      </c>
      <c r="T32" s="1">
        <f t="shared" si="6"/>
        <v>-0.11932736291252931</v>
      </c>
      <c r="U32" s="1">
        <f t="shared" si="7"/>
        <v>-1.856260534405698E-2</v>
      </c>
      <c r="V32" s="1">
        <f t="shared" si="8"/>
        <v>0.351086628661822</v>
      </c>
      <c r="W32" s="1">
        <f t="shared" si="9"/>
        <v>0.89802932058610585</v>
      </c>
      <c r="X32" s="9">
        <f t="shared" si="10"/>
        <v>1.9085857283389913</v>
      </c>
      <c r="Y32" s="11">
        <f t="shared" si="11"/>
        <v>-0.45858572833899136</v>
      </c>
      <c r="Z32" s="12">
        <f t="shared" si="12"/>
        <v>0.2103008702362032</v>
      </c>
    </row>
    <row r="33" spans="1:26" x14ac:dyDescent="0.3">
      <c r="A33" t="s">
        <v>11</v>
      </c>
      <c r="B33" t="s">
        <v>8</v>
      </c>
      <c r="C33" t="s">
        <v>21</v>
      </c>
      <c r="D33" t="s">
        <v>10</v>
      </c>
      <c r="E33">
        <v>4</v>
      </c>
      <c r="F33">
        <v>18.350000000000001</v>
      </c>
      <c r="G33">
        <v>2.5</v>
      </c>
      <c r="I33" s="1">
        <f t="shared" si="0"/>
        <v>1</v>
      </c>
      <c r="J33" s="1">
        <f t="shared" si="1"/>
        <v>1</v>
      </c>
      <c r="K33" s="1">
        <f t="shared" si="2"/>
        <v>4</v>
      </c>
      <c r="L33" s="1">
        <f t="shared" si="3"/>
        <v>1</v>
      </c>
      <c r="M33" s="1">
        <v>4</v>
      </c>
      <c r="N33" s="1">
        <v>18.350000000000001</v>
      </c>
      <c r="O33" s="16">
        <v>2.5</v>
      </c>
      <c r="Q33" s="1">
        <v>0.82661324349662535</v>
      </c>
      <c r="R33" s="1">
        <f t="shared" si="4"/>
        <v>3.5512085980526562E-2</v>
      </c>
      <c r="S33" s="1">
        <f t="shared" si="5"/>
        <v>-6.4765582129502258E-2</v>
      </c>
      <c r="T33" s="1">
        <f t="shared" si="6"/>
        <v>-0.11932736291252931</v>
      </c>
      <c r="U33" s="1">
        <f t="shared" si="7"/>
        <v>-1.856260534405698E-2</v>
      </c>
      <c r="V33" s="1">
        <f t="shared" si="8"/>
        <v>0.702173257323644</v>
      </c>
      <c r="W33" s="1">
        <f t="shared" si="9"/>
        <v>1.7255327782989571</v>
      </c>
      <c r="X33" s="9">
        <f t="shared" si="10"/>
        <v>3.0871758147136648</v>
      </c>
      <c r="Y33" s="11">
        <f t="shared" si="11"/>
        <v>-0.58717581471366476</v>
      </c>
      <c r="Z33" s="12">
        <f t="shared" si="12"/>
        <v>0.34477543738465599</v>
      </c>
    </row>
    <row r="34" spans="1:26" x14ac:dyDescent="0.3">
      <c r="A34" t="s">
        <v>7</v>
      </c>
      <c r="B34" t="s">
        <v>8</v>
      </c>
      <c r="C34" t="s">
        <v>21</v>
      </c>
      <c r="D34" t="s">
        <v>10</v>
      </c>
      <c r="E34">
        <v>2</v>
      </c>
      <c r="F34">
        <v>15.06</v>
      </c>
      <c r="G34">
        <v>3</v>
      </c>
      <c r="I34" s="1">
        <f t="shared" si="0"/>
        <v>2</v>
      </c>
      <c r="J34" s="1">
        <f t="shared" si="1"/>
        <v>1</v>
      </c>
      <c r="K34" s="1">
        <f t="shared" si="2"/>
        <v>4</v>
      </c>
      <c r="L34" s="1">
        <f t="shared" si="3"/>
        <v>1</v>
      </c>
      <c r="M34" s="1">
        <v>2</v>
      </c>
      <c r="N34" s="1">
        <v>15.06</v>
      </c>
      <c r="O34" s="16">
        <v>3</v>
      </c>
      <c r="Q34" s="1">
        <v>0.82661324349662535</v>
      </c>
      <c r="R34" s="1">
        <f t="shared" si="4"/>
        <v>7.1024171961053123E-2</v>
      </c>
      <c r="S34" s="1">
        <f t="shared" si="5"/>
        <v>-6.4765582129502258E-2</v>
      </c>
      <c r="T34" s="1">
        <f t="shared" si="6"/>
        <v>-0.11932736291252931</v>
      </c>
      <c r="U34" s="1">
        <f t="shared" si="7"/>
        <v>-1.856260534405698E-2</v>
      </c>
      <c r="V34" s="1">
        <f t="shared" si="8"/>
        <v>0.351086628661822</v>
      </c>
      <c r="W34" s="1">
        <f t="shared" si="9"/>
        <v>1.4161593264949479</v>
      </c>
      <c r="X34" s="9">
        <f t="shared" si="10"/>
        <v>2.4622278202283598</v>
      </c>
      <c r="Y34" s="11">
        <f t="shared" si="11"/>
        <v>0.53777217977164016</v>
      </c>
      <c r="Z34" s="12">
        <f t="shared" si="12"/>
        <v>0.28919891733634123</v>
      </c>
    </row>
    <row r="35" spans="1:26" x14ac:dyDescent="0.3">
      <c r="A35" t="s">
        <v>7</v>
      </c>
      <c r="B35" t="s">
        <v>8</v>
      </c>
      <c r="C35" t="s">
        <v>21</v>
      </c>
      <c r="D35" t="s">
        <v>10</v>
      </c>
      <c r="E35">
        <v>4</v>
      </c>
      <c r="F35">
        <v>20.69</v>
      </c>
      <c r="G35">
        <v>2.4500000000000002</v>
      </c>
      <c r="I35" s="1">
        <f t="shared" si="0"/>
        <v>2</v>
      </c>
      <c r="J35" s="1">
        <f t="shared" si="1"/>
        <v>1</v>
      </c>
      <c r="K35" s="1">
        <f t="shared" si="2"/>
        <v>4</v>
      </c>
      <c r="L35" s="1">
        <f t="shared" si="3"/>
        <v>1</v>
      </c>
      <c r="M35" s="1">
        <v>4</v>
      </c>
      <c r="N35" s="1">
        <v>20.69</v>
      </c>
      <c r="O35" s="16">
        <v>2.4500000000000002</v>
      </c>
      <c r="Q35" s="1">
        <v>0.82661324349662535</v>
      </c>
      <c r="R35" s="1">
        <f t="shared" si="4"/>
        <v>7.1024171961053123E-2</v>
      </c>
      <c r="S35" s="1">
        <f t="shared" si="5"/>
        <v>-6.4765582129502258E-2</v>
      </c>
      <c r="T35" s="1">
        <f t="shared" si="6"/>
        <v>-0.11932736291252931</v>
      </c>
      <c r="U35" s="1">
        <f t="shared" si="7"/>
        <v>-1.856260534405698E-2</v>
      </c>
      <c r="V35" s="1">
        <f t="shared" si="8"/>
        <v>0.702173257323644</v>
      </c>
      <c r="W35" s="1">
        <f t="shared" si="9"/>
        <v>1.9455734704635108</v>
      </c>
      <c r="X35" s="9">
        <f t="shared" si="10"/>
        <v>3.3427285928587449</v>
      </c>
      <c r="Y35" s="11">
        <f t="shared" si="11"/>
        <v>-0.89272859285874473</v>
      </c>
      <c r="Z35" s="12">
        <f t="shared" si="12"/>
        <v>0.79696434050755438</v>
      </c>
    </row>
    <row r="36" spans="1:26" x14ac:dyDescent="0.3">
      <c r="A36" t="s">
        <v>11</v>
      </c>
      <c r="B36" t="s">
        <v>8</v>
      </c>
      <c r="C36" t="s">
        <v>21</v>
      </c>
      <c r="D36" t="s">
        <v>10</v>
      </c>
      <c r="E36">
        <v>2</v>
      </c>
      <c r="F36">
        <v>17.78</v>
      </c>
      <c r="G36">
        <v>3.27</v>
      </c>
      <c r="I36" s="1">
        <f t="shared" si="0"/>
        <v>1</v>
      </c>
      <c r="J36" s="1">
        <f t="shared" si="1"/>
        <v>1</v>
      </c>
      <c r="K36" s="1">
        <f t="shared" si="2"/>
        <v>4</v>
      </c>
      <c r="L36" s="1">
        <f t="shared" si="3"/>
        <v>1</v>
      </c>
      <c r="M36" s="1">
        <v>2</v>
      </c>
      <c r="N36" s="1">
        <v>17.78</v>
      </c>
      <c r="O36" s="16">
        <v>3.27</v>
      </c>
      <c r="Q36" s="1">
        <v>0.82661324349662535</v>
      </c>
      <c r="R36" s="1">
        <f t="shared" si="4"/>
        <v>3.5512085980526562E-2</v>
      </c>
      <c r="S36" s="1">
        <f t="shared" si="5"/>
        <v>-6.4765582129502258E-2</v>
      </c>
      <c r="T36" s="1">
        <f t="shared" si="6"/>
        <v>-0.11932736291252931</v>
      </c>
      <c r="U36" s="1">
        <f t="shared" si="7"/>
        <v>-1.856260534405698E-2</v>
      </c>
      <c r="V36" s="1">
        <f t="shared" si="8"/>
        <v>0.351086628661822</v>
      </c>
      <c r="W36" s="1">
        <f t="shared" si="9"/>
        <v>1.6719331225152838</v>
      </c>
      <c r="X36" s="9">
        <f t="shared" si="10"/>
        <v>2.6824895302681693</v>
      </c>
      <c r="Y36" s="11">
        <f t="shared" si="11"/>
        <v>0.58751046973183074</v>
      </c>
      <c r="Z36" s="12">
        <f t="shared" si="12"/>
        <v>0.34516855204451641</v>
      </c>
    </row>
    <row r="37" spans="1:26" x14ac:dyDescent="0.3">
      <c r="A37" t="s">
        <v>11</v>
      </c>
      <c r="B37" t="s">
        <v>8</v>
      </c>
      <c r="C37" t="s">
        <v>21</v>
      </c>
      <c r="D37" t="s">
        <v>10</v>
      </c>
      <c r="E37">
        <v>3</v>
      </c>
      <c r="F37">
        <v>24.06</v>
      </c>
      <c r="G37">
        <v>3.6</v>
      </c>
      <c r="I37" s="1">
        <f t="shared" si="0"/>
        <v>1</v>
      </c>
      <c r="J37" s="1">
        <f t="shared" si="1"/>
        <v>1</v>
      </c>
      <c r="K37" s="1">
        <f t="shared" si="2"/>
        <v>4</v>
      </c>
      <c r="L37" s="1">
        <f t="shared" si="3"/>
        <v>1</v>
      </c>
      <c r="M37" s="1">
        <v>3</v>
      </c>
      <c r="N37" s="1">
        <v>24.06</v>
      </c>
      <c r="O37" s="16">
        <v>3.6</v>
      </c>
      <c r="Q37" s="1">
        <v>0.82661324349662535</v>
      </c>
      <c r="R37" s="1">
        <f t="shared" si="4"/>
        <v>3.5512085980526562E-2</v>
      </c>
      <c r="S37" s="1">
        <f t="shared" si="5"/>
        <v>-6.4765582129502258E-2</v>
      </c>
      <c r="T37" s="1">
        <f t="shared" si="6"/>
        <v>-0.11932736291252931</v>
      </c>
      <c r="U37" s="1">
        <f t="shared" si="7"/>
        <v>-1.856260534405698E-2</v>
      </c>
      <c r="V37" s="1">
        <f t="shared" si="8"/>
        <v>0.52662994299273302</v>
      </c>
      <c r="W37" s="1">
        <f t="shared" si="9"/>
        <v>2.2624696809740001</v>
      </c>
      <c r="X37" s="9">
        <f t="shared" si="10"/>
        <v>3.4485694030577965</v>
      </c>
      <c r="Y37" s="11">
        <f t="shared" si="11"/>
        <v>0.15143059694220362</v>
      </c>
      <c r="Z37" s="12">
        <f t="shared" si="12"/>
        <v>2.2931225690272127E-2</v>
      </c>
    </row>
    <row r="38" spans="1:26" x14ac:dyDescent="0.3">
      <c r="A38" t="s">
        <v>11</v>
      </c>
      <c r="B38" t="s">
        <v>8</v>
      </c>
      <c r="C38" t="s">
        <v>21</v>
      </c>
      <c r="D38" t="s">
        <v>10</v>
      </c>
      <c r="E38">
        <v>3</v>
      </c>
      <c r="F38">
        <v>16.309999999999999</v>
      </c>
      <c r="G38">
        <v>2</v>
      </c>
      <c r="I38" s="1">
        <f t="shared" si="0"/>
        <v>1</v>
      </c>
      <c r="J38" s="1">
        <f t="shared" si="1"/>
        <v>1</v>
      </c>
      <c r="K38" s="1">
        <f t="shared" si="2"/>
        <v>4</v>
      </c>
      <c r="L38" s="1">
        <f t="shared" si="3"/>
        <v>1</v>
      </c>
      <c r="M38" s="1">
        <v>3</v>
      </c>
      <c r="N38" s="1">
        <v>16.309999999999999</v>
      </c>
      <c r="O38" s="16">
        <v>2</v>
      </c>
      <c r="Q38" s="1">
        <v>0.82661324349662535</v>
      </c>
      <c r="R38" s="1">
        <f t="shared" si="4"/>
        <v>3.5512085980526562E-2</v>
      </c>
      <c r="S38" s="1">
        <f t="shared" si="5"/>
        <v>-6.4765582129502258E-2</v>
      </c>
      <c r="T38" s="1">
        <f t="shared" si="6"/>
        <v>-0.11932736291252931</v>
      </c>
      <c r="U38" s="1">
        <f t="shared" si="7"/>
        <v>-1.856260534405698E-2</v>
      </c>
      <c r="V38" s="1">
        <f t="shared" si="8"/>
        <v>0.52662994299273302</v>
      </c>
      <c r="W38" s="1">
        <f t="shared" si="9"/>
        <v>1.5337024312837051</v>
      </c>
      <c r="X38" s="9">
        <f t="shared" si="10"/>
        <v>2.7198021533675014</v>
      </c>
      <c r="Y38" s="11">
        <f t="shared" si="11"/>
        <v>-0.71980215336750142</v>
      </c>
      <c r="Z38" s="12">
        <f t="shared" si="12"/>
        <v>0.51811513999249204</v>
      </c>
    </row>
    <row r="39" spans="1:26" x14ac:dyDescent="0.3">
      <c r="A39" t="s">
        <v>7</v>
      </c>
      <c r="B39" t="s">
        <v>8</v>
      </c>
      <c r="C39" t="s">
        <v>21</v>
      </c>
      <c r="D39" t="s">
        <v>10</v>
      </c>
      <c r="E39">
        <v>3</v>
      </c>
      <c r="F39">
        <v>16.93</v>
      </c>
      <c r="G39">
        <v>3.07</v>
      </c>
      <c r="I39" s="1">
        <f t="shared" si="0"/>
        <v>2</v>
      </c>
      <c r="J39" s="1">
        <f t="shared" si="1"/>
        <v>1</v>
      </c>
      <c r="K39" s="1">
        <f t="shared" si="2"/>
        <v>4</v>
      </c>
      <c r="L39" s="1">
        <f t="shared" si="3"/>
        <v>1</v>
      </c>
      <c r="M39" s="1">
        <v>3</v>
      </c>
      <c r="N39" s="1">
        <v>16.93</v>
      </c>
      <c r="O39" s="16">
        <v>3.07</v>
      </c>
      <c r="Q39" s="1">
        <v>0.82661324349662535</v>
      </c>
      <c r="R39" s="1">
        <f t="shared" si="4"/>
        <v>7.1024171961053123E-2</v>
      </c>
      <c r="S39" s="1">
        <f t="shared" si="5"/>
        <v>-6.4765582129502258E-2</v>
      </c>
      <c r="T39" s="1">
        <f t="shared" si="6"/>
        <v>-0.11932736291252931</v>
      </c>
      <c r="U39" s="1">
        <f t="shared" si="7"/>
        <v>-1.856260534405698E-2</v>
      </c>
      <c r="V39" s="1">
        <f t="shared" si="8"/>
        <v>0.52662994299273302</v>
      </c>
      <c r="W39" s="1">
        <f t="shared" si="9"/>
        <v>1.5920038112589288</v>
      </c>
      <c r="X39" s="9">
        <f t="shared" si="10"/>
        <v>2.8136156193232518</v>
      </c>
      <c r="Y39" s="11">
        <f t="shared" si="11"/>
        <v>0.25638438067674807</v>
      </c>
      <c r="Z39" s="12">
        <f t="shared" si="12"/>
        <v>6.5732950654999664E-2</v>
      </c>
    </row>
    <row r="40" spans="1:26" x14ac:dyDescent="0.3">
      <c r="A40" t="s">
        <v>11</v>
      </c>
      <c r="B40" t="s">
        <v>8</v>
      </c>
      <c r="C40" t="s">
        <v>21</v>
      </c>
      <c r="D40" t="s">
        <v>10</v>
      </c>
      <c r="E40">
        <v>3</v>
      </c>
      <c r="F40">
        <v>18.690000000000001</v>
      </c>
      <c r="G40">
        <v>2.31</v>
      </c>
      <c r="I40" s="1">
        <f t="shared" si="0"/>
        <v>1</v>
      </c>
      <c r="J40" s="1">
        <f t="shared" si="1"/>
        <v>1</v>
      </c>
      <c r="K40" s="1">
        <f t="shared" si="2"/>
        <v>4</v>
      </c>
      <c r="L40" s="1">
        <f t="shared" si="3"/>
        <v>1</v>
      </c>
      <c r="M40" s="1">
        <v>3</v>
      </c>
      <c r="N40" s="1">
        <v>18.690000000000001</v>
      </c>
      <c r="O40" s="16">
        <v>2.31</v>
      </c>
      <c r="Q40" s="1">
        <v>0.82661324349662535</v>
      </c>
      <c r="R40" s="1">
        <f t="shared" si="4"/>
        <v>3.5512085980526562E-2</v>
      </c>
      <c r="S40" s="1">
        <f t="shared" si="5"/>
        <v>-6.4765582129502258E-2</v>
      </c>
      <c r="T40" s="1">
        <f t="shared" si="6"/>
        <v>-0.11932736291252931</v>
      </c>
      <c r="U40" s="1">
        <f t="shared" si="7"/>
        <v>-1.856260534405698E-2</v>
      </c>
      <c r="V40" s="1">
        <f t="shared" si="8"/>
        <v>0.52662994299273302</v>
      </c>
      <c r="W40" s="1">
        <f t="shared" si="9"/>
        <v>1.7575045028014993</v>
      </c>
      <c r="X40" s="9">
        <f t="shared" si="10"/>
        <v>2.9436042248852958</v>
      </c>
      <c r="Y40" s="11">
        <f t="shared" si="11"/>
        <v>-0.63360422488529577</v>
      </c>
      <c r="Z40" s="12">
        <f t="shared" si="12"/>
        <v>0.40145431379249646</v>
      </c>
    </row>
    <row r="41" spans="1:26" x14ac:dyDescent="0.3">
      <c r="A41" t="s">
        <v>11</v>
      </c>
      <c r="B41" t="s">
        <v>8</v>
      </c>
      <c r="C41" t="s">
        <v>21</v>
      </c>
      <c r="D41" t="s">
        <v>10</v>
      </c>
      <c r="E41">
        <v>3</v>
      </c>
      <c r="F41">
        <v>31.27</v>
      </c>
      <c r="G41">
        <v>5</v>
      </c>
      <c r="I41" s="1">
        <f t="shared" si="0"/>
        <v>1</v>
      </c>
      <c r="J41" s="1">
        <f t="shared" si="1"/>
        <v>1</v>
      </c>
      <c r="K41" s="1">
        <f t="shared" si="2"/>
        <v>4</v>
      </c>
      <c r="L41" s="1">
        <f t="shared" si="3"/>
        <v>1</v>
      </c>
      <c r="M41" s="1">
        <v>3</v>
      </c>
      <c r="N41" s="1">
        <v>31.27</v>
      </c>
      <c r="O41" s="16">
        <v>5</v>
      </c>
      <c r="Q41" s="1">
        <v>0.82661324349662535</v>
      </c>
      <c r="R41" s="1">
        <f t="shared" si="4"/>
        <v>3.5512085980526562E-2</v>
      </c>
      <c r="S41" s="1">
        <f t="shared" si="5"/>
        <v>-6.4765582129502258E-2</v>
      </c>
      <c r="T41" s="1">
        <f t="shared" si="6"/>
        <v>-0.11932736291252931</v>
      </c>
      <c r="U41" s="1">
        <f t="shared" si="7"/>
        <v>-1.856260534405698E-2</v>
      </c>
      <c r="V41" s="1">
        <f t="shared" si="8"/>
        <v>0.52662994299273302</v>
      </c>
      <c r="W41" s="1">
        <f t="shared" si="9"/>
        <v>2.9404583093955523</v>
      </c>
      <c r="X41" s="9">
        <f t="shared" si="10"/>
        <v>4.1265580314793482</v>
      </c>
      <c r="Y41" s="11">
        <f t="shared" si="11"/>
        <v>0.87344196852065181</v>
      </c>
      <c r="Z41" s="12">
        <f t="shared" si="12"/>
        <v>0.76290087237323134</v>
      </c>
    </row>
    <row r="42" spans="1:26" x14ac:dyDescent="0.3">
      <c r="A42" t="s">
        <v>11</v>
      </c>
      <c r="B42" t="s">
        <v>8</v>
      </c>
      <c r="C42" t="s">
        <v>21</v>
      </c>
      <c r="D42" t="s">
        <v>10</v>
      </c>
      <c r="E42">
        <v>3</v>
      </c>
      <c r="F42">
        <v>16.04</v>
      </c>
      <c r="G42">
        <v>2.2400000000000002</v>
      </c>
      <c r="I42" s="1">
        <f t="shared" si="0"/>
        <v>1</v>
      </c>
      <c r="J42" s="1">
        <f t="shared" si="1"/>
        <v>1</v>
      </c>
      <c r="K42" s="1">
        <f t="shared" si="2"/>
        <v>4</v>
      </c>
      <c r="L42" s="1">
        <f t="shared" si="3"/>
        <v>1</v>
      </c>
      <c r="M42" s="1">
        <v>3</v>
      </c>
      <c r="N42" s="1">
        <v>16.04</v>
      </c>
      <c r="O42" s="16">
        <v>2.2400000000000002</v>
      </c>
      <c r="Q42" s="1">
        <v>0.82661324349662535</v>
      </c>
      <c r="R42" s="1">
        <f t="shared" si="4"/>
        <v>3.5512085980526562E-2</v>
      </c>
      <c r="S42" s="1">
        <f t="shared" si="5"/>
        <v>-6.4765582129502258E-2</v>
      </c>
      <c r="T42" s="1">
        <f t="shared" si="6"/>
        <v>-0.11932736291252931</v>
      </c>
      <c r="U42" s="1">
        <f t="shared" si="7"/>
        <v>-1.856260534405698E-2</v>
      </c>
      <c r="V42" s="1">
        <f t="shared" si="8"/>
        <v>0.52662994299273302</v>
      </c>
      <c r="W42" s="1">
        <f t="shared" si="9"/>
        <v>1.5083131206493334</v>
      </c>
      <c r="X42" s="9">
        <f t="shared" si="10"/>
        <v>2.6944128427331298</v>
      </c>
      <c r="Y42" s="11">
        <f t="shared" si="11"/>
        <v>-0.45441284273312954</v>
      </c>
      <c r="Z42" s="12">
        <f t="shared" si="12"/>
        <v>0.20649103164080393</v>
      </c>
    </row>
    <row r="43" spans="1:26" x14ac:dyDescent="0.3">
      <c r="A43" t="s">
        <v>11</v>
      </c>
      <c r="B43" t="s">
        <v>8</v>
      </c>
      <c r="C43" t="s">
        <v>9</v>
      </c>
      <c r="D43" t="s">
        <v>10</v>
      </c>
      <c r="E43">
        <v>2</v>
      </c>
      <c r="F43">
        <v>17.46</v>
      </c>
      <c r="G43">
        <v>2.54</v>
      </c>
      <c r="I43" s="1">
        <f t="shared" si="0"/>
        <v>1</v>
      </c>
      <c r="J43" s="1">
        <f t="shared" si="1"/>
        <v>1</v>
      </c>
      <c r="K43" s="1">
        <f t="shared" si="2"/>
        <v>1</v>
      </c>
      <c r="L43" s="1">
        <f t="shared" si="3"/>
        <v>1</v>
      </c>
      <c r="M43" s="1">
        <v>2</v>
      </c>
      <c r="N43" s="1">
        <v>17.46</v>
      </c>
      <c r="O43" s="16">
        <v>2.54</v>
      </c>
      <c r="Q43" s="1">
        <v>0.82661324349662535</v>
      </c>
      <c r="R43" s="1">
        <f t="shared" si="4"/>
        <v>3.5512085980526562E-2</v>
      </c>
      <c r="S43" s="1">
        <f t="shared" si="5"/>
        <v>-6.4765582129502258E-2</v>
      </c>
      <c r="T43" s="1">
        <f t="shared" si="6"/>
        <v>-2.9831840728132327E-2</v>
      </c>
      <c r="U43" s="1">
        <f t="shared" si="7"/>
        <v>-1.856260534405698E-2</v>
      </c>
      <c r="V43" s="1">
        <f t="shared" si="8"/>
        <v>0.351086628661822</v>
      </c>
      <c r="W43" s="1">
        <f t="shared" si="9"/>
        <v>1.641842087689362</v>
      </c>
      <c r="X43" s="9">
        <f t="shared" si="10"/>
        <v>2.7418940176266444</v>
      </c>
      <c r="Y43" s="11">
        <f t="shared" si="11"/>
        <v>-0.20189401762664438</v>
      </c>
      <c r="Z43" s="12">
        <f t="shared" si="12"/>
        <v>4.0761194353427795E-2</v>
      </c>
    </row>
    <row r="44" spans="1:26" x14ac:dyDescent="0.3">
      <c r="A44" t="s">
        <v>11</v>
      </c>
      <c r="B44" t="s">
        <v>8</v>
      </c>
      <c r="C44" t="s">
        <v>9</v>
      </c>
      <c r="D44" t="s">
        <v>10</v>
      </c>
      <c r="E44">
        <v>2</v>
      </c>
      <c r="F44">
        <v>13.94</v>
      </c>
      <c r="G44">
        <v>3.06</v>
      </c>
      <c r="I44" s="1">
        <f t="shared" si="0"/>
        <v>1</v>
      </c>
      <c r="J44" s="1">
        <f t="shared" si="1"/>
        <v>1</v>
      </c>
      <c r="K44" s="1">
        <f t="shared" si="2"/>
        <v>1</v>
      </c>
      <c r="L44" s="1">
        <f t="shared" si="3"/>
        <v>1</v>
      </c>
      <c r="M44" s="1">
        <v>2</v>
      </c>
      <c r="N44" s="1">
        <v>13.94</v>
      </c>
      <c r="O44" s="16">
        <v>3.06</v>
      </c>
      <c r="Q44" s="1">
        <v>0.82661324349662535</v>
      </c>
      <c r="R44" s="1">
        <f t="shared" si="4"/>
        <v>3.5512085980526562E-2</v>
      </c>
      <c r="S44" s="1">
        <f t="shared" si="5"/>
        <v>-6.4765582129502258E-2</v>
      </c>
      <c r="T44" s="1">
        <f t="shared" si="6"/>
        <v>-2.9831840728132327E-2</v>
      </c>
      <c r="U44" s="1">
        <f t="shared" si="7"/>
        <v>-1.856260534405698E-2</v>
      </c>
      <c r="V44" s="1">
        <f t="shared" si="8"/>
        <v>0.351086628661822</v>
      </c>
      <c r="W44" s="1">
        <f t="shared" si="9"/>
        <v>1.3108407046042212</v>
      </c>
      <c r="X44" s="9">
        <f t="shared" si="10"/>
        <v>2.4108926345415034</v>
      </c>
      <c r="Y44" s="11">
        <f t="shared" si="11"/>
        <v>0.64910736545849668</v>
      </c>
      <c r="Z44" s="12">
        <f t="shared" si="12"/>
        <v>0.42134037189247037</v>
      </c>
    </row>
    <row r="45" spans="1:26" x14ac:dyDescent="0.3">
      <c r="A45" t="s">
        <v>11</v>
      </c>
      <c r="B45" t="s">
        <v>8</v>
      </c>
      <c r="C45" t="s">
        <v>9</v>
      </c>
      <c r="D45" t="s">
        <v>10</v>
      </c>
      <c r="E45">
        <v>2</v>
      </c>
      <c r="F45">
        <v>9.68</v>
      </c>
      <c r="G45">
        <v>1.32</v>
      </c>
      <c r="I45" s="1">
        <f t="shared" si="0"/>
        <v>1</v>
      </c>
      <c r="J45" s="1">
        <f t="shared" si="1"/>
        <v>1</v>
      </c>
      <c r="K45" s="1">
        <f t="shared" si="2"/>
        <v>1</v>
      </c>
      <c r="L45" s="1">
        <f t="shared" si="3"/>
        <v>1</v>
      </c>
      <c r="M45" s="1">
        <v>2</v>
      </c>
      <c r="N45" s="1">
        <v>9.68</v>
      </c>
      <c r="O45" s="16">
        <v>1.32</v>
      </c>
      <c r="Q45" s="1">
        <v>0.82661324349662535</v>
      </c>
      <c r="R45" s="1">
        <f t="shared" si="4"/>
        <v>3.5512085980526562E-2</v>
      </c>
      <c r="S45" s="1">
        <f t="shared" si="5"/>
        <v>-6.4765582129502258E-2</v>
      </c>
      <c r="T45" s="1">
        <f t="shared" si="6"/>
        <v>-2.9831840728132327E-2</v>
      </c>
      <c r="U45" s="1">
        <f t="shared" si="7"/>
        <v>-1.856260534405698E-2</v>
      </c>
      <c r="V45" s="1">
        <f t="shared" si="8"/>
        <v>0.351086628661822</v>
      </c>
      <c r="W45" s="1">
        <f t="shared" si="9"/>
        <v>0.91025380348413643</v>
      </c>
      <c r="X45" s="9">
        <f t="shared" si="10"/>
        <v>2.0103057334214189</v>
      </c>
      <c r="Y45" s="11">
        <f t="shared" si="11"/>
        <v>-0.69030573342141888</v>
      </c>
      <c r="Z45" s="12">
        <f t="shared" si="12"/>
        <v>0.47652200559448304</v>
      </c>
    </row>
    <row r="46" spans="1:26" x14ac:dyDescent="0.3">
      <c r="A46" t="s">
        <v>11</v>
      </c>
      <c r="B46" t="s">
        <v>8</v>
      </c>
      <c r="C46" t="s">
        <v>9</v>
      </c>
      <c r="D46" t="s">
        <v>10</v>
      </c>
      <c r="E46">
        <v>4</v>
      </c>
      <c r="F46">
        <v>30.4</v>
      </c>
      <c r="G46">
        <v>5.6</v>
      </c>
      <c r="I46" s="1">
        <f t="shared" si="0"/>
        <v>1</v>
      </c>
      <c r="J46" s="1">
        <f t="shared" si="1"/>
        <v>1</v>
      </c>
      <c r="K46" s="1">
        <f t="shared" si="2"/>
        <v>1</v>
      </c>
      <c r="L46" s="1">
        <f t="shared" si="3"/>
        <v>1</v>
      </c>
      <c r="M46" s="1">
        <v>4</v>
      </c>
      <c r="N46" s="1">
        <v>30.4</v>
      </c>
      <c r="O46" s="16">
        <v>5.6</v>
      </c>
      <c r="Q46" s="1">
        <v>0.82661324349662535</v>
      </c>
      <c r="R46" s="1">
        <f t="shared" si="4"/>
        <v>3.5512085980526562E-2</v>
      </c>
      <c r="S46" s="1">
        <f t="shared" si="5"/>
        <v>-6.4765582129502258E-2</v>
      </c>
      <c r="T46" s="1">
        <f t="shared" si="6"/>
        <v>-2.9831840728132327E-2</v>
      </c>
      <c r="U46" s="1">
        <f t="shared" si="7"/>
        <v>-1.856260534405698E-2</v>
      </c>
      <c r="V46" s="1">
        <f t="shared" si="8"/>
        <v>0.702173257323644</v>
      </c>
      <c r="W46" s="1">
        <f t="shared" si="9"/>
        <v>2.8586483084625773</v>
      </c>
      <c r="X46" s="9">
        <f t="shared" si="10"/>
        <v>4.3097868670616819</v>
      </c>
      <c r="Y46" s="11">
        <f t="shared" si="11"/>
        <v>1.2902131329383177</v>
      </c>
      <c r="Z46" s="12">
        <f t="shared" si="12"/>
        <v>1.6646499284065093</v>
      </c>
    </row>
    <row r="47" spans="1:26" x14ac:dyDescent="0.3">
      <c r="A47" t="s">
        <v>11</v>
      </c>
      <c r="B47" t="s">
        <v>8</v>
      </c>
      <c r="C47" t="s">
        <v>9</v>
      </c>
      <c r="D47" t="s">
        <v>10</v>
      </c>
      <c r="E47">
        <v>2</v>
      </c>
      <c r="F47">
        <v>18.29</v>
      </c>
      <c r="G47">
        <v>3</v>
      </c>
      <c r="I47" s="1">
        <f t="shared" si="0"/>
        <v>1</v>
      </c>
      <c r="J47" s="1">
        <f t="shared" si="1"/>
        <v>1</v>
      </c>
      <c r="K47" s="1">
        <f t="shared" si="2"/>
        <v>1</v>
      </c>
      <c r="L47" s="1">
        <f t="shared" si="3"/>
        <v>1</v>
      </c>
      <c r="M47" s="1">
        <v>2</v>
      </c>
      <c r="N47" s="1">
        <v>18.29</v>
      </c>
      <c r="O47" s="16">
        <v>3</v>
      </c>
      <c r="Q47" s="1">
        <v>0.82661324349662535</v>
      </c>
      <c r="R47" s="1">
        <f t="shared" si="4"/>
        <v>3.5512085980526562E-2</v>
      </c>
      <c r="S47" s="1">
        <f t="shared" si="5"/>
        <v>-6.4765582129502258E-2</v>
      </c>
      <c r="T47" s="1">
        <f t="shared" si="6"/>
        <v>-2.9831840728132327E-2</v>
      </c>
      <c r="U47" s="1">
        <f t="shared" si="7"/>
        <v>-1.856260534405698E-2</v>
      </c>
      <c r="V47" s="1">
        <f t="shared" si="8"/>
        <v>0.351086628661822</v>
      </c>
      <c r="W47" s="1">
        <f t="shared" si="9"/>
        <v>1.7198907092690967</v>
      </c>
      <c r="X47" s="9">
        <f t="shared" si="10"/>
        <v>2.8199426392063791</v>
      </c>
      <c r="Y47" s="11">
        <f t="shared" si="11"/>
        <v>0.18005736079362089</v>
      </c>
      <c r="Z47" s="12">
        <f t="shared" si="12"/>
        <v>3.2420653175964168E-2</v>
      </c>
    </row>
    <row r="48" spans="1:26" x14ac:dyDescent="0.3">
      <c r="A48" t="s">
        <v>11</v>
      </c>
      <c r="B48" t="s">
        <v>8</v>
      </c>
      <c r="C48" t="s">
        <v>9</v>
      </c>
      <c r="D48" t="s">
        <v>10</v>
      </c>
      <c r="E48">
        <v>2</v>
      </c>
      <c r="F48">
        <v>22.23</v>
      </c>
      <c r="G48">
        <v>5</v>
      </c>
      <c r="I48" s="1">
        <f t="shared" si="0"/>
        <v>1</v>
      </c>
      <c r="J48" s="1">
        <f t="shared" si="1"/>
        <v>1</v>
      </c>
      <c r="K48" s="1">
        <f t="shared" si="2"/>
        <v>1</v>
      </c>
      <c r="L48" s="1">
        <f t="shared" si="3"/>
        <v>1</v>
      </c>
      <c r="M48" s="1">
        <v>2</v>
      </c>
      <c r="N48" s="1">
        <v>22.23</v>
      </c>
      <c r="O48" s="16">
        <v>5</v>
      </c>
      <c r="Q48" s="1">
        <v>0.82661324349662535</v>
      </c>
      <c r="R48" s="1">
        <f t="shared" si="4"/>
        <v>3.5512085980526562E-2</v>
      </c>
      <c r="S48" s="1">
        <f t="shared" si="5"/>
        <v>-6.4765582129502258E-2</v>
      </c>
      <c r="T48" s="1">
        <f t="shared" si="6"/>
        <v>-2.9831840728132327E-2</v>
      </c>
      <c r="U48" s="1">
        <f t="shared" si="7"/>
        <v>-1.856260534405698E-2</v>
      </c>
      <c r="V48" s="1">
        <f t="shared" si="8"/>
        <v>0.351086628661822</v>
      </c>
      <c r="W48" s="1">
        <f t="shared" si="9"/>
        <v>2.0903865755632598</v>
      </c>
      <c r="X48" s="9">
        <f t="shared" si="10"/>
        <v>3.1904385055005422</v>
      </c>
      <c r="Y48" s="11">
        <f t="shared" si="11"/>
        <v>1.8095614944994578</v>
      </c>
      <c r="Z48" s="12">
        <f t="shared" si="12"/>
        <v>3.2745128023751113</v>
      </c>
    </row>
    <row r="49" spans="1:26" x14ac:dyDescent="0.3">
      <c r="A49" t="s">
        <v>11</v>
      </c>
      <c r="B49" t="s">
        <v>8</v>
      </c>
      <c r="C49" t="s">
        <v>9</v>
      </c>
      <c r="D49" t="s">
        <v>10</v>
      </c>
      <c r="E49">
        <v>4</v>
      </c>
      <c r="F49">
        <v>32.4</v>
      </c>
      <c r="G49">
        <v>6</v>
      </c>
      <c r="I49" s="1">
        <f t="shared" si="0"/>
        <v>1</v>
      </c>
      <c r="J49" s="1">
        <f t="shared" si="1"/>
        <v>1</v>
      </c>
      <c r="K49" s="1">
        <f t="shared" si="2"/>
        <v>1</v>
      </c>
      <c r="L49" s="1">
        <f t="shared" si="3"/>
        <v>1</v>
      </c>
      <c r="M49" s="1">
        <v>4</v>
      </c>
      <c r="N49" s="1">
        <v>32.4</v>
      </c>
      <c r="O49" s="16">
        <v>6</v>
      </c>
      <c r="Q49" s="1">
        <v>0.82661324349662535</v>
      </c>
      <c r="R49" s="1">
        <f t="shared" si="4"/>
        <v>3.5512085980526562E-2</v>
      </c>
      <c r="S49" s="1">
        <f t="shared" si="5"/>
        <v>-6.4765582129502258E-2</v>
      </c>
      <c r="T49" s="1">
        <f t="shared" si="6"/>
        <v>-2.9831840728132327E-2</v>
      </c>
      <c r="U49" s="1">
        <f t="shared" si="7"/>
        <v>-1.856260534405698E-2</v>
      </c>
      <c r="V49" s="1">
        <f t="shared" si="8"/>
        <v>0.702173257323644</v>
      </c>
      <c r="W49" s="1">
        <f t="shared" si="9"/>
        <v>3.0467172761245891</v>
      </c>
      <c r="X49" s="9">
        <f t="shared" si="10"/>
        <v>4.4978558347236941</v>
      </c>
      <c r="Y49" s="11">
        <f t="shared" si="11"/>
        <v>1.5021441652763059</v>
      </c>
      <c r="Z49" s="12">
        <f t="shared" si="12"/>
        <v>2.2564370932736497</v>
      </c>
    </row>
    <row r="50" spans="1:26" x14ac:dyDescent="0.3">
      <c r="A50" t="s">
        <v>11</v>
      </c>
      <c r="B50" t="s">
        <v>8</v>
      </c>
      <c r="C50" t="s">
        <v>9</v>
      </c>
      <c r="D50" t="s">
        <v>10</v>
      </c>
      <c r="E50">
        <v>3</v>
      </c>
      <c r="F50">
        <v>28.55</v>
      </c>
      <c r="G50">
        <v>2.0499999999999998</v>
      </c>
      <c r="I50" s="1">
        <f t="shared" si="0"/>
        <v>1</v>
      </c>
      <c r="J50" s="1">
        <f t="shared" si="1"/>
        <v>1</v>
      </c>
      <c r="K50" s="1">
        <f t="shared" si="2"/>
        <v>1</v>
      </c>
      <c r="L50" s="1">
        <f t="shared" si="3"/>
        <v>1</v>
      </c>
      <c r="M50" s="1">
        <v>3</v>
      </c>
      <c r="N50" s="1">
        <v>28.55</v>
      </c>
      <c r="O50" s="16">
        <v>2.0499999999999998</v>
      </c>
      <c r="Q50" s="1">
        <v>0.82661324349662535</v>
      </c>
      <c r="R50" s="1">
        <f t="shared" si="4"/>
        <v>3.5512085980526562E-2</v>
      </c>
      <c r="S50" s="1">
        <f t="shared" si="5"/>
        <v>-6.4765582129502258E-2</v>
      </c>
      <c r="T50" s="1">
        <f t="shared" si="6"/>
        <v>-2.9831840728132327E-2</v>
      </c>
      <c r="U50" s="1">
        <f t="shared" si="7"/>
        <v>-1.856260534405698E-2</v>
      </c>
      <c r="V50" s="1">
        <f t="shared" si="8"/>
        <v>0.52662994299273302</v>
      </c>
      <c r="W50" s="1">
        <f t="shared" si="9"/>
        <v>2.6846845133752169</v>
      </c>
      <c r="X50" s="9">
        <f t="shared" si="10"/>
        <v>3.9602797576434101</v>
      </c>
      <c r="Y50" s="11">
        <f t="shared" si="11"/>
        <v>-1.9102797576434103</v>
      </c>
      <c r="Z50" s="12">
        <f t="shared" si="12"/>
        <v>3.6491687524621663</v>
      </c>
    </row>
    <row r="51" spans="1:26" x14ac:dyDescent="0.3">
      <c r="A51" t="s">
        <v>11</v>
      </c>
      <c r="B51" t="s">
        <v>8</v>
      </c>
      <c r="C51" t="s">
        <v>9</v>
      </c>
      <c r="D51" t="s">
        <v>10</v>
      </c>
      <c r="E51">
        <v>2</v>
      </c>
      <c r="F51">
        <v>18.04</v>
      </c>
      <c r="G51">
        <v>3</v>
      </c>
      <c r="I51" s="1">
        <f t="shared" si="0"/>
        <v>1</v>
      </c>
      <c r="J51" s="1">
        <f t="shared" si="1"/>
        <v>1</v>
      </c>
      <c r="K51" s="1">
        <f t="shared" si="2"/>
        <v>1</v>
      </c>
      <c r="L51" s="1">
        <f t="shared" si="3"/>
        <v>1</v>
      </c>
      <c r="M51" s="1">
        <v>2</v>
      </c>
      <c r="N51" s="1">
        <v>18.04</v>
      </c>
      <c r="O51" s="16">
        <v>3</v>
      </c>
      <c r="Q51" s="1">
        <v>0.82661324349662535</v>
      </c>
      <c r="R51" s="1">
        <f t="shared" si="4"/>
        <v>3.5512085980526562E-2</v>
      </c>
      <c r="S51" s="1">
        <f t="shared" si="5"/>
        <v>-6.4765582129502258E-2</v>
      </c>
      <c r="T51" s="1">
        <f t="shared" si="6"/>
        <v>-2.9831840728132327E-2</v>
      </c>
      <c r="U51" s="1">
        <f t="shared" si="7"/>
        <v>-1.856260534405698E-2</v>
      </c>
      <c r="V51" s="1">
        <f t="shared" si="8"/>
        <v>0.351086628661822</v>
      </c>
      <c r="W51" s="1">
        <f t="shared" si="9"/>
        <v>1.6963820883113452</v>
      </c>
      <c r="X51" s="9">
        <f t="shared" si="10"/>
        <v>2.7964340182486276</v>
      </c>
      <c r="Y51" s="11">
        <f t="shared" si="11"/>
        <v>0.20356598175137242</v>
      </c>
      <c r="Z51" s="12">
        <f t="shared" si="12"/>
        <v>4.1439108926400084E-2</v>
      </c>
    </row>
    <row r="52" spans="1:26" x14ac:dyDescent="0.3">
      <c r="A52" t="s">
        <v>11</v>
      </c>
      <c r="B52" t="s">
        <v>8</v>
      </c>
      <c r="C52" t="s">
        <v>9</v>
      </c>
      <c r="D52" t="s">
        <v>10</v>
      </c>
      <c r="E52">
        <v>2</v>
      </c>
      <c r="F52">
        <v>12.54</v>
      </c>
      <c r="G52">
        <v>2.5</v>
      </c>
      <c r="I52" s="1">
        <f t="shared" si="0"/>
        <v>1</v>
      </c>
      <c r="J52" s="1">
        <f t="shared" si="1"/>
        <v>1</v>
      </c>
      <c r="K52" s="1">
        <f t="shared" si="2"/>
        <v>1</v>
      </c>
      <c r="L52" s="1">
        <f t="shared" si="3"/>
        <v>1</v>
      </c>
      <c r="M52" s="1">
        <v>2</v>
      </c>
      <c r="N52" s="1">
        <v>12.54</v>
      </c>
      <c r="O52" s="16">
        <v>2.5</v>
      </c>
      <c r="Q52" s="1">
        <v>0.82661324349662535</v>
      </c>
      <c r="R52" s="1">
        <f t="shared" si="4"/>
        <v>3.5512085980526562E-2</v>
      </c>
      <c r="S52" s="1">
        <f t="shared" si="5"/>
        <v>-6.4765582129502258E-2</v>
      </c>
      <c r="T52" s="1">
        <f t="shared" si="6"/>
        <v>-2.9831840728132327E-2</v>
      </c>
      <c r="U52" s="1">
        <f t="shared" si="7"/>
        <v>-1.856260534405698E-2</v>
      </c>
      <c r="V52" s="1">
        <f t="shared" si="8"/>
        <v>0.351086628661822</v>
      </c>
      <c r="W52" s="1">
        <f t="shared" si="9"/>
        <v>1.1791924272408132</v>
      </c>
      <c r="X52" s="9">
        <f t="shared" si="10"/>
        <v>2.2792443571780954</v>
      </c>
      <c r="Y52" s="11">
        <f t="shared" si="11"/>
        <v>0.22075564282190463</v>
      </c>
      <c r="Z52" s="12">
        <f t="shared" si="12"/>
        <v>4.8733053837712335E-2</v>
      </c>
    </row>
    <row r="53" spans="1:26" x14ac:dyDescent="0.3">
      <c r="A53" t="s">
        <v>7</v>
      </c>
      <c r="B53" t="s">
        <v>8</v>
      </c>
      <c r="C53" t="s">
        <v>9</v>
      </c>
      <c r="D53" t="s">
        <v>10</v>
      </c>
      <c r="E53">
        <v>2</v>
      </c>
      <c r="F53">
        <v>10.29</v>
      </c>
      <c r="G53">
        <v>2.6</v>
      </c>
      <c r="I53" s="1">
        <f t="shared" si="0"/>
        <v>2</v>
      </c>
      <c r="J53" s="1">
        <f t="shared" si="1"/>
        <v>1</v>
      </c>
      <c r="K53" s="1">
        <f t="shared" si="2"/>
        <v>1</v>
      </c>
      <c r="L53" s="1">
        <f t="shared" si="3"/>
        <v>1</v>
      </c>
      <c r="M53" s="1">
        <v>2</v>
      </c>
      <c r="N53" s="1">
        <v>10.29</v>
      </c>
      <c r="O53" s="16">
        <v>2.6</v>
      </c>
      <c r="Q53" s="1">
        <v>0.82661324349662535</v>
      </c>
      <c r="R53" s="1">
        <f t="shared" si="4"/>
        <v>7.1024171961053123E-2</v>
      </c>
      <c r="S53" s="1">
        <f t="shared" si="5"/>
        <v>-6.4765582129502258E-2</v>
      </c>
      <c r="T53" s="1">
        <f t="shared" si="6"/>
        <v>-2.9831840728132327E-2</v>
      </c>
      <c r="U53" s="1">
        <f t="shared" si="7"/>
        <v>-1.856260534405698E-2</v>
      </c>
      <c r="V53" s="1">
        <f t="shared" si="8"/>
        <v>0.351086628661822</v>
      </c>
      <c r="W53" s="1">
        <f t="shared" si="9"/>
        <v>0.96761483862105002</v>
      </c>
      <c r="X53" s="9">
        <f t="shared" si="10"/>
        <v>2.103178854538859</v>
      </c>
      <c r="Y53" s="11">
        <f t="shared" si="11"/>
        <v>0.49682114546114109</v>
      </c>
      <c r="Z53" s="12">
        <f t="shared" si="12"/>
        <v>0.2468312505773203</v>
      </c>
    </row>
    <row r="54" spans="1:26" x14ac:dyDescent="0.3">
      <c r="A54" t="s">
        <v>7</v>
      </c>
      <c r="B54" t="s">
        <v>8</v>
      </c>
      <c r="C54" t="s">
        <v>9</v>
      </c>
      <c r="D54" t="s">
        <v>10</v>
      </c>
      <c r="E54">
        <v>4</v>
      </c>
      <c r="F54">
        <v>34.81</v>
      </c>
      <c r="G54">
        <v>5.2</v>
      </c>
      <c r="I54" s="1">
        <f t="shared" si="0"/>
        <v>2</v>
      </c>
      <c r="J54" s="1">
        <f t="shared" si="1"/>
        <v>1</v>
      </c>
      <c r="K54" s="1">
        <f t="shared" si="2"/>
        <v>1</v>
      </c>
      <c r="L54" s="1">
        <f t="shared" si="3"/>
        <v>1</v>
      </c>
      <c r="M54" s="1">
        <v>4</v>
      </c>
      <c r="N54" s="1">
        <v>34.81</v>
      </c>
      <c r="O54" s="16">
        <v>5.2</v>
      </c>
      <c r="Q54" s="1">
        <v>0.82661324349662535</v>
      </c>
      <c r="R54" s="1">
        <f t="shared" si="4"/>
        <v>7.1024171961053123E-2</v>
      </c>
      <c r="S54" s="1">
        <f t="shared" si="5"/>
        <v>-6.4765582129502258E-2</v>
      </c>
      <c r="T54" s="1">
        <f t="shared" si="6"/>
        <v>-2.9831840728132327E-2</v>
      </c>
      <c r="U54" s="1">
        <f t="shared" si="7"/>
        <v>-1.856260534405698E-2</v>
      </c>
      <c r="V54" s="1">
        <f t="shared" si="8"/>
        <v>0.702173257323644</v>
      </c>
      <c r="W54" s="1">
        <f t="shared" si="9"/>
        <v>3.2733403821573135</v>
      </c>
      <c r="X54" s="9">
        <f t="shared" si="10"/>
        <v>4.7599910267369445</v>
      </c>
      <c r="Y54" s="11">
        <f t="shared" si="11"/>
        <v>0.44000897326305566</v>
      </c>
      <c r="Z54" s="12">
        <f t="shared" si="12"/>
        <v>0.19360789655200844</v>
      </c>
    </row>
    <row r="55" spans="1:26" x14ac:dyDescent="0.3">
      <c r="A55" t="s">
        <v>11</v>
      </c>
      <c r="B55" t="s">
        <v>8</v>
      </c>
      <c r="C55" t="s">
        <v>9</v>
      </c>
      <c r="D55" t="s">
        <v>10</v>
      </c>
      <c r="E55">
        <v>2</v>
      </c>
      <c r="F55">
        <v>9.94</v>
      </c>
      <c r="G55">
        <v>1.56</v>
      </c>
      <c r="I55" s="1">
        <f t="shared" si="0"/>
        <v>1</v>
      </c>
      <c r="J55" s="1">
        <f t="shared" si="1"/>
        <v>1</v>
      </c>
      <c r="K55" s="1">
        <f t="shared" si="2"/>
        <v>1</v>
      </c>
      <c r="L55" s="1">
        <f t="shared" si="3"/>
        <v>1</v>
      </c>
      <c r="M55" s="1">
        <v>2</v>
      </c>
      <c r="N55" s="1">
        <v>9.94</v>
      </c>
      <c r="O55" s="16">
        <v>1.56</v>
      </c>
      <c r="Q55" s="1">
        <v>0.82661324349662535</v>
      </c>
      <c r="R55" s="1">
        <f t="shared" si="4"/>
        <v>3.5512085980526562E-2</v>
      </c>
      <c r="S55" s="1">
        <f t="shared" si="5"/>
        <v>-6.4765582129502258E-2</v>
      </c>
      <c r="T55" s="1">
        <f t="shared" si="6"/>
        <v>-2.9831840728132327E-2</v>
      </c>
      <c r="U55" s="1">
        <f t="shared" si="7"/>
        <v>-1.856260534405698E-2</v>
      </c>
      <c r="V55" s="1">
        <f t="shared" si="8"/>
        <v>0.351086628661822</v>
      </c>
      <c r="W55" s="1">
        <f t="shared" si="9"/>
        <v>0.93470276928019791</v>
      </c>
      <c r="X55" s="9">
        <f t="shared" si="10"/>
        <v>2.0347546992174803</v>
      </c>
      <c r="Y55" s="11">
        <f t="shared" si="11"/>
        <v>-0.47475469921748026</v>
      </c>
      <c r="Z55" s="12">
        <f t="shared" si="12"/>
        <v>0.22539202442908016</v>
      </c>
    </row>
    <row r="56" spans="1:26" x14ac:dyDescent="0.3">
      <c r="A56" t="s">
        <v>11</v>
      </c>
      <c r="B56" t="s">
        <v>8</v>
      </c>
      <c r="C56" t="s">
        <v>9</v>
      </c>
      <c r="D56" t="s">
        <v>10</v>
      </c>
      <c r="E56">
        <v>4</v>
      </c>
      <c r="F56">
        <v>25.56</v>
      </c>
      <c r="G56">
        <v>4.34</v>
      </c>
      <c r="I56" s="1">
        <f t="shared" si="0"/>
        <v>1</v>
      </c>
      <c r="J56" s="1">
        <f t="shared" si="1"/>
        <v>1</v>
      </c>
      <c r="K56" s="1">
        <f t="shared" si="2"/>
        <v>1</v>
      </c>
      <c r="L56" s="1">
        <f t="shared" si="3"/>
        <v>1</v>
      </c>
      <c r="M56" s="1">
        <v>4</v>
      </c>
      <c r="N56" s="1">
        <v>25.56</v>
      </c>
      <c r="O56" s="16">
        <v>4.34</v>
      </c>
      <c r="Q56" s="1">
        <v>0.82661324349662535</v>
      </c>
      <c r="R56" s="1">
        <f t="shared" si="4"/>
        <v>3.5512085980526562E-2</v>
      </c>
      <c r="S56" s="1">
        <f t="shared" si="5"/>
        <v>-6.4765582129502258E-2</v>
      </c>
      <c r="T56" s="1">
        <f t="shared" si="6"/>
        <v>-2.9831840728132327E-2</v>
      </c>
      <c r="U56" s="1">
        <f t="shared" si="7"/>
        <v>-1.856260534405698E-2</v>
      </c>
      <c r="V56" s="1">
        <f t="shared" si="8"/>
        <v>0.702173257323644</v>
      </c>
      <c r="W56" s="1">
        <f t="shared" si="9"/>
        <v>2.4035214067205088</v>
      </c>
      <c r="X56" s="9">
        <f t="shared" si="10"/>
        <v>3.8546599653196134</v>
      </c>
      <c r="Y56" s="11">
        <f t="shared" si="11"/>
        <v>0.48534003468038645</v>
      </c>
      <c r="Z56" s="12">
        <f t="shared" si="12"/>
        <v>0.23555494926355872</v>
      </c>
    </row>
    <row r="57" spans="1:26" x14ac:dyDescent="0.3">
      <c r="A57" t="s">
        <v>11</v>
      </c>
      <c r="B57" t="s">
        <v>8</v>
      </c>
      <c r="C57" t="s">
        <v>9</v>
      </c>
      <c r="D57" t="s">
        <v>10</v>
      </c>
      <c r="E57">
        <v>2</v>
      </c>
      <c r="F57">
        <v>19.489999999999998</v>
      </c>
      <c r="G57">
        <v>3.51</v>
      </c>
      <c r="I57" s="1">
        <f t="shared" si="0"/>
        <v>1</v>
      </c>
      <c r="J57" s="1">
        <f t="shared" si="1"/>
        <v>1</v>
      </c>
      <c r="K57" s="1">
        <f t="shared" si="2"/>
        <v>1</v>
      </c>
      <c r="L57" s="1">
        <f t="shared" si="3"/>
        <v>1</v>
      </c>
      <c r="M57" s="1">
        <v>2</v>
      </c>
      <c r="N57" s="1">
        <v>19.489999999999998</v>
      </c>
      <c r="O57" s="16">
        <v>3.51</v>
      </c>
      <c r="Q57" s="1">
        <v>0.82661324349662535</v>
      </c>
      <c r="R57" s="1">
        <f t="shared" si="4"/>
        <v>3.5512085980526562E-2</v>
      </c>
      <c r="S57" s="1">
        <f t="shared" si="5"/>
        <v>-6.4765582129502258E-2</v>
      </c>
      <c r="T57" s="1">
        <f t="shared" si="6"/>
        <v>-2.9831840728132327E-2</v>
      </c>
      <c r="U57" s="1">
        <f t="shared" si="7"/>
        <v>-1.856260534405698E-2</v>
      </c>
      <c r="V57" s="1">
        <f t="shared" si="8"/>
        <v>0.351086628661822</v>
      </c>
      <c r="W57" s="1">
        <f t="shared" si="9"/>
        <v>1.8327320898663035</v>
      </c>
      <c r="X57" s="9">
        <f t="shared" si="10"/>
        <v>2.9327840198035862</v>
      </c>
      <c r="Y57" s="11">
        <f t="shared" si="11"/>
        <v>0.57721598019641362</v>
      </c>
      <c r="Z57" s="12">
        <f t="shared" si="12"/>
        <v>0.33317828779410658</v>
      </c>
    </row>
    <row r="58" spans="1:26" x14ac:dyDescent="0.3">
      <c r="A58" t="s">
        <v>11</v>
      </c>
      <c r="B58" t="s">
        <v>22</v>
      </c>
      <c r="C58" t="s">
        <v>21</v>
      </c>
      <c r="D58" t="s">
        <v>10</v>
      </c>
      <c r="E58">
        <v>4</v>
      </c>
      <c r="F58">
        <v>38.01</v>
      </c>
      <c r="G58">
        <v>3</v>
      </c>
      <c r="I58" s="1">
        <f t="shared" si="0"/>
        <v>1</v>
      </c>
      <c r="J58" s="1">
        <f t="shared" si="1"/>
        <v>2</v>
      </c>
      <c r="K58" s="1">
        <f t="shared" si="2"/>
        <v>4</v>
      </c>
      <c r="L58" s="1">
        <f t="shared" si="3"/>
        <v>1</v>
      </c>
      <c r="M58" s="1">
        <v>4</v>
      </c>
      <c r="N58" s="1">
        <v>38.01</v>
      </c>
      <c r="O58" s="16">
        <v>3</v>
      </c>
      <c r="Q58" s="1">
        <v>0.82661324349662535</v>
      </c>
      <c r="R58" s="1">
        <f t="shared" si="4"/>
        <v>3.5512085980526562E-2</v>
      </c>
      <c r="S58" s="1">
        <f t="shared" si="5"/>
        <v>-0.12953116425900452</v>
      </c>
      <c r="T58" s="1">
        <f t="shared" si="6"/>
        <v>-0.11932736291252931</v>
      </c>
      <c r="U58" s="1">
        <f t="shared" si="7"/>
        <v>-1.856260534405698E-2</v>
      </c>
      <c r="V58" s="1">
        <f t="shared" si="8"/>
        <v>0.702173257323644</v>
      </c>
      <c r="W58" s="1">
        <f t="shared" si="9"/>
        <v>3.5742507304165314</v>
      </c>
      <c r="X58" s="9">
        <f t="shared" si="10"/>
        <v>4.8711281847017363</v>
      </c>
      <c r="Y58" s="11">
        <f t="shared" si="11"/>
        <v>-1.8711281847017363</v>
      </c>
      <c r="Z58" s="12">
        <f t="shared" si="12"/>
        <v>3.5011206835852149</v>
      </c>
    </row>
    <row r="59" spans="1:26" x14ac:dyDescent="0.3">
      <c r="A59" t="s">
        <v>7</v>
      </c>
      <c r="B59" t="s">
        <v>8</v>
      </c>
      <c r="C59" t="s">
        <v>21</v>
      </c>
      <c r="D59" t="s">
        <v>10</v>
      </c>
      <c r="E59">
        <v>2</v>
      </c>
      <c r="F59">
        <v>26.41</v>
      </c>
      <c r="G59">
        <v>1.5</v>
      </c>
      <c r="I59" s="1">
        <f t="shared" si="0"/>
        <v>2</v>
      </c>
      <c r="J59" s="1">
        <f t="shared" si="1"/>
        <v>1</v>
      </c>
      <c r="K59" s="1">
        <f t="shared" si="2"/>
        <v>4</v>
      </c>
      <c r="L59" s="1">
        <f t="shared" si="3"/>
        <v>1</v>
      </c>
      <c r="M59" s="1">
        <v>2</v>
      </c>
      <c r="N59" s="1">
        <v>26.41</v>
      </c>
      <c r="O59" s="16">
        <v>1.5</v>
      </c>
      <c r="Q59" s="1">
        <v>0.82661324349662535</v>
      </c>
      <c r="R59" s="1">
        <f t="shared" si="4"/>
        <v>7.1024171961053123E-2</v>
      </c>
      <c r="S59" s="1">
        <f t="shared" si="5"/>
        <v>-6.4765582129502258E-2</v>
      </c>
      <c r="T59" s="1">
        <f t="shared" si="6"/>
        <v>-0.11932736291252931</v>
      </c>
      <c r="U59" s="1">
        <f t="shared" si="7"/>
        <v>-1.856260534405698E-2</v>
      </c>
      <c r="V59" s="1">
        <f t="shared" si="8"/>
        <v>0.351086628661822</v>
      </c>
      <c r="W59" s="1">
        <f t="shared" si="9"/>
        <v>2.4834507179768641</v>
      </c>
      <c r="X59" s="9">
        <f t="shared" si="10"/>
        <v>3.529519211710276</v>
      </c>
      <c r="Y59" s="11">
        <f t="shared" si="11"/>
        <v>-2.029519211710276</v>
      </c>
      <c r="Z59" s="12">
        <f t="shared" si="12"/>
        <v>4.1189482307011005</v>
      </c>
    </row>
    <row r="60" spans="1:26" x14ac:dyDescent="0.3">
      <c r="A60" t="s">
        <v>11</v>
      </c>
      <c r="B60" t="s">
        <v>22</v>
      </c>
      <c r="C60" t="s">
        <v>21</v>
      </c>
      <c r="D60" t="s">
        <v>10</v>
      </c>
      <c r="E60">
        <v>2</v>
      </c>
      <c r="F60">
        <v>11.24</v>
      </c>
      <c r="G60">
        <v>1.76</v>
      </c>
      <c r="I60" s="1">
        <f t="shared" si="0"/>
        <v>1</v>
      </c>
      <c r="J60" s="1">
        <f t="shared" si="1"/>
        <v>2</v>
      </c>
      <c r="K60" s="1">
        <f t="shared" si="2"/>
        <v>4</v>
      </c>
      <c r="L60" s="1">
        <f t="shared" si="3"/>
        <v>1</v>
      </c>
      <c r="M60" s="1">
        <v>2</v>
      </c>
      <c r="N60" s="1">
        <v>11.24</v>
      </c>
      <c r="O60" s="16">
        <v>1.76</v>
      </c>
      <c r="Q60" s="1">
        <v>0.82661324349662535</v>
      </c>
      <c r="R60" s="1">
        <f t="shared" si="4"/>
        <v>3.5512085980526562E-2</v>
      </c>
      <c r="S60" s="1">
        <f t="shared" si="5"/>
        <v>-0.12953116425900452</v>
      </c>
      <c r="T60" s="1">
        <f t="shared" si="6"/>
        <v>-0.11932736291252931</v>
      </c>
      <c r="U60" s="1">
        <f t="shared" si="7"/>
        <v>-1.856260534405698E-2</v>
      </c>
      <c r="V60" s="1">
        <f t="shared" si="8"/>
        <v>0.351086628661822</v>
      </c>
      <c r="W60" s="1">
        <f t="shared" si="9"/>
        <v>1.0569475982605057</v>
      </c>
      <c r="X60" s="9">
        <f t="shared" si="10"/>
        <v>2.0027384238838888</v>
      </c>
      <c r="Y60" s="11">
        <f t="shared" si="11"/>
        <v>-0.24273842388388878</v>
      </c>
      <c r="Z60" s="12">
        <f t="shared" si="12"/>
        <v>5.8921942429634465E-2</v>
      </c>
    </row>
    <row r="61" spans="1:26" x14ac:dyDescent="0.3">
      <c r="A61" t="s">
        <v>11</v>
      </c>
      <c r="B61" t="s">
        <v>8</v>
      </c>
      <c r="C61" t="s">
        <v>21</v>
      </c>
      <c r="D61" t="s">
        <v>10</v>
      </c>
      <c r="E61">
        <v>4</v>
      </c>
      <c r="F61">
        <v>48.27</v>
      </c>
      <c r="G61">
        <v>6.73</v>
      </c>
      <c r="I61" s="1">
        <f t="shared" si="0"/>
        <v>1</v>
      </c>
      <c r="J61" s="1">
        <f t="shared" si="1"/>
        <v>1</v>
      </c>
      <c r="K61" s="1">
        <f t="shared" si="2"/>
        <v>4</v>
      </c>
      <c r="L61" s="1">
        <f t="shared" si="3"/>
        <v>1</v>
      </c>
      <c r="M61" s="1">
        <v>4</v>
      </c>
      <c r="N61" s="1">
        <v>48.27</v>
      </c>
      <c r="O61" s="16">
        <v>6.73</v>
      </c>
      <c r="Q61" s="1">
        <v>0.82661324349662535</v>
      </c>
      <c r="R61" s="1">
        <f t="shared" si="4"/>
        <v>3.5512085980526562E-2</v>
      </c>
      <c r="S61" s="1">
        <f t="shared" si="5"/>
        <v>-6.4765582129502258E-2</v>
      </c>
      <c r="T61" s="1">
        <f t="shared" si="6"/>
        <v>-0.11932736291252931</v>
      </c>
      <c r="U61" s="1">
        <f t="shared" si="7"/>
        <v>-1.856260534405698E-2</v>
      </c>
      <c r="V61" s="1">
        <f t="shared" si="8"/>
        <v>0.702173257323644</v>
      </c>
      <c r="W61" s="1">
        <f t="shared" si="9"/>
        <v>4.5390445345226516</v>
      </c>
      <c r="X61" s="9">
        <f t="shared" si="10"/>
        <v>5.9006875709373592</v>
      </c>
      <c r="Y61" s="11">
        <f t="shared" si="11"/>
        <v>0.82931242906264124</v>
      </c>
      <c r="Z61" s="12">
        <f t="shared" si="12"/>
        <v>0.68775910499777837</v>
      </c>
    </row>
    <row r="62" spans="1:26" x14ac:dyDescent="0.3">
      <c r="A62" t="s">
        <v>11</v>
      </c>
      <c r="B62" t="s">
        <v>22</v>
      </c>
      <c r="C62" t="s">
        <v>21</v>
      </c>
      <c r="D62" t="s">
        <v>10</v>
      </c>
      <c r="E62">
        <v>2</v>
      </c>
      <c r="F62">
        <v>20.29</v>
      </c>
      <c r="G62">
        <v>3.21</v>
      </c>
      <c r="I62" s="1">
        <f t="shared" si="0"/>
        <v>1</v>
      </c>
      <c r="J62" s="1">
        <f t="shared" si="1"/>
        <v>2</v>
      </c>
      <c r="K62" s="1">
        <f t="shared" si="2"/>
        <v>4</v>
      </c>
      <c r="L62" s="1">
        <f t="shared" si="3"/>
        <v>1</v>
      </c>
      <c r="M62" s="1">
        <v>2</v>
      </c>
      <c r="N62" s="1">
        <v>20.29</v>
      </c>
      <c r="O62" s="16">
        <v>3.21</v>
      </c>
      <c r="Q62" s="1">
        <v>0.82661324349662535</v>
      </c>
      <c r="R62" s="1">
        <f t="shared" si="4"/>
        <v>3.5512085980526562E-2</v>
      </c>
      <c r="S62" s="1">
        <f t="shared" si="5"/>
        <v>-0.12953116425900452</v>
      </c>
      <c r="T62" s="1">
        <f t="shared" si="6"/>
        <v>-0.11932736291252931</v>
      </c>
      <c r="U62" s="1">
        <f t="shared" si="7"/>
        <v>-1.856260534405698E-2</v>
      </c>
      <c r="V62" s="1">
        <f t="shared" si="8"/>
        <v>0.351086628661822</v>
      </c>
      <c r="W62" s="1">
        <f t="shared" si="9"/>
        <v>1.9079596769311082</v>
      </c>
      <c r="X62" s="9">
        <f t="shared" si="10"/>
        <v>2.8537505025544911</v>
      </c>
      <c r="Y62" s="11">
        <f t="shared" si="11"/>
        <v>0.35624949744550882</v>
      </c>
      <c r="Z62" s="12">
        <f t="shared" si="12"/>
        <v>0.1269137044301776</v>
      </c>
    </row>
    <row r="63" spans="1:26" x14ac:dyDescent="0.3">
      <c r="A63" t="s">
        <v>11</v>
      </c>
      <c r="B63" t="s">
        <v>22</v>
      </c>
      <c r="C63" t="s">
        <v>21</v>
      </c>
      <c r="D63" t="s">
        <v>10</v>
      </c>
      <c r="E63">
        <v>2</v>
      </c>
      <c r="F63">
        <v>13.81</v>
      </c>
      <c r="G63">
        <v>2</v>
      </c>
      <c r="I63" s="1">
        <f t="shared" si="0"/>
        <v>1</v>
      </c>
      <c r="J63" s="1">
        <f t="shared" si="1"/>
        <v>2</v>
      </c>
      <c r="K63" s="1">
        <f t="shared" si="2"/>
        <v>4</v>
      </c>
      <c r="L63" s="1">
        <f t="shared" si="3"/>
        <v>1</v>
      </c>
      <c r="M63" s="1">
        <v>2</v>
      </c>
      <c r="N63" s="1">
        <v>13.81</v>
      </c>
      <c r="O63" s="16">
        <v>2</v>
      </c>
      <c r="Q63" s="1">
        <v>0.82661324349662535</v>
      </c>
      <c r="R63" s="1">
        <f t="shared" si="4"/>
        <v>3.5512085980526562E-2</v>
      </c>
      <c r="S63" s="1">
        <f t="shared" si="5"/>
        <v>-0.12953116425900452</v>
      </c>
      <c r="T63" s="1">
        <f t="shared" si="6"/>
        <v>-0.11932736291252931</v>
      </c>
      <c r="U63" s="1">
        <f t="shared" si="7"/>
        <v>-1.856260534405698E-2</v>
      </c>
      <c r="V63" s="1">
        <f t="shared" si="8"/>
        <v>0.351086628661822</v>
      </c>
      <c r="W63" s="1">
        <f t="shared" si="9"/>
        <v>1.2986162217061907</v>
      </c>
      <c r="X63" s="9">
        <f t="shared" si="10"/>
        <v>2.2444070473295739</v>
      </c>
      <c r="Y63" s="11">
        <f t="shared" si="11"/>
        <v>-0.24440704732957386</v>
      </c>
      <c r="Z63" s="12">
        <f t="shared" si="12"/>
        <v>5.9734804784360558E-2</v>
      </c>
    </row>
    <row r="64" spans="1:26" x14ac:dyDescent="0.3">
      <c r="A64" t="s">
        <v>11</v>
      </c>
      <c r="B64" t="s">
        <v>22</v>
      </c>
      <c r="C64" t="s">
        <v>21</v>
      </c>
      <c r="D64" t="s">
        <v>10</v>
      </c>
      <c r="E64">
        <v>2</v>
      </c>
      <c r="F64">
        <v>11.02</v>
      </c>
      <c r="G64">
        <v>1.98</v>
      </c>
      <c r="I64" s="1">
        <f t="shared" si="0"/>
        <v>1</v>
      </c>
      <c r="J64" s="1">
        <f t="shared" si="1"/>
        <v>2</v>
      </c>
      <c r="K64" s="1">
        <f t="shared" si="2"/>
        <v>4</v>
      </c>
      <c r="L64" s="1">
        <f t="shared" si="3"/>
        <v>1</v>
      </c>
      <c r="M64" s="1">
        <v>2</v>
      </c>
      <c r="N64" s="1">
        <v>11.02</v>
      </c>
      <c r="O64" s="16">
        <v>1.98</v>
      </c>
      <c r="Q64" s="1">
        <v>0.82661324349662535</v>
      </c>
      <c r="R64" s="1">
        <f t="shared" si="4"/>
        <v>3.5512085980526562E-2</v>
      </c>
      <c r="S64" s="1">
        <f t="shared" si="5"/>
        <v>-0.12953116425900452</v>
      </c>
      <c r="T64" s="1">
        <f t="shared" si="6"/>
        <v>-0.11932736291252931</v>
      </c>
      <c r="U64" s="1">
        <f t="shared" si="7"/>
        <v>-1.856260534405698E-2</v>
      </c>
      <c r="V64" s="1">
        <f t="shared" si="8"/>
        <v>0.351086628661822</v>
      </c>
      <c r="W64" s="1">
        <f t="shared" si="9"/>
        <v>1.0362600118176843</v>
      </c>
      <c r="X64" s="9">
        <f t="shared" si="10"/>
        <v>1.9820508374410675</v>
      </c>
      <c r="Y64" s="11">
        <f t="shared" si="11"/>
        <v>-2.0508374410674879E-3</v>
      </c>
      <c r="Z64" s="12">
        <f t="shared" si="12"/>
        <v>4.2059342096842423E-6</v>
      </c>
    </row>
    <row r="65" spans="1:26" x14ac:dyDescent="0.3">
      <c r="A65" t="s">
        <v>11</v>
      </c>
      <c r="B65" t="s">
        <v>22</v>
      </c>
      <c r="C65" t="s">
        <v>21</v>
      </c>
      <c r="D65" t="s">
        <v>10</v>
      </c>
      <c r="E65">
        <v>4</v>
      </c>
      <c r="F65">
        <v>18.29</v>
      </c>
      <c r="G65">
        <v>3.76</v>
      </c>
      <c r="I65" s="1">
        <f t="shared" si="0"/>
        <v>1</v>
      </c>
      <c r="J65" s="1">
        <f t="shared" si="1"/>
        <v>2</v>
      </c>
      <c r="K65" s="1">
        <f t="shared" si="2"/>
        <v>4</v>
      </c>
      <c r="L65" s="1">
        <f t="shared" si="3"/>
        <v>1</v>
      </c>
      <c r="M65" s="1">
        <v>4</v>
      </c>
      <c r="N65" s="1">
        <v>18.29</v>
      </c>
      <c r="O65" s="16">
        <v>3.76</v>
      </c>
      <c r="Q65" s="1">
        <v>0.82661324349662535</v>
      </c>
      <c r="R65" s="1">
        <f t="shared" si="4"/>
        <v>3.5512085980526562E-2</v>
      </c>
      <c r="S65" s="1">
        <f t="shared" si="5"/>
        <v>-0.12953116425900452</v>
      </c>
      <c r="T65" s="1">
        <f t="shared" si="6"/>
        <v>-0.11932736291252931</v>
      </c>
      <c r="U65" s="1">
        <f t="shared" si="7"/>
        <v>-1.856260534405698E-2</v>
      </c>
      <c r="V65" s="1">
        <f t="shared" si="8"/>
        <v>0.702173257323644</v>
      </c>
      <c r="W65" s="1">
        <f t="shared" si="9"/>
        <v>1.7198907092690967</v>
      </c>
      <c r="X65" s="9">
        <f t="shared" si="10"/>
        <v>3.0167681635543016</v>
      </c>
      <c r="Y65" s="11">
        <f t="shared" si="11"/>
        <v>0.74323183644569824</v>
      </c>
      <c r="Z65" s="12">
        <f t="shared" si="12"/>
        <v>0.55239356270644513</v>
      </c>
    </row>
    <row r="66" spans="1:26" x14ac:dyDescent="0.3">
      <c r="A66" t="s">
        <v>11</v>
      </c>
      <c r="B66" t="s">
        <v>8</v>
      </c>
      <c r="C66" t="s">
        <v>21</v>
      </c>
      <c r="D66" t="s">
        <v>10</v>
      </c>
      <c r="E66">
        <v>3</v>
      </c>
      <c r="F66">
        <v>17.59</v>
      </c>
      <c r="G66">
        <v>2.64</v>
      </c>
      <c r="I66" s="1">
        <f t="shared" ref="I66:I129" si="13">IF(A66="Male",1,2)</f>
        <v>1</v>
      </c>
      <c r="J66" s="1">
        <f t="shared" ref="J66:J129" si="14">IF(B66="No",1,2)</f>
        <v>1</v>
      </c>
      <c r="K66" s="1">
        <f t="shared" ref="K66:K129" si="15">IF(C66="Sun",1,IF(C66="Thur",2,IF(C66="Fri",3,IF(C66="Sat",4))))</f>
        <v>4</v>
      </c>
      <c r="L66" s="1">
        <f t="shared" ref="L66:L129" si="16">IF(D66="Dinner", 1,2)</f>
        <v>1</v>
      </c>
      <c r="M66" s="1">
        <v>3</v>
      </c>
      <c r="N66" s="1">
        <v>17.59</v>
      </c>
      <c r="O66" s="16">
        <v>2.64</v>
      </c>
      <c r="Q66" s="1">
        <v>0.82661324349662535</v>
      </c>
      <c r="R66" s="1">
        <f t="shared" ref="R66:R129" si="17">$R$1*I66</f>
        <v>3.5512085980526562E-2</v>
      </c>
      <c r="S66" s="1">
        <f t="shared" ref="S66:S129" si="18">$S$1*J66</f>
        <v>-6.4765582129502258E-2</v>
      </c>
      <c r="T66" s="1">
        <f t="shared" ref="T66:T129" si="19">$T$1*K66</f>
        <v>-0.11932736291252931</v>
      </c>
      <c r="U66" s="1">
        <f t="shared" ref="U66:U129" si="20">$U$1*L66</f>
        <v>-1.856260534405698E-2</v>
      </c>
      <c r="V66" s="1">
        <f t="shared" si="8"/>
        <v>0.52662994299273302</v>
      </c>
      <c r="W66" s="1">
        <f t="shared" si="9"/>
        <v>1.6540665705873927</v>
      </c>
      <c r="X66" s="9">
        <f t="shared" si="10"/>
        <v>2.840166292671189</v>
      </c>
      <c r="Y66" s="11">
        <f t="shared" si="11"/>
        <v>-0.20016629267118891</v>
      </c>
      <c r="Z66" s="12">
        <f t="shared" si="12"/>
        <v>4.0066544721728055E-2</v>
      </c>
    </row>
    <row r="67" spans="1:26" x14ac:dyDescent="0.3">
      <c r="A67" t="s">
        <v>11</v>
      </c>
      <c r="B67" t="s">
        <v>8</v>
      </c>
      <c r="C67" t="s">
        <v>21</v>
      </c>
      <c r="D67" t="s">
        <v>10</v>
      </c>
      <c r="E67">
        <v>3</v>
      </c>
      <c r="F67">
        <v>20.079999999999998</v>
      </c>
      <c r="G67">
        <v>3.15</v>
      </c>
      <c r="I67" s="1">
        <f t="shared" si="13"/>
        <v>1</v>
      </c>
      <c r="J67" s="1">
        <f t="shared" si="14"/>
        <v>1</v>
      </c>
      <c r="K67" s="1">
        <f t="shared" si="15"/>
        <v>4</v>
      </c>
      <c r="L67" s="1">
        <f t="shared" si="16"/>
        <v>1</v>
      </c>
      <c r="M67" s="1">
        <v>3</v>
      </c>
      <c r="N67" s="1">
        <v>20.079999999999998</v>
      </c>
      <c r="O67" s="16">
        <v>3.15</v>
      </c>
      <c r="Q67" s="1">
        <v>0.82661324349662535</v>
      </c>
      <c r="R67" s="1">
        <f t="shared" si="17"/>
        <v>3.5512085980526562E-2</v>
      </c>
      <c r="S67" s="1">
        <f t="shared" si="18"/>
        <v>-6.4765582129502258E-2</v>
      </c>
      <c r="T67" s="1">
        <f t="shared" si="19"/>
        <v>-0.11932736291252931</v>
      </c>
      <c r="U67" s="1">
        <f t="shared" si="20"/>
        <v>-1.856260534405698E-2</v>
      </c>
      <c r="V67" s="1">
        <f t="shared" ref="V67:V130" si="21">$V$1*M67</f>
        <v>0.52662994299273302</v>
      </c>
      <c r="W67" s="1">
        <f t="shared" ref="W67:W130" si="22">$W$1*N67</f>
        <v>1.888212435326597</v>
      </c>
      <c r="X67" s="9">
        <f t="shared" ref="X67:X130" si="23">SUM(Q67:W67)</f>
        <v>3.0743121574103931</v>
      </c>
      <c r="Y67" s="11">
        <f t="shared" ref="Y67:Y130" si="24">O67-X67</f>
        <v>7.5687842589606813E-2</v>
      </c>
      <c r="Z67" s="12">
        <f t="shared" ref="Z67:Z130" si="25">Y67*Y67</f>
        <v>5.7286495158690989E-3</v>
      </c>
    </row>
    <row r="68" spans="1:26" x14ac:dyDescent="0.3">
      <c r="A68" t="s">
        <v>7</v>
      </c>
      <c r="B68" t="s">
        <v>8</v>
      </c>
      <c r="C68" t="s">
        <v>21</v>
      </c>
      <c r="D68" t="s">
        <v>10</v>
      </c>
      <c r="E68">
        <v>2</v>
      </c>
      <c r="F68">
        <v>16.45</v>
      </c>
      <c r="G68">
        <v>2.4700000000000002</v>
      </c>
      <c r="I68" s="1">
        <f t="shared" si="13"/>
        <v>2</v>
      </c>
      <c r="J68" s="1">
        <f t="shared" si="14"/>
        <v>1</v>
      </c>
      <c r="K68" s="1">
        <f t="shared" si="15"/>
        <v>4</v>
      </c>
      <c r="L68" s="1">
        <f t="shared" si="16"/>
        <v>1</v>
      </c>
      <c r="M68" s="1">
        <v>2</v>
      </c>
      <c r="N68" s="1">
        <v>16.45</v>
      </c>
      <c r="O68" s="16">
        <v>2.4700000000000002</v>
      </c>
      <c r="Q68" s="1">
        <v>0.82661324349662535</v>
      </c>
      <c r="R68" s="1">
        <f t="shared" si="17"/>
        <v>7.1024171961053123E-2</v>
      </c>
      <c r="S68" s="1">
        <f t="shared" si="18"/>
        <v>-6.4765582129502258E-2</v>
      </c>
      <c r="T68" s="1">
        <f t="shared" si="19"/>
        <v>-0.11932736291252931</v>
      </c>
      <c r="U68" s="1">
        <f t="shared" si="20"/>
        <v>-1.856260534405698E-2</v>
      </c>
      <c r="V68" s="1">
        <f t="shared" si="21"/>
        <v>0.351086628661822</v>
      </c>
      <c r="W68" s="1">
        <f t="shared" si="22"/>
        <v>1.5468672590200458</v>
      </c>
      <c r="X68" s="9">
        <f t="shared" si="23"/>
        <v>2.5929357527534576</v>
      </c>
      <c r="Y68" s="11">
        <f t="shared" si="24"/>
        <v>-0.12293575275345736</v>
      </c>
      <c r="Z68" s="12">
        <f t="shared" si="25"/>
        <v>1.5113199305059199E-2</v>
      </c>
    </row>
    <row r="69" spans="1:26" x14ac:dyDescent="0.3">
      <c r="A69" t="s">
        <v>7</v>
      </c>
      <c r="B69" t="s">
        <v>22</v>
      </c>
      <c r="C69" t="s">
        <v>21</v>
      </c>
      <c r="D69" t="s">
        <v>10</v>
      </c>
      <c r="E69">
        <v>1</v>
      </c>
      <c r="F69">
        <v>3.07</v>
      </c>
      <c r="G69">
        <v>1</v>
      </c>
      <c r="I69" s="1">
        <f t="shared" si="13"/>
        <v>2</v>
      </c>
      <c r="J69" s="1">
        <f t="shared" si="14"/>
        <v>2</v>
      </c>
      <c r="K69" s="1">
        <f t="shared" si="15"/>
        <v>4</v>
      </c>
      <c r="L69" s="1">
        <f t="shared" si="16"/>
        <v>1</v>
      </c>
      <c r="M69" s="1">
        <v>1</v>
      </c>
      <c r="N69" s="1">
        <v>3.07</v>
      </c>
      <c r="O69" s="16">
        <v>1</v>
      </c>
      <c r="Q69" s="1">
        <v>0.82661324349662535</v>
      </c>
      <c r="R69" s="1">
        <f t="shared" si="17"/>
        <v>7.1024171961053123E-2</v>
      </c>
      <c r="S69" s="1">
        <f t="shared" si="18"/>
        <v>-0.12953116425900452</v>
      </c>
      <c r="T69" s="1">
        <f t="shared" si="19"/>
        <v>-0.11932736291252931</v>
      </c>
      <c r="U69" s="1">
        <f t="shared" si="20"/>
        <v>-1.856260534405698E-2</v>
      </c>
      <c r="V69" s="1">
        <f t="shared" si="21"/>
        <v>0.175543314330911</v>
      </c>
      <c r="W69" s="1">
        <f t="shared" si="22"/>
        <v>0.2886858653611879</v>
      </c>
      <c r="X69" s="9">
        <f t="shared" si="23"/>
        <v>1.0944454626341866</v>
      </c>
      <c r="Y69" s="11">
        <f t="shared" si="24"/>
        <v>-9.4445462634186628E-2</v>
      </c>
      <c r="Z69" s="12">
        <f t="shared" si="25"/>
        <v>8.9199454121855429E-3</v>
      </c>
    </row>
    <row r="70" spans="1:26" x14ac:dyDescent="0.3">
      <c r="A70" t="s">
        <v>11</v>
      </c>
      <c r="B70" t="s">
        <v>8</v>
      </c>
      <c r="C70" t="s">
        <v>21</v>
      </c>
      <c r="D70" t="s">
        <v>10</v>
      </c>
      <c r="E70">
        <v>2</v>
      </c>
      <c r="F70">
        <v>20.23</v>
      </c>
      <c r="G70">
        <v>2.0099999999999998</v>
      </c>
      <c r="I70" s="1">
        <f t="shared" si="13"/>
        <v>1</v>
      </c>
      <c r="J70" s="1">
        <f t="shared" si="14"/>
        <v>1</v>
      </c>
      <c r="K70" s="1">
        <f t="shared" si="15"/>
        <v>4</v>
      </c>
      <c r="L70" s="1">
        <f t="shared" si="16"/>
        <v>1</v>
      </c>
      <c r="M70" s="1">
        <v>2</v>
      </c>
      <c r="N70" s="1">
        <v>20.23</v>
      </c>
      <c r="O70" s="16">
        <v>2.0099999999999998</v>
      </c>
      <c r="Q70" s="1">
        <v>0.82661324349662535</v>
      </c>
      <c r="R70" s="1">
        <f t="shared" si="17"/>
        <v>3.5512085980526562E-2</v>
      </c>
      <c r="S70" s="1">
        <f t="shared" si="18"/>
        <v>-6.4765582129502258E-2</v>
      </c>
      <c r="T70" s="1">
        <f t="shared" si="19"/>
        <v>-0.11932736291252931</v>
      </c>
      <c r="U70" s="1">
        <f t="shared" si="20"/>
        <v>-1.856260534405698E-2</v>
      </c>
      <c r="V70" s="1">
        <f t="shared" si="21"/>
        <v>0.351086628661822</v>
      </c>
      <c r="W70" s="1">
        <f t="shared" si="22"/>
        <v>1.902317607901248</v>
      </c>
      <c r="X70" s="9">
        <f t="shared" si="23"/>
        <v>2.9128740156541335</v>
      </c>
      <c r="Y70" s="11">
        <f t="shared" si="24"/>
        <v>-0.90287401565413372</v>
      </c>
      <c r="Z70" s="12">
        <f t="shared" si="25"/>
        <v>0.81518148814342095</v>
      </c>
    </row>
    <row r="71" spans="1:26" x14ac:dyDescent="0.3">
      <c r="A71" t="s">
        <v>11</v>
      </c>
      <c r="B71" t="s">
        <v>22</v>
      </c>
      <c r="C71" t="s">
        <v>21</v>
      </c>
      <c r="D71" t="s">
        <v>10</v>
      </c>
      <c r="E71">
        <v>2</v>
      </c>
      <c r="F71">
        <v>15.01</v>
      </c>
      <c r="G71">
        <v>2.09</v>
      </c>
      <c r="I71" s="1">
        <f t="shared" si="13"/>
        <v>1</v>
      </c>
      <c r="J71" s="1">
        <f t="shared" si="14"/>
        <v>2</v>
      </c>
      <c r="K71" s="1">
        <f t="shared" si="15"/>
        <v>4</v>
      </c>
      <c r="L71" s="1">
        <f t="shared" si="16"/>
        <v>1</v>
      </c>
      <c r="M71" s="1">
        <v>2</v>
      </c>
      <c r="N71" s="1">
        <v>15.01</v>
      </c>
      <c r="O71" s="16">
        <v>2.09</v>
      </c>
      <c r="Q71" s="1">
        <v>0.82661324349662535</v>
      </c>
      <c r="R71" s="1">
        <f t="shared" si="17"/>
        <v>3.5512085980526562E-2</v>
      </c>
      <c r="S71" s="1">
        <f t="shared" si="18"/>
        <v>-0.12953116425900452</v>
      </c>
      <c r="T71" s="1">
        <f t="shared" si="19"/>
        <v>-0.11932736291252931</v>
      </c>
      <c r="U71" s="1">
        <f t="shared" si="20"/>
        <v>-1.856260534405698E-2</v>
      </c>
      <c r="V71" s="1">
        <f t="shared" si="21"/>
        <v>0.351086628661822</v>
      </c>
      <c r="W71" s="1">
        <f t="shared" si="22"/>
        <v>1.4114576023033976</v>
      </c>
      <c r="X71" s="9">
        <f t="shared" si="23"/>
        <v>2.3572484279267805</v>
      </c>
      <c r="Y71" s="11">
        <f t="shared" si="24"/>
        <v>-0.26724842792678061</v>
      </c>
      <c r="Z71" s="12">
        <f t="shared" si="25"/>
        <v>7.1421722229335655E-2</v>
      </c>
    </row>
    <row r="72" spans="1:26" x14ac:dyDescent="0.3">
      <c r="A72" t="s">
        <v>11</v>
      </c>
      <c r="B72" t="s">
        <v>8</v>
      </c>
      <c r="C72" t="s">
        <v>21</v>
      </c>
      <c r="D72" t="s">
        <v>10</v>
      </c>
      <c r="E72">
        <v>2</v>
      </c>
      <c r="F72">
        <v>12.02</v>
      </c>
      <c r="G72">
        <v>1.97</v>
      </c>
      <c r="I72" s="1">
        <f t="shared" si="13"/>
        <v>1</v>
      </c>
      <c r="J72" s="1">
        <f t="shared" si="14"/>
        <v>1</v>
      </c>
      <c r="K72" s="1">
        <f t="shared" si="15"/>
        <v>4</v>
      </c>
      <c r="L72" s="1">
        <f t="shared" si="16"/>
        <v>1</v>
      </c>
      <c r="M72" s="1">
        <v>2</v>
      </c>
      <c r="N72" s="1">
        <v>12.02</v>
      </c>
      <c r="O72" s="16">
        <v>1.97</v>
      </c>
      <c r="Q72" s="1">
        <v>0.82661324349662535</v>
      </c>
      <c r="R72" s="1">
        <f t="shared" si="17"/>
        <v>3.5512085980526562E-2</v>
      </c>
      <c r="S72" s="1">
        <f t="shared" si="18"/>
        <v>-6.4765582129502258E-2</v>
      </c>
      <c r="T72" s="1">
        <f t="shared" si="19"/>
        <v>-0.11932736291252931</v>
      </c>
      <c r="U72" s="1">
        <f t="shared" si="20"/>
        <v>-1.856260534405698E-2</v>
      </c>
      <c r="V72" s="1">
        <f t="shared" si="21"/>
        <v>0.351086628661822</v>
      </c>
      <c r="W72" s="1">
        <f t="shared" si="22"/>
        <v>1.13029449564869</v>
      </c>
      <c r="X72" s="9">
        <f t="shared" si="23"/>
        <v>2.1408509034015752</v>
      </c>
      <c r="Y72" s="11">
        <f t="shared" si="24"/>
        <v>-0.17085090340157527</v>
      </c>
      <c r="Z72" s="12">
        <f t="shared" si="25"/>
        <v>2.9190031193134406E-2</v>
      </c>
    </row>
    <row r="73" spans="1:26" x14ac:dyDescent="0.3">
      <c r="A73" t="s">
        <v>7</v>
      </c>
      <c r="B73" t="s">
        <v>8</v>
      </c>
      <c r="C73" t="s">
        <v>21</v>
      </c>
      <c r="D73" t="s">
        <v>10</v>
      </c>
      <c r="E73">
        <v>3</v>
      </c>
      <c r="F73">
        <v>17.07</v>
      </c>
      <c r="G73">
        <v>3</v>
      </c>
      <c r="I73" s="1">
        <f t="shared" si="13"/>
        <v>2</v>
      </c>
      <c r="J73" s="1">
        <f t="shared" si="14"/>
        <v>1</v>
      </c>
      <c r="K73" s="1">
        <f t="shared" si="15"/>
        <v>4</v>
      </c>
      <c r="L73" s="1">
        <f t="shared" si="16"/>
        <v>1</v>
      </c>
      <c r="M73" s="1">
        <v>3</v>
      </c>
      <c r="N73" s="1">
        <v>17.07</v>
      </c>
      <c r="O73" s="16">
        <v>3</v>
      </c>
      <c r="Q73" s="1">
        <v>0.82661324349662535</v>
      </c>
      <c r="R73" s="1">
        <f t="shared" si="17"/>
        <v>7.1024171961053123E-2</v>
      </c>
      <c r="S73" s="1">
        <f t="shared" si="18"/>
        <v>-6.4765582129502258E-2</v>
      </c>
      <c r="T73" s="1">
        <f t="shared" si="19"/>
        <v>-0.11932736291252931</v>
      </c>
      <c r="U73" s="1">
        <f t="shared" si="20"/>
        <v>-1.856260534405698E-2</v>
      </c>
      <c r="V73" s="1">
        <f t="shared" si="21"/>
        <v>0.52662994299273302</v>
      </c>
      <c r="W73" s="1">
        <f t="shared" si="22"/>
        <v>1.6051686389952697</v>
      </c>
      <c r="X73" s="9">
        <f t="shared" si="23"/>
        <v>2.8267804470595927</v>
      </c>
      <c r="Y73" s="11">
        <f t="shared" si="24"/>
        <v>0.17321955294040725</v>
      </c>
      <c r="Z73" s="12">
        <f t="shared" si="25"/>
        <v>3.0005013520874549E-2</v>
      </c>
    </row>
    <row r="74" spans="1:26" x14ac:dyDescent="0.3">
      <c r="A74" t="s">
        <v>7</v>
      </c>
      <c r="B74" t="s">
        <v>22</v>
      </c>
      <c r="C74" t="s">
        <v>21</v>
      </c>
      <c r="D74" t="s">
        <v>10</v>
      </c>
      <c r="E74">
        <v>2</v>
      </c>
      <c r="F74">
        <v>26.86</v>
      </c>
      <c r="G74">
        <v>3.14</v>
      </c>
      <c r="I74" s="1">
        <f t="shared" si="13"/>
        <v>2</v>
      </c>
      <c r="J74" s="1">
        <f t="shared" si="14"/>
        <v>2</v>
      </c>
      <c r="K74" s="1">
        <f t="shared" si="15"/>
        <v>4</v>
      </c>
      <c r="L74" s="1">
        <f t="shared" si="16"/>
        <v>1</v>
      </c>
      <c r="M74" s="1">
        <v>2</v>
      </c>
      <c r="N74" s="1">
        <v>26.86</v>
      </c>
      <c r="O74" s="16">
        <v>3.14</v>
      </c>
      <c r="Q74" s="1">
        <v>0.82661324349662535</v>
      </c>
      <c r="R74" s="1">
        <f t="shared" si="17"/>
        <v>7.1024171961053123E-2</v>
      </c>
      <c r="S74" s="1">
        <f t="shared" si="18"/>
        <v>-0.12953116425900452</v>
      </c>
      <c r="T74" s="1">
        <f t="shared" si="19"/>
        <v>-0.11932736291252931</v>
      </c>
      <c r="U74" s="1">
        <f t="shared" si="20"/>
        <v>-1.856260534405698E-2</v>
      </c>
      <c r="V74" s="1">
        <f t="shared" si="21"/>
        <v>0.351086628661822</v>
      </c>
      <c r="W74" s="1">
        <f t="shared" si="22"/>
        <v>2.5257662357008166</v>
      </c>
      <c r="X74" s="9">
        <f t="shared" si="23"/>
        <v>3.5070691473047262</v>
      </c>
      <c r="Y74" s="11">
        <f t="shared" si="24"/>
        <v>-0.36706914730472606</v>
      </c>
      <c r="Z74" s="12">
        <f t="shared" si="25"/>
        <v>0.13473975890301867</v>
      </c>
    </row>
    <row r="75" spans="1:26" x14ac:dyDescent="0.3">
      <c r="A75" t="s">
        <v>7</v>
      </c>
      <c r="B75" t="s">
        <v>22</v>
      </c>
      <c r="C75" t="s">
        <v>21</v>
      </c>
      <c r="D75" t="s">
        <v>10</v>
      </c>
      <c r="E75">
        <v>2</v>
      </c>
      <c r="F75">
        <v>25.28</v>
      </c>
      <c r="G75">
        <v>5</v>
      </c>
      <c r="I75" s="1">
        <f t="shared" si="13"/>
        <v>2</v>
      </c>
      <c r="J75" s="1">
        <f t="shared" si="14"/>
        <v>2</v>
      </c>
      <c r="K75" s="1">
        <f t="shared" si="15"/>
        <v>4</v>
      </c>
      <c r="L75" s="1">
        <f t="shared" si="16"/>
        <v>1</v>
      </c>
      <c r="M75" s="1">
        <v>2</v>
      </c>
      <c r="N75" s="1">
        <v>25.28</v>
      </c>
      <c r="O75" s="16">
        <v>5</v>
      </c>
      <c r="Q75" s="1">
        <v>0.82661324349662535</v>
      </c>
      <c r="R75" s="1">
        <f t="shared" si="17"/>
        <v>7.1024171961053123E-2</v>
      </c>
      <c r="S75" s="1">
        <f t="shared" si="18"/>
        <v>-0.12953116425900452</v>
      </c>
      <c r="T75" s="1">
        <f t="shared" si="19"/>
        <v>-0.11932736291252931</v>
      </c>
      <c r="U75" s="1">
        <f t="shared" si="20"/>
        <v>-1.856260534405698E-2</v>
      </c>
      <c r="V75" s="1">
        <f t="shared" si="21"/>
        <v>0.351086628661822</v>
      </c>
      <c r="W75" s="1">
        <f t="shared" si="22"/>
        <v>2.3771917512478278</v>
      </c>
      <c r="X75" s="9">
        <f t="shared" si="23"/>
        <v>3.3584946628517374</v>
      </c>
      <c r="Y75" s="11">
        <f t="shared" si="24"/>
        <v>1.6415053371482626</v>
      </c>
      <c r="Z75" s="12">
        <f t="shared" si="25"/>
        <v>2.6945397718862312</v>
      </c>
    </row>
    <row r="76" spans="1:26" x14ac:dyDescent="0.3">
      <c r="A76" t="s">
        <v>7</v>
      </c>
      <c r="B76" t="s">
        <v>8</v>
      </c>
      <c r="C76" t="s">
        <v>21</v>
      </c>
      <c r="D76" t="s">
        <v>10</v>
      </c>
      <c r="E76">
        <v>2</v>
      </c>
      <c r="F76">
        <v>14.73</v>
      </c>
      <c r="G76">
        <v>2.2000000000000002</v>
      </c>
      <c r="I76" s="1">
        <f t="shared" si="13"/>
        <v>2</v>
      </c>
      <c r="J76" s="1">
        <f t="shared" si="14"/>
        <v>1</v>
      </c>
      <c r="K76" s="1">
        <f t="shared" si="15"/>
        <v>4</v>
      </c>
      <c r="L76" s="1">
        <f t="shared" si="16"/>
        <v>1</v>
      </c>
      <c r="M76" s="1">
        <v>2</v>
      </c>
      <c r="N76" s="1">
        <v>14.73</v>
      </c>
      <c r="O76" s="16">
        <v>2.2000000000000002</v>
      </c>
      <c r="Q76" s="1">
        <v>0.82661324349662535</v>
      </c>
      <c r="R76" s="1">
        <f t="shared" si="17"/>
        <v>7.1024171961053123E-2</v>
      </c>
      <c r="S76" s="1">
        <f t="shared" si="18"/>
        <v>-6.4765582129502258E-2</v>
      </c>
      <c r="T76" s="1">
        <f t="shared" si="19"/>
        <v>-0.11932736291252931</v>
      </c>
      <c r="U76" s="1">
        <f t="shared" si="20"/>
        <v>-1.856260534405698E-2</v>
      </c>
      <c r="V76" s="1">
        <f t="shared" si="21"/>
        <v>0.351086628661822</v>
      </c>
      <c r="W76" s="1">
        <f t="shared" si="22"/>
        <v>1.3851279468307161</v>
      </c>
      <c r="X76" s="9">
        <f t="shared" si="23"/>
        <v>2.4311964405641282</v>
      </c>
      <c r="Y76" s="11">
        <f t="shared" si="24"/>
        <v>-0.23119644056412803</v>
      </c>
      <c r="Z76" s="12">
        <f t="shared" si="25"/>
        <v>5.3451794129522383E-2</v>
      </c>
    </row>
    <row r="77" spans="1:26" x14ac:dyDescent="0.3">
      <c r="A77" t="s">
        <v>11</v>
      </c>
      <c r="B77" t="s">
        <v>8</v>
      </c>
      <c r="C77" t="s">
        <v>21</v>
      </c>
      <c r="D77" t="s">
        <v>10</v>
      </c>
      <c r="E77">
        <v>2</v>
      </c>
      <c r="F77">
        <v>10.51</v>
      </c>
      <c r="G77">
        <v>1.25</v>
      </c>
      <c r="I77" s="1">
        <f t="shared" si="13"/>
        <v>1</v>
      </c>
      <c r="J77" s="1">
        <f t="shared" si="14"/>
        <v>1</v>
      </c>
      <c r="K77" s="1">
        <f t="shared" si="15"/>
        <v>4</v>
      </c>
      <c r="L77" s="1">
        <f t="shared" si="16"/>
        <v>1</v>
      </c>
      <c r="M77" s="1">
        <v>2</v>
      </c>
      <c r="N77" s="1">
        <v>10.51</v>
      </c>
      <c r="O77" s="16">
        <v>1.25</v>
      </c>
      <c r="Q77" s="1">
        <v>0.82661324349662535</v>
      </c>
      <c r="R77" s="1">
        <f t="shared" si="17"/>
        <v>3.5512085980526562E-2</v>
      </c>
      <c r="S77" s="1">
        <f t="shared" si="18"/>
        <v>-6.4765582129502258E-2</v>
      </c>
      <c r="T77" s="1">
        <f t="shared" si="19"/>
        <v>-0.11932736291252931</v>
      </c>
      <c r="U77" s="1">
        <f t="shared" si="20"/>
        <v>-1.856260534405698E-2</v>
      </c>
      <c r="V77" s="1">
        <f t="shared" si="21"/>
        <v>0.351086628661822</v>
      </c>
      <c r="W77" s="1">
        <f t="shared" si="22"/>
        <v>0.98830242506387134</v>
      </c>
      <c r="X77" s="9">
        <f t="shared" si="23"/>
        <v>1.9988588328167567</v>
      </c>
      <c r="Y77" s="11">
        <f t="shared" si="24"/>
        <v>-0.74885883281675669</v>
      </c>
      <c r="Z77" s="12">
        <f t="shared" si="25"/>
        <v>0.56078955148767518</v>
      </c>
    </row>
    <row r="78" spans="1:26" x14ac:dyDescent="0.3">
      <c r="A78" t="s">
        <v>11</v>
      </c>
      <c r="B78" t="s">
        <v>22</v>
      </c>
      <c r="C78" t="s">
        <v>21</v>
      </c>
      <c r="D78" t="s">
        <v>10</v>
      </c>
      <c r="E78">
        <v>2</v>
      </c>
      <c r="F78">
        <v>17.920000000000002</v>
      </c>
      <c r="G78">
        <v>3.08</v>
      </c>
      <c r="I78" s="1">
        <f t="shared" si="13"/>
        <v>1</v>
      </c>
      <c r="J78" s="1">
        <f t="shared" si="14"/>
        <v>2</v>
      </c>
      <c r="K78" s="1">
        <f t="shared" si="15"/>
        <v>4</v>
      </c>
      <c r="L78" s="1">
        <f t="shared" si="16"/>
        <v>1</v>
      </c>
      <c r="M78" s="1">
        <v>2</v>
      </c>
      <c r="N78" s="1">
        <v>17.920000000000002</v>
      </c>
      <c r="O78" s="16">
        <v>3.08</v>
      </c>
      <c r="Q78" s="1">
        <v>0.82661324349662535</v>
      </c>
      <c r="R78" s="1">
        <f t="shared" si="17"/>
        <v>3.5512085980526562E-2</v>
      </c>
      <c r="S78" s="1">
        <f t="shared" si="18"/>
        <v>-0.12953116425900452</v>
      </c>
      <c r="T78" s="1">
        <f t="shared" si="19"/>
        <v>-0.11932736291252931</v>
      </c>
      <c r="U78" s="1">
        <f t="shared" si="20"/>
        <v>-1.856260534405698E-2</v>
      </c>
      <c r="V78" s="1">
        <f t="shared" si="21"/>
        <v>0.351086628661822</v>
      </c>
      <c r="W78" s="1">
        <f t="shared" si="22"/>
        <v>1.6850979502516248</v>
      </c>
      <c r="X78" s="9">
        <f t="shared" si="23"/>
        <v>2.6308887758750079</v>
      </c>
      <c r="Y78" s="11">
        <f t="shared" si="24"/>
        <v>0.44911122412499216</v>
      </c>
      <c r="Z78" s="12">
        <f t="shared" si="25"/>
        <v>0.20170089163504895</v>
      </c>
    </row>
    <row r="79" spans="1:26" x14ac:dyDescent="0.3">
      <c r="A79" t="s">
        <v>11</v>
      </c>
      <c r="B79" t="s">
        <v>8</v>
      </c>
      <c r="C79" t="s">
        <v>23</v>
      </c>
      <c r="D79" t="s">
        <v>24</v>
      </c>
      <c r="E79">
        <v>4</v>
      </c>
      <c r="F79">
        <v>27.2</v>
      </c>
      <c r="G79">
        <v>4</v>
      </c>
      <c r="I79" s="1">
        <f t="shared" si="13"/>
        <v>1</v>
      </c>
      <c r="J79" s="1">
        <f t="shared" si="14"/>
        <v>1</v>
      </c>
      <c r="K79" s="1">
        <f t="shared" si="15"/>
        <v>2</v>
      </c>
      <c r="L79" s="1">
        <f t="shared" si="16"/>
        <v>2</v>
      </c>
      <c r="M79" s="1">
        <v>4</v>
      </c>
      <c r="N79" s="1">
        <v>27.2</v>
      </c>
      <c r="O79" s="16">
        <v>4</v>
      </c>
      <c r="Q79" s="1">
        <v>0.82661324349662535</v>
      </c>
      <c r="R79" s="1">
        <f t="shared" si="17"/>
        <v>3.5512085980526562E-2</v>
      </c>
      <c r="S79" s="1">
        <f t="shared" si="18"/>
        <v>-6.4765582129502258E-2</v>
      </c>
      <c r="T79" s="1">
        <f t="shared" si="19"/>
        <v>-5.9663681456264654E-2</v>
      </c>
      <c r="U79" s="1">
        <f t="shared" si="20"/>
        <v>-3.712521068811396E-2</v>
      </c>
      <c r="V79" s="1">
        <f t="shared" si="21"/>
        <v>0.702173257323644</v>
      </c>
      <c r="W79" s="1">
        <f t="shared" si="22"/>
        <v>2.5577379602033585</v>
      </c>
      <c r="X79" s="9">
        <f t="shared" si="23"/>
        <v>3.9604820727302736</v>
      </c>
      <c r="Y79" s="11">
        <f t="shared" si="24"/>
        <v>3.9517927269726361E-2</v>
      </c>
      <c r="Z79" s="12">
        <f t="shared" si="25"/>
        <v>1.5616665756953824E-3</v>
      </c>
    </row>
    <row r="80" spans="1:26" x14ac:dyDescent="0.3">
      <c r="A80" t="s">
        <v>11</v>
      </c>
      <c r="B80" t="s">
        <v>8</v>
      </c>
      <c r="C80" t="s">
        <v>23</v>
      </c>
      <c r="D80" t="s">
        <v>24</v>
      </c>
      <c r="E80">
        <v>2</v>
      </c>
      <c r="F80">
        <v>22.76</v>
      </c>
      <c r="G80">
        <v>3</v>
      </c>
      <c r="I80" s="1">
        <f t="shared" si="13"/>
        <v>1</v>
      </c>
      <c r="J80" s="1">
        <f t="shared" si="14"/>
        <v>1</v>
      </c>
      <c r="K80" s="1">
        <f t="shared" si="15"/>
        <v>2</v>
      </c>
      <c r="L80" s="1">
        <f t="shared" si="16"/>
        <v>2</v>
      </c>
      <c r="M80" s="1">
        <v>2</v>
      </c>
      <c r="N80" s="1">
        <v>22.76</v>
      </c>
      <c r="O80" s="16">
        <v>3</v>
      </c>
      <c r="Q80" s="1">
        <v>0.82661324349662535</v>
      </c>
      <c r="R80" s="1">
        <f t="shared" si="17"/>
        <v>3.5512085980526562E-2</v>
      </c>
      <c r="S80" s="1">
        <f t="shared" si="18"/>
        <v>-6.4765582129502258E-2</v>
      </c>
      <c r="T80" s="1">
        <f t="shared" si="19"/>
        <v>-5.9663681456264654E-2</v>
      </c>
      <c r="U80" s="1">
        <f t="shared" si="20"/>
        <v>-3.712521068811396E-2</v>
      </c>
      <c r="V80" s="1">
        <f t="shared" si="21"/>
        <v>0.351086628661822</v>
      </c>
      <c r="W80" s="1">
        <f t="shared" si="22"/>
        <v>2.1402248519936928</v>
      </c>
      <c r="X80" s="9">
        <f t="shared" si="23"/>
        <v>3.1918823358587858</v>
      </c>
      <c r="Y80" s="11">
        <f t="shared" si="24"/>
        <v>-0.19188233585878578</v>
      </c>
      <c r="Z80" s="12">
        <f t="shared" si="25"/>
        <v>3.6818830814623865E-2</v>
      </c>
    </row>
    <row r="81" spans="1:26" x14ac:dyDescent="0.3">
      <c r="A81" t="s">
        <v>11</v>
      </c>
      <c r="B81" t="s">
        <v>8</v>
      </c>
      <c r="C81" t="s">
        <v>23</v>
      </c>
      <c r="D81" t="s">
        <v>24</v>
      </c>
      <c r="E81">
        <v>2</v>
      </c>
      <c r="F81">
        <v>17.29</v>
      </c>
      <c r="G81">
        <v>2.71</v>
      </c>
      <c r="I81" s="1">
        <f t="shared" si="13"/>
        <v>1</v>
      </c>
      <c r="J81" s="1">
        <f t="shared" si="14"/>
        <v>1</v>
      </c>
      <c r="K81" s="1">
        <f t="shared" si="15"/>
        <v>2</v>
      </c>
      <c r="L81" s="1">
        <f t="shared" si="16"/>
        <v>2</v>
      </c>
      <c r="M81" s="1">
        <v>2</v>
      </c>
      <c r="N81" s="1">
        <v>17.29</v>
      </c>
      <c r="O81" s="16">
        <v>2.71</v>
      </c>
      <c r="Q81" s="1">
        <v>0.82661324349662535</v>
      </c>
      <c r="R81" s="1">
        <f t="shared" si="17"/>
        <v>3.5512085980526562E-2</v>
      </c>
      <c r="S81" s="1">
        <f t="shared" si="18"/>
        <v>-6.4765582129502258E-2</v>
      </c>
      <c r="T81" s="1">
        <f t="shared" si="19"/>
        <v>-5.9663681456264654E-2</v>
      </c>
      <c r="U81" s="1">
        <f t="shared" si="20"/>
        <v>-3.712521068811396E-2</v>
      </c>
      <c r="V81" s="1">
        <f t="shared" si="21"/>
        <v>0.351086628661822</v>
      </c>
      <c r="W81" s="1">
        <f t="shared" si="22"/>
        <v>1.6258562254380908</v>
      </c>
      <c r="X81" s="9">
        <f t="shared" si="23"/>
        <v>2.677513709303184</v>
      </c>
      <c r="Y81" s="11">
        <f t="shared" si="24"/>
        <v>3.2486290696815967E-2</v>
      </c>
      <c r="Z81" s="12">
        <f t="shared" si="25"/>
        <v>1.0553590832380316E-3</v>
      </c>
    </row>
    <row r="82" spans="1:26" x14ac:dyDescent="0.3">
      <c r="A82" t="s">
        <v>11</v>
      </c>
      <c r="B82" t="s">
        <v>22</v>
      </c>
      <c r="C82" t="s">
        <v>23</v>
      </c>
      <c r="D82" t="s">
        <v>24</v>
      </c>
      <c r="E82">
        <v>2</v>
      </c>
      <c r="F82">
        <v>19.440000000000001</v>
      </c>
      <c r="G82">
        <v>3</v>
      </c>
      <c r="I82" s="1">
        <f t="shared" si="13"/>
        <v>1</v>
      </c>
      <c r="J82" s="1">
        <f t="shared" si="14"/>
        <v>2</v>
      </c>
      <c r="K82" s="1">
        <f t="shared" si="15"/>
        <v>2</v>
      </c>
      <c r="L82" s="1">
        <f t="shared" si="16"/>
        <v>2</v>
      </c>
      <c r="M82" s="1">
        <v>2</v>
      </c>
      <c r="N82" s="1">
        <v>19.440000000000001</v>
      </c>
      <c r="O82" s="16">
        <v>3</v>
      </c>
      <c r="Q82" s="1">
        <v>0.82661324349662535</v>
      </c>
      <c r="R82" s="1">
        <f t="shared" si="17"/>
        <v>3.5512085980526562E-2</v>
      </c>
      <c r="S82" s="1">
        <f t="shared" si="18"/>
        <v>-0.12953116425900452</v>
      </c>
      <c r="T82" s="1">
        <f t="shared" si="19"/>
        <v>-5.9663681456264654E-2</v>
      </c>
      <c r="U82" s="1">
        <f t="shared" si="20"/>
        <v>-3.712521068811396E-2</v>
      </c>
      <c r="V82" s="1">
        <f t="shared" si="21"/>
        <v>0.351086628661822</v>
      </c>
      <c r="W82" s="1">
        <f t="shared" si="22"/>
        <v>1.8280303656747536</v>
      </c>
      <c r="X82" s="9">
        <f t="shared" si="23"/>
        <v>2.8149222674103447</v>
      </c>
      <c r="Y82" s="11">
        <f t="shared" si="24"/>
        <v>0.18507773258965532</v>
      </c>
      <c r="Z82" s="12">
        <f t="shared" si="25"/>
        <v>3.4253767100527965E-2</v>
      </c>
    </row>
    <row r="83" spans="1:26" x14ac:dyDescent="0.3">
      <c r="A83" t="s">
        <v>11</v>
      </c>
      <c r="B83" t="s">
        <v>8</v>
      </c>
      <c r="C83" t="s">
        <v>23</v>
      </c>
      <c r="D83" t="s">
        <v>24</v>
      </c>
      <c r="E83">
        <v>2</v>
      </c>
      <c r="F83">
        <v>16.66</v>
      </c>
      <c r="G83">
        <v>3.4</v>
      </c>
      <c r="I83" s="1">
        <f t="shared" si="13"/>
        <v>1</v>
      </c>
      <c r="J83" s="1">
        <f t="shared" si="14"/>
        <v>1</v>
      </c>
      <c r="K83" s="1">
        <f t="shared" si="15"/>
        <v>2</v>
      </c>
      <c r="L83" s="1">
        <f t="shared" si="16"/>
        <v>2</v>
      </c>
      <c r="M83" s="1">
        <v>2</v>
      </c>
      <c r="N83" s="1">
        <v>16.66</v>
      </c>
      <c r="O83" s="16">
        <v>3.4</v>
      </c>
      <c r="Q83" s="1">
        <v>0.82661324349662535</v>
      </c>
      <c r="R83" s="1">
        <f t="shared" si="17"/>
        <v>3.5512085980526562E-2</v>
      </c>
      <c r="S83" s="1">
        <f t="shared" si="18"/>
        <v>-6.4765582129502258E-2</v>
      </c>
      <c r="T83" s="1">
        <f t="shared" si="19"/>
        <v>-5.9663681456264654E-2</v>
      </c>
      <c r="U83" s="1">
        <f t="shared" si="20"/>
        <v>-3.712521068811396E-2</v>
      </c>
      <c r="V83" s="1">
        <f t="shared" si="21"/>
        <v>0.351086628661822</v>
      </c>
      <c r="W83" s="1">
        <f t="shared" si="22"/>
        <v>1.5666145006245573</v>
      </c>
      <c r="X83" s="9">
        <f t="shared" si="23"/>
        <v>2.6182719844896507</v>
      </c>
      <c r="Y83" s="11">
        <f t="shared" si="24"/>
        <v>0.78172801551034921</v>
      </c>
      <c r="Z83" s="12">
        <f t="shared" si="25"/>
        <v>0.61109869023374874</v>
      </c>
    </row>
    <row r="84" spans="1:26" x14ac:dyDescent="0.3">
      <c r="A84" t="s">
        <v>7</v>
      </c>
      <c r="B84" t="s">
        <v>8</v>
      </c>
      <c r="C84" t="s">
        <v>23</v>
      </c>
      <c r="D84" t="s">
        <v>24</v>
      </c>
      <c r="E84">
        <v>1</v>
      </c>
      <c r="F84">
        <v>10.07</v>
      </c>
      <c r="G84">
        <v>1.83</v>
      </c>
      <c r="I84" s="1">
        <f t="shared" si="13"/>
        <v>2</v>
      </c>
      <c r="J84" s="1">
        <f t="shared" si="14"/>
        <v>1</v>
      </c>
      <c r="K84" s="1">
        <f t="shared" si="15"/>
        <v>2</v>
      </c>
      <c r="L84" s="1">
        <f t="shared" si="16"/>
        <v>2</v>
      </c>
      <c r="M84" s="1">
        <v>1</v>
      </c>
      <c r="N84" s="1">
        <v>10.07</v>
      </c>
      <c r="O84" s="16">
        <v>1.83</v>
      </c>
      <c r="Q84" s="1">
        <v>0.82661324349662535</v>
      </c>
      <c r="R84" s="1">
        <f t="shared" si="17"/>
        <v>7.1024171961053123E-2</v>
      </c>
      <c r="S84" s="1">
        <f t="shared" si="18"/>
        <v>-6.4765582129502258E-2</v>
      </c>
      <c r="T84" s="1">
        <f t="shared" si="19"/>
        <v>-5.9663681456264654E-2</v>
      </c>
      <c r="U84" s="1">
        <f t="shared" si="20"/>
        <v>-3.712521068811396E-2</v>
      </c>
      <c r="V84" s="1">
        <f t="shared" si="21"/>
        <v>0.175543314330911</v>
      </c>
      <c r="W84" s="1">
        <f t="shared" si="22"/>
        <v>0.94692725217822882</v>
      </c>
      <c r="X84" s="9">
        <f t="shared" si="23"/>
        <v>1.8585535076929376</v>
      </c>
      <c r="Y84" s="11">
        <f t="shared" si="24"/>
        <v>-2.8553507692937519E-2</v>
      </c>
      <c r="Z84" s="12">
        <f t="shared" si="25"/>
        <v>8.1530280157064206E-4</v>
      </c>
    </row>
    <row r="85" spans="1:26" x14ac:dyDescent="0.3">
      <c r="A85" t="s">
        <v>11</v>
      </c>
      <c r="B85" t="s">
        <v>22</v>
      </c>
      <c r="C85" t="s">
        <v>23</v>
      </c>
      <c r="D85" t="s">
        <v>24</v>
      </c>
      <c r="E85">
        <v>2</v>
      </c>
      <c r="F85">
        <v>32.68</v>
      </c>
      <c r="G85">
        <v>5</v>
      </c>
      <c r="I85" s="1">
        <f t="shared" si="13"/>
        <v>1</v>
      </c>
      <c r="J85" s="1">
        <f t="shared" si="14"/>
        <v>2</v>
      </c>
      <c r="K85" s="1">
        <f t="shared" si="15"/>
        <v>2</v>
      </c>
      <c r="L85" s="1">
        <f t="shared" si="16"/>
        <v>2</v>
      </c>
      <c r="M85" s="1">
        <v>2</v>
      </c>
      <c r="N85" s="1">
        <v>32.68</v>
      </c>
      <c r="O85" s="16">
        <v>5</v>
      </c>
      <c r="Q85" s="1">
        <v>0.82661324349662535</v>
      </c>
      <c r="R85" s="1">
        <f t="shared" si="17"/>
        <v>3.5512085980526562E-2</v>
      </c>
      <c r="S85" s="1">
        <f t="shared" si="18"/>
        <v>-0.12953116425900452</v>
      </c>
      <c r="T85" s="1">
        <f t="shared" si="19"/>
        <v>-5.9663681456264654E-2</v>
      </c>
      <c r="U85" s="1">
        <f t="shared" si="20"/>
        <v>-3.712521068811396E-2</v>
      </c>
      <c r="V85" s="1">
        <f t="shared" si="21"/>
        <v>0.351086628661822</v>
      </c>
      <c r="W85" s="1">
        <f t="shared" si="22"/>
        <v>3.0730469315972706</v>
      </c>
      <c r="X85" s="9">
        <f t="shared" si="23"/>
        <v>4.0599388333328612</v>
      </c>
      <c r="Y85" s="11">
        <f t="shared" si="24"/>
        <v>0.94006116666713879</v>
      </c>
      <c r="Z85" s="12">
        <f t="shared" si="25"/>
        <v>0.8837149970755821</v>
      </c>
    </row>
    <row r="86" spans="1:26" x14ac:dyDescent="0.3">
      <c r="A86" t="s">
        <v>11</v>
      </c>
      <c r="B86" t="s">
        <v>8</v>
      </c>
      <c r="C86" t="s">
        <v>23</v>
      </c>
      <c r="D86" t="s">
        <v>24</v>
      </c>
      <c r="E86">
        <v>2</v>
      </c>
      <c r="F86">
        <v>15.98</v>
      </c>
      <c r="G86">
        <v>2.0299999999999998</v>
      </c>
      <c r="I86" s="1">
        <f t="shared" si="13"/>
        <v>1</v>
      </c>
      <c r="J86" s="1">
        <f t="shared" si="14"/>
        <v>1</v>
      </c>
      <c r="K86" s="1">
        <f t="shared" si="15"/>
        <v>2</v>
      </c>
      <c r="L86" s="1">
        <f t="shared" si="16"/>
        <v>2</v>
      </c>
      <c r="M86" s="1">
        <v>2</v>
      </c>
      <c r="N86" s="1">
        <v>15.98</v>
      </c>
      <c r="O86" s="16">
        <v>2.0299999999999998</v>
      </c>
      <c r="Q86" s="1">
        <v>0.82661324349662535</v>
      </c>
      <c r="R86" s="1">
        <f t="shared" si="17"/>
        <v>3.5512085980526562E-2</v>
      </c>
      <c r="S86" s="1">
        <f t="shared" si="18"/>
        <v>-6.4765582129502258E-2</v>
      </c>
      <c r="T86" s="1">
        <f t="shared" si="19"/>
        <v>-5.9663681456264654E-2</v>
      </c>
      <c r="U86" s="1">
        <f t="shared" si="20"/>
        <v>-3.712521068811396E-2</v>
      </c>
      <c r="V86" s="1">
        <f t="shared" si="21"/>
        <v>0.351086628661822</v>
      </c>
      <c r="W86" s="1">
        <f t="shared" si="22"/>
        <v>1.5026710516194732</v>
      </c>
      <c r="X86" s="9">
        <f t="shared" si="23"/>
        <v>2.5543285354845664</v>
      </c>
      <c r="Y86" s="11">
        <f t="shared" si="24"/>
        <v>-0.52432853548456659</v>
      </c>
      <c r="Z86" s="12">
        <f t="shared" si="25"/>
        <v>0.27492041312339038</v>
      </c>
    </row>
    <row r="87" spans="1:26" x14ac:dyDescent="0.3">
      <c r="A87" t="s">
        <v>7</v>
      </c>
      <c r="B87" t="s">
        <v>8</v>
      </c>
      <c r="C87" t="s">
        <v>23</v>
      </c>
      <c r="D87" t="s">
        <v>24</v>
      </c>
      <c r="E87">
        <v>4</v>
      </c>
      <c r="F87">
        <v>34.83</v>
      </c>
      <c r="G87">
        <v>5.17</v>
      </c>
      <c r="I87" s="1">
        <f t="shared" si="13"/>
        <v>2</v>
      </c>
      <c r="J87" s="1">
        <f t="shared" si="14"/>
        <v>1</v>
      </c>
      <c r="K87" s="1">
        <f t="shared" si="15"/>
        <v>2</v>
      </c>
      <c r="L87" s="1">
        <f t="shared" si="16"/>
        <v>2</v>
      </c>
      <c r="M87" s="1">
        <v>4</v>
      </c>
      <c r="N87" s="1">
        <v>34.83</v>
      </c>
      <c r="O87" s="16">
        <v>5.17</v>
      </c>
      <c r="Q87" s="1">
        <v>0.82661324349662535</v>
      </c>
      <c r="R87" s="1">
        <f t="shared" si="17"/>
        <v>7.1024171961053123E-2</v>
      </c>
      <c r="S87" s="1">
        <f t="shared" si="18"/>
        <v>-6.4765582129502258E-2</v>
      </c>
      <c r="T87" s="1">
        <f t="shared" si="19"/>
        <v>-5.9663681456264654E-2</v>
      </c>
      <c r="U87" s="1">
        <f t="shared" si="20"/>
        <v>-3.712521068811396E-2</v>
      </c>
      <c r="V87" s="1">
        <f t="shared" si="21"/>
        <v>0.702173257323644</v>
      </c>
      <c r="W87" s="1">
        <f t="shared" si="22"/>
        <v>3.2752210718339332</v>
      </c>
      <c r="X87" s="9">
        <f t="shared" si="23"/>
        <v>4.7134772703413752</v>
      </c>
      <c r="Y87" s="11">
        <f t="shared" si="24"/>
        <v>0.45652272965862473</v>
      </c>
      <c r="Z87" s="12">
        <f t="shared" si="25"/>
        <v>0.20841300269496177</v>
      </c>
    </row>
    <row r="88" spans="1:26" x14ac:dyDescent="0.3">
      <c r="A88" t="s">
        <v>11</v>
      </c>
      <c r="B88" t="s">
        <v>8</v>
      </c>
      <c r="C88" t="s">
        <v>23</v>
      </c>
      <c r="D88" t="s">
        <v>24</v>
      </c>
      <c r="E88">
        <v>2</v>
      </c>
      <c r="F88">
        <v>13.03</v>
      </c>
      <c r="G88">
        <v>2</v>
      </c>
      <c r="I88" s="1">
        <f t="shared" si="13"/>
        <v>1</v>
      </c>
      <c r="J88" s="1">
        <f t="shared" si="14"/>
        <v>1</v>
      </c>
      <c r="K88" s="1">
        <f t="shared" si="15"/>
        <v>2</v>
      </c>
      <c r="L88" s="1">
        <f t="shared" si="16"/>
        <v>2</v>
      </c>
      <c r="M88" s="1">
        <v>2</v>
      </c>
      <c r="N88" s="1">
        <v>13.03</v>
      </c>
      <c r="O88" s="16">
        <v>2</v>
      </c>
      <c r="Q88" s="1">
        <v>0.82661324349662535</v>
      </c>
      <c r="R88" s="1">
        <f t="shared" si="17"/>
        <v>3.5512085980526562E-2</v>
      </c>
      <c r="S88" s="1">
        <f t="shared" si="18"/>
        <v>-6.4765582129502258E-2</v>
      </c>
      <c r="T88" s="1">
        <f t="shared" si="19"/>
        <v>-5.9663681456264654E-2</v>
      </c>
      <c r="U88" s="1">
        <f t="shared" si="20"/>
        <v>-3.712521068811396E-2</v>
      </c>
      <c r="V88" s="1">
        <f t="shared" si="21"/>
        <v>0.351086628661822</v>
      </c>
      <c r="W88" s="1">
        <f t="shared" si="22"/>
        <v>1.2252693243180059</v>
      </c>
      <c r="X88" s="9">
        <f t="shared" si="23"/>
        <v>2.2769268081830991</v>
      </c>
      <c r="Y88" s="11">
        <f t="shared" si="24"/>
        <v>-0.27692680818309912</v>
      </c>
      <c r="Z88" s="12">
        <f t="shared" si="25"/>
        <v>7.6688457090478973E-2</v>
      </c>
    </row>
    <row r="89" spans="1:26" x14ac:dyDescent="0.3">
      <c r="A89" t="s">
        <v>11</v>
      </c>
      <c r="B89" t="s">
        <v>8</v>
      </c>
      <c r="C89" t="s">
        <v>23</v>
      </c>
      <c r="D89" t="s">
        <v>24</v>
      </c>
      <c r="E89">
        <v>2</v>
      </c>
      <c r="F89">
        <v>18.28</v>
      </c>
      <c r="G89">
        <v>4</v>
      </c>
      <c r="I89" s="1">
        <f t="shared" si="13"/>
        <v>1</v>
      </c>
      <c r="J89" s="1">
        <f t="shared" si="14"/>
        <v>1</v>
      </c>
      <c r="K89" s="1">
        <f t="shared" si="15"/>
        <v>2</v>
      </c>
      <c r="L89" s="1">
        <f t="shared" si="16"/>
        <v>2</v>
      </c>
      <c r="M89" s="1">
        <v>2</v>
      </c>
      <c r="N89" s="1">
        <v>18.28</v>
      </c>
      <c r="O89" s="16">
        <v>4</v>
      </c>
      <c r="Q89" s="1">
        <v>0.82661324349662535</v>
      </c>
      <c r="R89" s="1">
        <f t="shared" si="17"/>
        <v>3.5512085980526562E-2</v>
      </c>
      <c r="S89" s="1">
        <f t="shared" si="18"/>
        <v>-6.4765582129502258E-2</v>
      </c>
      <c r="T89" s="1">
        <f t="shared" si="19"/>
        <v>-5.9663681456264654E-2</v>
      </c>
      <c r="U89" s="1">
        <f t="shared" si="20"/>
        <v>-3.712521068811396E-2</v>
      </c>
      <c r="V89" s="1">
        <f t="shared" si="21"/>
        <v>0.351086628661822</v>
      </c>
      <c r="W89" s="1">
        <f t="shared" si="22"/>
        <v>1.7189503644307869</v>
      </c>
      <c r="X89" s="9">
        <f t="shared" si="23"/>
        <v>2.7706078482958798</v>
      </c>
      <c r="Y89" s="11">
        <f t="shared" si="24"/>
        <v>1.2293921517041202</v>
      </c>
      <c r="Z89" s="12">
        <f t="shared" si="25"/>
        <v>1.5114050626716864</v>
      </c>
    </row>
    <row r="90" spans="1:26" x14ac:dyDescent="0.3">
      <c r="A90" t="s">
        <v>11</v>
      </c>
      <c r="B90" t="s">
        <v>8</v>
      </c>
      <c r="C90" t="s">
        <v>23</v>
      </c>
      <c r="D90" t="s">
        <v>24</v>
      </c>
      <c r="E90">
        <v>2</v>
      </c>
      <c r="F90">
        <v>24.71</v>
      </c>
      <c r="G90">
        <v>5.85</v>
      </c>
      <c r="I90" s="1">
        <f t="shared" si="13"/>
        <v>1</v>
      </c>
      <c r="J90" s="1">
        <f t="shared" si="14"/>
        <v>1</v>
      </c>
      <c r="K90" s="1">
        <f t="shared" si="15"/>
        <v>2</v>
      </c>
      <c r="L90" s="1">
        <f t="shared" si="16"/>
        <v>2</v>
      </c>
      <c r="M90" s="1">
        <v>2</v>
      </c>
      <c r="N90" s="1">
        <v>24.71</v>
      </c>
      <c r="O90" s="16">
        <v>5.85</v>
      </c>
      <c r="Q90" s="1">
        <v>0.82661324349662535</v>
      </c>
      <c r="R90" s="1">
        <f t="shared" si="17"/>
        <v>3.5512085980526562E-2</v>
      </c>
      <c r="S90" s="1">
        <f t="shared" si="18"/>
        <v>-6.4765582129502258E-2</v>
      </c>
      <c r="T90" s="1">
        <f t="shared" si="19"/>
        <v>-5.9663681456264654E-2</v>
      </c>
      <c r="U90" s="1">
        <f t="shared" si="20"/>
        <v>-3.712521068811396E-2</v>
      </c>
      <c r="V90" s="1">
        <f t="shared" si="21"/>
        <v>0.351086628661822</v>
      </c>
      <c r="W90" s="1">
        <f t="shared" si="22"/>
        <v>2.3235920954641545</v>
      </c>
      <c r="X90" s="9">
        <f t="shared" si="23"/>
        <v>3.3752495793292479</v>
      </c>
      <c r="Y90" s="11">
        <f t="shared" si="24"/>
        <v>2.4747504206707518</v>
      </c>
      <c r="Z90" s="12">
        <f t="shared" si="25"/>
        <v>6.124389644610063</v>
      </c>
    </row>
    <row r="91" spans="1:26" x14ac:dyDescent="0.3">
      <c r="A91" t="s">
        <v>11</v>
      </c>
      <c r="B91" t="s">
        <v>8</v>
      </c>
      <c r="C91" t="s">
        <v>23</v>
      </c>
      <c r="D91" t="s">
        <v>24</v>
      </c>
      <c r="E91">
        <v>2</v>
      </c>
      <c r="F91">
        <v>21.16</v>
      </c>
      <c r="G91">
        <v>3</v>
      </c>
      <c r="I91" s="1">
        <f t="shared" si="13"/>
        <v>1</v>
      </c>
      <c r="J91" s="1">
        <f t="shared" si="14"/>
        <v>1</v>
      </c>
      <c r="K91" s="1">
        <f t="shared" si="15"/>
        <v>2</v>
      </c>
      <c r="L91" s="1">
        <f t="shared" si="16"/>
        <v>2</v>
      </c>
      <c r="M91" s="1">
        <v>2</v>
      </c>
      <c r="N91" s="1">
        <v>21.16</v>
      </c>
      <c r="O91" s="16">
        <v>3</v>
      </c>
      <c r="Q91" s="1">
        <v>0.82661324349662535</v>
      </c>
      <c r="R91" s="1">
        <f t="shared" si="17"/>
        <v>3.5512085980526562E-2</v>
      </c>
      <c r="S91" s="1">
        <f t="shared" si="18"/>
        <v>-6.4765582129502258E-2</v>
      </c>
      <c r="T91" s="1">
        <f t="shared" si="19"/>
        <v>-5.9663681456264654E-2</v>
      </c>
      <c r="U91" s="1">
        <f t="shared" si="20"/>
        <v>-3.712521068811396E-2</v>
      </c>
      <c r="V91" s="1">
        <f t="shared" si="21"/>
        <v>0.351086628661822</v>
      </c>
      <c r="W91" s="1">
        <f t="shared" si="22"/>
        <v>1.9897696778640834</v>
      </c>
      <c r="X91" s="9">
        <f t="shared" si="23"/>
        <v>3.0414271617291764</v>
      </c>
      <c r="Y91" s="11">
        <f t="shared" si="24"/>
        <v>-4.1427161729176376E-2</v>
      </c>
      <c r="Z91" s="12">
        <f t="shared" si="25"/>
        <v>1.7162097289353357E-3</v>
      </c>
    </row>
    <row r="92" spans="1:26" x14ac:dyDescent="0.3">
      <c r="A92" t="s">
        <v>11</v>
      </c>
      <c r="B92" t="s">
        <v>22</v>
      </c>
      <c r="C92" t="s">
        <v>25</v>
      </c>
      <c r="D92" t="s">
        <v>10</v>
      </c>
      <c r="E92">
        <v>2</v>
      </c>
      <c r="F92">
        <v>28.97</v>
      </c>
      <c r="G92">
        <v>3</v>
      </c>
      <c r="I92" s="1">
        <f t="shared" si="13"/>
        <v>1</v>
      </c>
      <c r="J92" s="1">
        <f t="shared" si="14"/>
        <v>2</v>
      </c>
      <c r="K92" s="1">
        <f t="shared" si="15"/>
        <v>3</v>
      </c>
      <c r="L92" s="1">
        <f t="shared" si="16"/>
        <v>1</v>
      </c>
      <c r="M92" s="1">
        <v>2</v>
      </c>
      <c r="N92" s="1">
        <v>28.97</v>
      </c>
      <c r="O92" s="16">
        <v>3</v>
      </c>
      <c r="Q92" s="1">
        <v>0.82661324349662535</v>
      </c>
      <c r="R92" s="1">
        <f t="shared" si="17"/>
        <v>3.5512085980526562E-2</v>
      </c>
      <c r="S92" s="1">
        <f t="shared" si="18"/>
        <v>-0.12953116425900452</v>
      </c>
      <c r="T92" s="1">
        <f t="shared" si="19"/>
        <v>-8.9495522184396978E-2</v>
      </c>
      <c r="U92" s="1">
        <f t="shared" si="20"/>
        <v>-1.856260534405698E-2</v>
      </c>
      <c r="V92" s="1">
        <f t="shared" si="21"/>
        <v>0.351086628661822</v>
      </c>
      <c r="W92" s="1">
        <f t="shared" si="22"/>
        <v>2.7241789965842389</v>
      </c>
      <c r="X92" s="9">
        <f t="shared" si="23"/>
        <v>3.6998016629357542</v>
      </c>
      <c r="Y92" s="11">
        <f t="shared" si="24"/>
        <v>-0.69980166293575419</v>
      </c>
      <c r="Z92" s="12">
        <f t="shared" si="25"/>
        <v>0.48972236744764691</v>
      </c>
    </row>
    <row r="93" spans="1:26" x14ac:dyDescent="0.3">
      <c r="A93" t="s">
        <v>11</v>
      </c>
      <c r="B93" t="s">
        <v>8</v>
      </c>
      <c r="C93" t="s">
        <v>25</v>
      </c>
      <c r="D93" t="s">
        <v>10</v>
      </c>
      <c r="E93">
        <v>2</v>
      </c>
      <c r="F93">
        <v>22.49</v>
      </c>
      <c r="G93">
        <v>3.5</v>
      </c>
      <c r="I93" s="1">
        <f t="shared" si="13"/>
        <v>1</v>
      </c>
      <c r="J93" s="1">
        <f t="shared" si="14"/>
        <v>1</v>
      </c>
      <c r="K93" s="1">
        <f t="shared" si="15"/>
        <v>3</v>
      </c>
      <c r="L93" s="1">
        <f t="shared" si="16"/>
        <v>1</v>
      </c>
      <c r="M93" s="1">
        <v>2</v>
      </c>
      <c r="N93" s="1">
        <v>22.49</v>
      </c>
      <c r="O93" s="16">
        <v>3.5</v>
      </c>
      <c r="Q93" s="1">
        <v>0.82661324349662535</v>
      </c>
      <c r="R93" s="1">
        <f t="shared" si="17"/>
        <v>3.5512085980526562E-2</v>
      </c>
      <c r="S93" s="1">
        <f t="shared" si="18"/>
        <v>-6.4765582129502258E-2</v>
      </c>
      <c r="T93" s="1">
        <f t="shared" si="19"/>
        <v>-8.9495522184396978E-2</v>
      </c>
      <c r="U93" s="1">
        <f t="shared" si="20"/>
        <v>-1.856260534405698E-2</v>
      </c>
      <c r="V93" s="1">
        <f t="shared" si="21"/>
        <v>0.351086628661822</v>
      </c>
      <c r="W93" s="1">
        <f t="shared" si="22"/>
        <v>2.1148355413593212</v>
      </c>
      <c r="X93" s="9">
        <f t="shared" si="23"/>
        <v>3.1552237898403392</v>
      </c>
      <c r="Y93" s="11">
        <f t="shared" si="24"/>
        <v>0.34477621015966076</v>
      </c>
      <c r="Z93" s="12">
        <f t="shared" si="25"/>
        <v>0.11887063509205856</v>
      </c>
    </row>
    <row r="94" spans="1:26" x14ac:dyDescent="0.3">
      <c r="A94" t="s">
        <v>7</v>
      </c>
      <c r="B94" t="s">
        <v>22</v>
      </c>
      <c r="C94" t="s">
        <v>25</v>
      </c>
      <c r="D94" t="s">
        <v>10</v>
      </c>
      <c r="E94">
        <v>2</v>
      </c>
      <c r="F94">
        <v>5.75</v>
      </c>
      <c r="G94">
        <v>1</v>
      </c>
      <c r="I94" s="1">
        <f t="shared" si="13"/>
        <v>2</v>
      </c>
      <c r="J94" s="1">
        <f t="shared" si="14"/>
        <v>2</v>
      </c>
      <c r="K94" s="1">
        <f t="shared" si="15"/>
        <v>3</v>
      </c>
      <c r="L94" s="1">
        <f t="shared" si="16"/>
        <v>1</v>
      </c>
      <c r="M94" s="1">
        <v>2</v>
      </c>
      <c r="N94" s="1">
        <v>5.75</v>
      </c>
      <c r="O94" s="16">
        <v>1</v>
      </c>
      <c r="Q94" s="1">
        <v>0.82661324349662535</v>
      </c>
      <c r="R94" s="1">
        <f t="shared" si="17"/>
        <v>7.1024171961053123E-2</v>
      </c>
      <c r="S94" s="1">
        <f t="shared" si="18"/>
        <v>-0.12953116425900452</v>
      </c>
      <c r="T94" s="1">
        <f t="shared" si="19"/>
        <v>-8.9495522184396978E-2</v>
      </c>
      <c r="U94" s="1">
        <f t="shared" si="20"/>
        <v>-1.856260534405698E-2</v>
      </c>
      <c r="V94" s="1">
        <f t="shared" si="21"/>
        <v>0.351086628661822</v>
      </c>
      <c r="W94" s="1">
        <f t="shared" si="22"/>
        <v>0.54069828202828352</v>
      </c>
      <c r="X94" s="9">
        <f t="shared" si="23"/>
        <v>1.5518330343603257</v>
      </c>
      <c r="Y94" s="11">
        <f t="shared" si="24"/>
        <v>-0.55183303436032571</v>
      </c>
      <c r="Z94" s="12">
        <f t="shared" si="25"/>
        <v>0.30451969781132443</v>
      </c>
    </row>
    <row r="95" spans="1:26" x14ac:dyDescent="0.3">
      <c r="A95" t="s">
        <v>7</v>
      </c>
      <c r="B95" t="s">
        <v>22</v>
      </c>
      <c r="C95" t="s">
        <v>25</v>
      </c>
      <c r="D95" t="s">
        <v>10</v>
      </c>
      <c r="E95">
        <v>2</v>
      </c>
      <c r="F95">
        <v>16.32</v>
      </c>
      <c r="G95">
        <v>4.3</v>
      </c>
      <c r="I95" s="1">
        <f t="shared" si="13"/>
        <v>2</v>
      </c>
      <c r="J95" s="1">
        <f t="shared" si="14"/>
        <v>2</v>
      </c>
      <c r="K95" s="1">
        <f t="shared" si="15"/>
        <v>3</v>
      </c>
      <c r="L95" s="1">
        <f t="shared" si="16"/>
        <v>1</v>
      </c>
      <c r="M95" s="1">
        <v>2</v>
      </c>
      <c r="N95" s="1">
        <v>16.32</v>
      </c>
      <c r="O95" s="16">
        <v>4.3</v>
      </c>
      <c r="Q95" s="1">
        <v>0.82661324349662535</v>
      </c>
      <c r="R95" s="1">
        <f t="shared" si="17"/>
        <v>7.1024171961053123E-2</v>
      </c>
      <c r="S95" s="1">
        <f t="shared" si="18"/>
        <v>-0.12953116425900452</v>
      </c>
      <c r="T95" s="1">
        <f t="shared" si="19"/>
        <v>-8.9495522184396978E-2</v>
      </c>
      <c r="U95" s="1">
        <f t="shared" si="20"/>
        <v>-1.856260534405698E-2</v>
      </c>
      <c r="V95" s="1">
        <f t="shared" si="21"/>
        <v>0.351086628661822</v>
      </c>
      <c r="W95" s="1">
        <f t="shared" si="22"/>
        <v>1.5346427761220152</v>
      </c>
      <c r="X95" s="9">
        <f t="shared" si="23"/>
        <v>2.5457775284540576</v>
      </c>
      <c r="Y95" s="11">
        <f t="shared" si="24"/>
        <v>1.7542224715459422</v>
      </c>
      <c r="Z95" s="12">
        <f t="shared" si="25"/>
        <v>3.0772964796767543</v>
      </c>
    </row>
    <row r="96" spans="1:26" x14ac:dyDescent="0.3">
      <c r="A96" t="s">
        <v>7</v>
      </c>
      <c r="B96" t="s">
        <v>8</v>
      </c>
      <c r="C96" t="s">
        <v>25</v>
      </c>
      <c r="D96" t="s">
        <v>10</v>
      </c>
      <c r="E96">
        <v>2</v>
      </c>
      <c r="F96">
        <v>22.75</v>
      </c>
      <c r="G96">
        <v>3.25</v>
      </c>
      <c r="I96" s="1">
        <f t="shared" si="13"/>
        <v>2</v>
      </c>
      <c r="J96" s="1">
        <f t="shared" si="14"/>
        <v>1</v>
      </c>
      <c r="K96" s="1">
        <f t="shared" si="15"/>
        <v>3</v>
      </c>
      <c r="L96" s="1">
        <f t="shared" si="16"/>
        <v>1</v>
      </c>
      <c r="M96" s="1">
        <v>2</v>
      </c>
      <c r="N96" s="1">
        <v>22.75</v>
      </c>
      <c r="O96" s="16">
        <v>3.25</v>
      </c>
      <c r="Q96" s="1">
        <v>0.82661324349662535</v>
      </c>
      <c r="R96" s="1">
        <f t="shared" si="17"/>
        <v>7.1024171961053123E-2</v>
      </c>
      <c r="S96" s="1">
        <f t="shared" si="18"/>
        <v>-6.4765582129502258E-2</v>
      </c>
      <c r="T96" s="1">
        <f t="shared" si="19"/>
        <v>-8.9495522184396978E-2</v>
      </c>
      <c r="U96" s="1">
        <f t="shared" si="20"/>
        <v>-1.856260534405698E-2</v>
      </c>
      <c r="V96" s="1">
        <f t="shared" si="21"/>
        <v>0.351086628661822</v>
      </c>
      <c r="W96" s="1">
        <f t="shared" si="22"/>
        <v>2.1392845071553825</v>
      </c>
      <c r="X96" s="9">
        <f t="shared" si="23"/>
        <v>3.2151848416169271</v>
      </c>
      <c r="Y96" s="11">
        <f t="shared" si="24"/>
        <v>3.4815158383072919E-2</v>
      </c>
      <c r="Z96" s="12">
        <f t="shared" si="25"/>
        <v>1.2120952532384526E-3</v>
      </c>
    </row>
    <row r="97" spans="1:26" x14ac:dyDescent="0.3">
      <c r="A97" t="s">
        <v>11</v>
      </c>
      <c r="B97" t="s">
        <v>22</v>
      </c>
      <c r="C97" t="s">
        <v>25</v>
      </c>
      <c r="D97" t="s">
        <v>10</v>
      </c>
      <c r="E97">
        <v>4</v>
      </c>
      <c r="F97">
        <v>40.17</v>
      </c>
      <c r="G97">
        <v>4.7300000000000004</v>
      </c>
      <c r="I97" s="1">
        <f t="shared" si="13"/>
        <v>1</v>
      </c>
      <c r="J97" s="1">
        <f t="shared" si="14"/>
        <v>2</v>
      </c>
      <c r="K97" s="1">
        <f t="shared" si="15"/>
        <v>3</v>
      </c>
      <c r="L97" s="1">
        <f t="shared" si="16"/>
        <v>1</v>
      </c>
      <c r="M97" s="1">
        <v>4</v>
      </c>
      <c r="N97" s="1">
        <v>40.17</v>
      </c>
      <c r="O97" s="16">
        <v>4.7300000000000004</v>
      </c>
      <c r="Q97" s="1">
        <v>0.82661324349662535</v>
      </c>
      <c r="R97" s="1">
        <f t="shared" si="17"/>
        <v>3.5512085980526562E-2</v>
      </c>
      <c r="S97" s="1">
        <f t="shared" si="18"/>
        <v>-0.12953116425900452</v>
      </c>
      <c r="T97" s="1">
        <f t="shared" si="19"/>
        <v>-8.9495522184396978E-2</v>
      </c>
      <c r="U97" s="1">
        <f t="shared" si="20"/>
        <v>-1.856260534405698E-2</v>
      </c>
      <c r="V97" s="1">
        <f t="shared" si="21"/>
        <v>0.702173257323644</v>
      </c>
      <c r="W97" s="1">
        <f t="shared" si="22"/>
        <v>3.7773652154915047</v>
      </c>
      <c r="X97" s="9">
        <f t="shared" si="23"/>
        <v>5.1040745105048426</v>
      </c>
      <c r="Y97" s="11">
        <f t="shared" si="24"/>
        <v>-0.37407451050484219</v>
      </c>
      <c r="Z97" s="12">
        <f t="shared" si="25"/>
        <v>0.13993173940943729</v>
      </c>
    </row>
    <row r="98" spans="1:26" x14ac:dyDescent="0.3">
      <c r="A98" t="s">
        <v>11</v>
      </c>
      <c r="B98" t="s">
        <v>22</v>
      </c>
      <c r="C98" t="s">
        <v>25</v>
      </c>
      <c r="D98" t="s">
        <v>10</v>
      </c>
      <c r="E98">
        <v>2</v>
      </c>
      <c r="F98">
        <v>27.28</v>
      </c>
      <c r="G98">
        <v>4</v>
      </c>
      <c r="I98" s="1">
        <f t="shared" si="13"/>
        <v>1</v>
      </c>
      <c r="J98" s="1">
        <f t="shared" si="14"/>
        <v>2</v>
      </c>
      <c r="K98" s="1">
        <f t="shared" si="15"/>
        <v>3</v>
      </c>
      <c r="L98" s="1">
        <f t="shared" si="16"/>
        <v>1</v>
      </c>
      <c r="M98" s="1">
        <v>2</v>
      </c>
      <c r="N98" s="1">
        <v>27.28</v>
      </c>
      <c r="O98" s="16">
        <v>4</v>
      </c>
      <c r="Q98" s="1">
        <v>0.82661324349662535</v>
      </c>
      <c r="R98" s="1">
        <f t="shared" si="17"/>
        <v>3.5512085980526562E-2</v>
      </c>
      <c r="S98" s="1">
        <f t="shared" si="18"/>
        <v>-0.12953116425900452</v>
      </c>
      <c r="T98" s="1">
        <f t="shared" si="19"/>
        <v>-8.9495522184396978E-2</v>
      </c>
      <c r="U98" s="1">
        <f t="shared" si="20"/>
        <v>-1.856260534405698E-2</v>
      </c>
      <c r="V98" s="1">
        <f t="shared" si="21"/>
        <v>0.351086628661822</v>
      </c>
      <c r="W98" s="1">
        <f t="shared" si="22"/>
        <v>2.5652607189098391</v>
      </c>
      <c r="X98" s="9">
        <f t="shared" si="23"/>
        <v>3.5408833852613544</v>
      </c>
      <c r="Y98" s="11">
        <f t="shared" si="24"/>
        <v>0.45911661473864562</v>
      </c>
      <c r="Z98" s="12">
        <f t="shared" si="25"/>
        <v>0.21078806592907395</v>
      </c>
    </row>
    <row r="99" spans="1:26" x14ac:dyDescent="0.3">
      <c r="A99" t="s">
        <v>11</v>
      </c>
      <c r="B99" t="s">
        <v>22</v>
      </c>
      <c r="C99" t="s">
        <v>25</v>
      </c>
      <c r="D99" t="s">
        <v>10</v>
      </c>
      <c r="E99">
        <v>2</v>
      </c>
      <c r="F99">
        <v>12.03</v>
      </c>
      <c r="G99">
        <v>1.5</v>
      </c>
      <c r="I99" s="1">
        <f t="shared" si="13"/>
        <v>1</v>
      </c>
      <c r="J99" s="1">
        <f t="shared" si="14"/>
        <v>2</v>
      </c>
      <c r="K99" s="1">
        <f t="shared" si="15"/>
        <v>3</v>
      </c>
      <c r="L99" s="1">
        <f t="shared" si="16"/>
        <v>1</v>
      </c>
      <c r="M99" s="1">
        <v>2</v>
      </c>
      <c r="N99" s="1">
        <v>12.03</v>
      </c>
      <c r="O99" s="16">
        <v>1.5</v>
      </c>
      <c r="Q99" s="1">
        <v>0.82661324349662535</v>
      </c>
      <c r="R99" s="1">
        <f t="shared" si="17"/>
        <v>3.5512085980526562E-2</v>
      </c>
      <c r="S99" s="1">
        <f t="shared" si="18"/>
        <v>-0.12953116425900452</v>
      </c>
      <c r="T99" s="1">
        <f t="shared" si="19"/>
        <v>-8.9495522184396978E-2</v>
      </c>
      <c r="U99" s="1">
        <f t="shared" si="20"/>
        <v>-1.856260534405698E-2</v>
      </c>
      <c r="V99" s="1">
        <f t="shared" si="21"/>
        <v>0.351086628661822</v>
      </c>
      <c r="W99" s="1">
        <f t="shared" si="22"/>
        <v>1.1312348404870001</v>
      </c>
      <c r="X99" s="9">
        <f t="shared" si="23"/>
        <v>2.1068575068385158</v>
      </c>
      <c r="Y99" s="11">
        <f t="shared" si="24"/>
        <v>-0.6068575068385158</v>
      </c>
      <c r="Z99" s="12">
        <f t="shared" si="25"/>
        <v>0.36827603360625927</v>
      </c>
    </row>
    <row r="100" spans="1:26" x14ac:dyDescent="0.3">
      <c r="A100" t="s">
        <v>11</v>
      </c>
      <c r="B100" t="s">
        <v>22</v>
      </c>
      <c r="C100" t="s">
        <v>25</v>
      </c>
      <c r="D100" t="s">
        <v>10</v>
      </c>
      <c r="E100">
        <v>2</v>
      </c>
      <c r="F100">
        <v>21.01</v>
      </c>
      <c r="G100">
        <v>3</v>
      </c>
      <c r="I100" s="1">
        <f t="shared" si="13"/>
        <v>1</v>
      </c>
      <c r="J100" s="1">
        <f t="shared" si="14"/>
        <v>2</v>
      </c>
      <c r="K100" s="1">
        <f t="shared" si="15"/>
        <v>3</v>
      </c>
      <c r="L100" s="1">
        <f t="shared" si="16"/>
        <v>1</v>
      </c>
      <c r="M100" s="1">
        <v>2</v>
      </c>
      <c r="N100" s="1">
        <v>21.01</v>
      </c>
      <c r="O100" s="16">
        <v>3</v>
      </c>
      <c r="Q100" s="1">
        <v>0.82661324349662535</v>
      </c>
      <c r="R100" s="1">
        <f t="shared" si="17"/>
        <v>3.5512085980526562E-2</v>
      </c>
      <c r="S100" s="1">
        <f t="shared" si="18"/>
        <v>-0.12953116425900452</v>
      </c>
      <c r="T100" s="1">
        <f t="shared" si="19"/>
        <v>-8.9495522184396978E-2</v>
      </c>
      <c r="U100" s="1">
        <f t="shared" si="20"/>
        <v>-1.856260534405698E-2</v>
      </c>
      <c r="V100" s="1">
        <f t="shared" si="21"/>
        <v>0.351086628661822</v>
      </c>
      <c r="W100" s="1">
        <f t="shared" si="22"/>
        <v>1.9756645052894328</v>
      </c>
      <c r="X100" s="9">
        <f t="shared" si="23"/>
        <v>2.9512871716409483</v>
      </c>
      <c r="Y100" s="11">
        <f t="shared" si="24"/>
        <v>4.8712828359051663E-2</v>
      </c>
      <c r="Z100" s="12">
        <f t="shared" si="25"/>
        <v>2.3729396467384281E-3</v>
      </c>
    </row>
    <row r="101" spans="1:26" x14ac:dyDescent="0.3">
      <c r="A101" t="s">
        <v>11</v>
      </c>
      <c r="B101" t="s">
        <v>8</v>
      </c>
      <c r="C101" t="s">
        <v>25</v>
      </c>
      <c r="D101" t="s">
        <v>10</v>
      </c>
      <c r="E101">
        <v>2</v>
      </c>
      <c r="F101">
        <v>12.46</v>
      </c>
      <c r="G101">
        <v>1.5</v>
      </c>
      <c r="I101" s="1">
        <f t="shared" si="13"/>
        <v>1</v>
      </c>
      <c r="J101" s="1">
        <f t="shared" si="14"/>
        <v>1</v>
      </c>
      <c r="K101" s="1">
        <f t="shared" si="15"/>
        <v>3</v>
      </c>
      <c r="L101" s="1">
        <f t="shared" si="16"/>
        <v>1</v>
      </c>
      <c r="M101" s="1">
        <v>2</v>
      </c>
      <c r="N101" s="1">
        <v>12.46</v>
      </c>
      <c r="O101" s="16">
        <v>1.5</v>
      </c>
      <c r="Q101" s="1">
        <v>0.82661324349662535</v>
      </c>
      <c r="R101" s="1">
        <f t="shared" si="17"/>
        <v>3.5512085980526562E-2</v>
      </c>
      <c r="S101" s="1">
        <f t="shared" si="18"/>
        <v>-6.4765582129502258E-2</v>
      </c>
      <c r="T101" s="1">
        <f t="shared" si="19"/>
        <v>-8.9495522184396978E-2</v>
      </c>
      <c r="U101" s="1">
        <f t="shared" si="20"/>
        <v>-1.856260534405698E-2</v>
      </c>
      <c r="V101" s="1">
        <f t="shared" si="21"/>
        <v>0.351086628661822</v>
      </c>
      <c r="W101" s="1">
        <f t="shared" si="22"/>
        <v>1.1716696685343329</v>
      </c>
      <c r="X101" s="9">
        <f t="shared" si="23"/>
        <v>2.2120579170153505</v>
      </c>
      <c r="Y101" s="11">
        <f t="shared" si="24"/>
        <v>-0.71205791701535048</v>
      </c>
      <c r="Z101" s="12">
        <f t="shared" si="25"/>
        <v>0.50702647718423977</v>
      </c>
    </row>
    <row r="102" spans="1:26" x14ac:dyDescent="0.3">
      <c r="A102" t="s">
        <v>7</v>
      </c>
      <c r="B102" t="s">
        <v>22</v>
      </c>
      <c r="C102" t="s">
        <v>25</v>
      </c>
      <c r="D102" t="s">
        <v>10</v>
      </c>
      <c r="E102">
        <v>2</v>
      </c>
      <c r="F102">
        <v>11.35</v>
      </c>
      <c r="G102">
        <v>2.5</v>
      </c>
      <c r="I102" s="1">
        <f t="shared" si="13"/>
        <v>2</v>
      </c>
      <c r="J102" s="1">
        <f t="shared" si="14"/>
        <v>2</v>
      </c>
      <c r="K102" s="1">
        <f t="shared" si="15"/>
        <v>3</v>
      </c>
      <c r="L102" s="1">
        <f t="shared" si="16"/>
        <v>1</v>
      </c>
      <c r="M102" s="1">
        <v>2</v>
      </c>
      <c r="N102" s="1">
        <v>11.35</v>
      </c>
      <c r="O102" s="16">
        <v>2.5</v>
      </c>
      <c r="Q102" s="1">
        <v>0.82661324349662535</v>
      </c>
      <c r="R102" s="1">
        <f t="shared" si="17"/>
        <v>7.1024171961053123E-2</v>
      </c>
      <c r="S102" s="1">
        <f t="shared" si="18"/>
        <v>-0.12953116425900452</v>
      </c>
      <c r="T102" s="1">
        <f t="shared" si="19"/>
        <v>-8.9495522184396978E-2</v>
      </c>
      <c r="U102" s="1">
        <f t="shared" si="20"/>
        <v>-1.856260534405698E-2</v>
      </c>
      <c r="V102" s="1">
        <f t="shared" si="21"/>
        <v>0.351086628661822</v>
      </c>
      <c r="W102" s="1">
        <f t="shared" si="22"/>
        <v>1.0672913914819162</v>
      </c>
      <c r="X102" s="9">
        <f t="shared" si="23"/>
        <v>2.0784261438139584</v>
      </c>
      <c r="Y102" s="11">
        <f t="shared" si="24"/>
        <v>0.4215738561860416</v>
      </c>
      <c r="Z102" s="12">
        <f t="shared" si="25"/>
        <v>0.17772451621956928</v>
      </c>
    </row>
    <row r="103" spans="1:26" x14ac:dyDescent="0.3">
      <c r="A103" t="s">
        <v>7</v>
      </c>
      <c r="B103" t="s">
        <v>22</v>
      </c>
      <c r="C103" t="s">
        <v>25</v>
      </c>
      <c r="D103" t="s">
        <v>10</v>
      </c>
      <c r="E103">
        <v>2</v>
      </c>
      <c r="F103">
        <v>15.38</v>
      </c>
      <c r="G103">
        <v>3</v>
      </c>
      <c r="I103" s="1">
        <f t="shared" si="13"/>
        <v>2</v>
      </c>
      <c r="J103" s="1">
        <f t="shared" si="14"/>
        <v>2</v>
      </c>
      <c r="K103" s="1">
        <f t="shared" si="15"/>
        <v>3</v>
      </c>
      <c r="L103" s="1">
        <f t="shared" si="16"/>
        <v>1</v>
      </c>
      <c r="M103" s="1">
        <v>2</v>
      </c>
      <c r="N103" s="1">
        <v>15.38</v>
      </c>
      <c r="O103" s="16">
        <v>3</v>
      </c>
      <c r="Q103" s="1">
        <v>0.82661324349662535</v>
      </c>
      <c r="R103" s="1">
        <f t="shared" si="17"/>
        <v>7.1024171961053123E-2</v>
      </c>
      <c r="S103" s="1">
        <f t="shared" si="18"/>
        <v>-0.12953116425900452</v>
      </c>
      <c r="T103" s="1">
        <f t="shared" si="19"/>
        <v>-8.9495522184396978E-2</v>
      </c>
      <c r="U103" s="1">
        <f t="shared" si="20"/>
        <v>-1.856260534405698E-2</v>
      </c>
      <c r="V103" s="1">
        <f t="shared" si="21"/>
        <v>0.351086628661822</v>
      </c>
      <c r="W103" s="1">
        <f t="shared" si="22"/>
        <v>1.4462503613208699</v>
      </c>
      <c r="X103" s="9">
        <f t="shared" si="23"/>
        <v>2.4573851136529123</v>
      </c>
      <c r="Y103" s="11">
        <f t="shared" si="24"/>
        <v>0.54261488634708765</v>
      </c>
      <c r="Z103" s="12">
        <f t="shared" si="25"/>
        <v>0.29443091488546286</v>
      </c>
    </row>
    <row r="104" spans="1:26" x14ac:dyDescent="0.3">
      <c r="A104" t="s">
        <v>7</v>
      </c>
      <c r="B104" t="s">
        <v>22</v>
      </c>
      <c r="C104" t="s">
        <v>21</v>
      </c>
      <c r="D104" t="s">
        <v>10</v>
      </c>
      <c r="E104">
        <v>3</v>
      </c>
      <c r="F104">
        <v>44.3</v>
      </c>
      <c r="G104">
        <v>2.5</v>
      </c>
      <c r="I104" s="1">
        <f t="shared" si="13"/>
        <v>2</v>
      </c>
      <c r="J104" s="1">
        <f t="shared" si="14"/>
        <v>2</v>
      </c>
      <c r="K104" s="1">
        <f t="shared" si="15"/>
        <v>4</v>
      </c>
      <c r="L104" s="1">
        <f t="shared" si="16"/>
        <v>1</v>
      </c>
      <c r="M104" s="1">
        <v>3</v>
      </c>
      <c r="N104" s="1">
        <v>44.3</v>
      </c>
      <c r="O104" s="16">
        <v>2.5</v>
      </c>
      <c r="Q104" s="1">
        <v>0.82661324349662535</v>
      </c>
      <c r="R104" s="1">
        <f t="shared" si="17"/>
        <v>7.1024171961053123E-2</v>
      </c>
      <c r="S104" s="1">
        <f t="shared" si="18"/>
        <v>-0.12953116425900452</v>
      </c>
      <c r="T104" s="1">
        <f t="shared" si="19"/>
        <v>-0.11932736291252931</v>
      </c>
      <c r="U104" s="1">
        <f t="shared" si="20"/>
        <v>-1.856260534405698E-2</v>
      </c>
      <c r="V104" s="1">
        <f t="shared" si="21"/>
        <v>0.52662994299273302</v>
      </c>
      <c r="W104" s="1">
        <f t="shared" si="22"/>
        <v>4.1657276337135585</v>
      </c>
      <c r="X104" s="9">
        <f t="shared" si="23"/>
        <v>5.3225738596483794</v>
      </c>
      <c r="Y104" s="11">
        <f t="shared" si="24"/>
        <v>-2.8225738596483794</v>
      </c>
      <c r="Z104" s="12">
        <f t="shared" si="25"/>
        <v>7.9669231931703495</v>
      </c>
    </row>
    <row r="105" spans="1:26" x14ac:dyDescent="0.3">
      <c r="A105" t="s">
        <v>7</v>
      </c>
      <c r="B105" t="s">
        <v>22</v>
      </c>
      <c r="C105" t="s">
        <v>21</v>
      </c>
      <c r="D105" t="s">
        <v>10</v>
      </c>
      <c r="E105">
        <v>2</v>
      </c>
      <c r="F105">
        <v>22.42</v>
      </c>
      <c r="G105">
        <v>3.48</v>
      </c>
      <c r="I105" s="1">
        <f t="shared" si="13"/>
        <v>2</v>
      </c>
      <c r="J105" s="1">
        <f t="shared" si="14"/>
        <v>2</v>
      </c>
      <c r="K105" s="1">
        <f t="shared" si="15"/>
        <v>4</v>
      </c>
      <c r="L105" s="1">
        <f t="shared" si="16"/>
        <v>1</v>
      </c>
      <c r="M105" s="1">
        <v>2</v>
      </c>
      <c r="N105" s="1">
        <v>22.42</v>
      </c>
      <c r="O105" s="16">
        <v>3.48</v>
      </c>
      <c r="Q105" s="1">
        <v>0.82661324349662535</v>
      </c>
      <c r="R105" s="1">
        <f t="shared" si="17"/>
        <v>7.1024171961053123E-2</v>
      </c>
      <c r="S105" s="1">
        <f t="shared" si="18"/>
        <v>-0.12953116425900452</v>
      </c>
      <c r="T105" s="1">
        <f t="shared" si="19"/>
        <v>-0.11932736291252931</v>
      </c>
      <c r="U105" s="1">
        <f t="shared" si="20"/>
        <v>-1.856260534405698E-2</v>
      </c>
      <c r="V105" s="1">
        <f t="shared" si="21"/>
        <v>0.351086628661822</v>
      </c>
      <c r="W105" s="1">
        <f t="shared" si="22"/>
        <v>2.1082531274911509</v>
      </c>
      <c r="X105" s="9">
        <f t="shared" si="23"/>
        <v>3.0895560390950605</v>
      </c>
      <c r="Y105" s="11">
        <f t="shared" si="24"/>
        <v>0.39044396090493949</v>
      </c>
      <c r="Z105" s="12">
        <f t="shared" si="25"/>
        <v>0.15244648660713792</v>
      </c>
    </row>
    <row r="106" spans="1:26" x14ac:dyDescent="0.3">
      <c r="A106" t="s">
        <v>7</v>
      </c>
      <c r="B106" t="s">
        <v>8</v>
      </c>
      <c r="C106" t="s">
        <v>21</v>
      </c>
      <c r="D106" t="s">
        <v>10</v>
      </c>
      <c r="E106">
        <v>2</v>
      </c>
      <c r="F106">
        <v>20.92</v>
      </c>
      <c r="G106">
        <v>4.08</v>
      </c>
      <c r="I106" s="1">
        <f t="shared" si="13"/>
        <v>2</v>
      </c>
      <c r="J106" s="1">
        <f t="shared" si="14"/>
        <v>1</v>
      </c>
      <c r="K106" s="1">
        <f t="shared" si="15"/>
        <v>4</v>
      </c>
      <c r="L106" s="1">
        <f t="shared" si="16"/>
        <v>1</v>
      </c>
      <c r="M106" s="1">
        <v>2</v>
      </c>
      <c r="N106" s="1">
        <v>20.92</v>
      </c>
      <c r="O106" s="16">
        <v>4.08</v>
      </c>
      <c r="Q106" s="1">
        <v>0.82661324349662535</v>
      </c>
      <c r="R106" s="1">
        <f t="shared" si="17"/>
        <v>7.1024171961053123E-2</v>
      </c>
      <c r="S106" s="1">
        <f t="shared" si="18"/>
        <v>-6.4765582129502258E-2</v>
      </c>
      <c r="T106" s="1">
        <f t="shared" si="19"/>
        <v>-0.11932736291252931</v>
      </c>
      <c r="U106" s="1">
        <f t="shared" si="20"/>
        <v>-1.856260534405698E-2</v>
      </c>
      <c r="V106" s="1">
        <f t="shared" si="21"/>
        <v>0.351086628661822</v>
      </c>
      <c r="W106" s="1">
        <f t="shared" si="22"/>
        <v>1.9672014017446422</v>
      </c>
      <c r="X106" s="9">
        <f t="shared" si="23"/>
        <v>3.0132698954780541</v>
      </c>
      <c r="Y106" s="11">
        <f t="shared" si="24"/>
        <v>1.0667301045219459</v>
      </c>
      <c r="Z106" s="12">
        <f t="shared" si="25"/>
        <v>1.1379131158934017</v>
      </c>
    </row>
    <row r="107" spans="1:26" x14ac:dyDescent="0.3">
      <c r="A107" t="s">
        <v>11</v>
      </c>
      <c r="B107" t="s">
        <v>22</v>
      </c>
      <c r="C107" t="s">
        <v>21</v>
      </c>
      <c r="D107" t="s">
        <v>10</v>
      </c>
      <c r="E107">
        <v>2</v>
      </c>
      <c r="F107">
        <v>15.36</v>
      </c>
      <c r="G107">
        <v>1.64</v>
      </c>
      <c r="I107" s="1">
        <f t="shared" si="13"/>
        <v>1</v>
      </c>
      <c r="J107" s="1">
        <f t="shared" si="14"/>
        <v>2</v>
      </c>
      <c r="K107" s="1">
        <f t="shared" si="15"/>
        <v>4</v>
      </c>
      <c r="L107" s="1">
        <f t="shared" si="16"/>
        <v>1</v>
      </c>
      <c r="M107" s="1">
        <v>2</v>
      </c>
      <c r="N107" s="1">
        <v>15.36</v>
      </c>
      <c r="O107" s="16">
        <v>1.64</v>
      </c>
      <c r="Q107" s="1">
        <v>0.82661324349662535</v>
      </c>
      <c r="R107" s="1">
        <f t="shared" si="17"/>
        <v>3.5512085980526562E-2</v>
      </c>
      <c r="S107" s="1">
        <f t="shared" si="18"/>
        <v>-0.12953116425900452</v>
      </c>
      <c r="T107" s="1">
        <f t="shared" si="19"/>
        <v>-0.11932736291252931</v>
      </c>
      <c r="U107" s="1">
        <f t="shared" si="20"/>
        <v>-1.856260534405698E-2</v>
      </c>
      <c r="V107" s="1">
        <f t="shared" si="21"/>
        <v>0.351086628661822</v>
      </c>
      <c r="W107" s="1">
        <f t="shared" si="22"/>
        <v>1.4443696716442496</v>
      </c>
      <c r="X107" s="9">
        <f t="shared" si="23"/>
        <v>2.3901604972676327</v>
      </c>
      <c r="Y107" s="11">
        <f t="shared" si="24"/>
        <v>-0.75016049726763279</v>
      </c>
      <c r="Z107" s="12">
        <f t="shared" si="25"/>
        <v>0.56274077166082215</v>
      </c>
    </row>
    <row r="108" spans="1:26" x14ac:dyDescent="0.3">
      <c r="A108" t="s">
        <v>11</v>
      </c>
      <c r="B108" t="s">
        <v>22</v>
      </c>
      <c r="C108" t="s">
        <v>21</v>
      </c>
      <c r="D108" t="s">
        <v>10</v>
      </c>
      <c r="E108">
        <v>2</v>
      </c>
      <c r="F108">
        <v>20.49</v>
      </c>
      <c r="G108">
        <v>4.0599999999999996</v>
      </c>
      <c r="I108" s="1">
        <f t="shared" si="13"/>
        <v>1</v>
      </c>
      <c r="J108" s="1">
        <f t="shared" si="14"/>
        <v>2</v>
      </c>
      <c r="K108" s="1">
        <f t="shared" si="15"/>
        <v>4</v>
      </c>
      <c r="L108" s="1">
        <f t="shared" si="16"/>
        <v>1</v>
      </c>
      <c r="M108" s="1">
        <v>2</v>
      </c>
      <c r="N108" s="1">
        <v>20.49</v>
      </c>
      <c r="O108" s="16">
        <v>4.0599999999999996</v>
      </c>
      <c r="Q108" s="1">
        <v>0.82661324349662535</v>
      </c>
      <c r="R108" s="1">
        <f t="shared" si="17"/>
        <v>3.5512085980526562E-2</v>
      </c>
      <c r="S108" s="1">
        <f t="shared" si="18"/>
        <v>-0.12953116425900452</v>
      </c>
      <c r="T108" s="1">
        <f t="shared" si="19"/>
        <v>-0.11932736291252931</v>
      </c>
      <c r="U108" s="1">
        <f t="shared" si="20"/>
        <v>-1.856260534405698E-2</v>
      </c>
      <c r="V108" s="1">
        <f t="shared" si="21"/>
        <v>0.351086628661822</v>
      </c>
      <c r="W108" s="1">
        <f t="shared" si="22"/>
        <v>1.9267665736973094</v>
      </c>
      <c r="X108" s="9">
        <f t="shared" si="23"/>
        <v>2.8725573993206925</v>
      </c>
      <c r="Y108" s="11">
        <f t="shared" si="24"/>
        <v>1.1874426006793071</v>
      </c>
      <c r="Z108" s="12">
        <f t="shared" si="25"/>
        <v>1.4100199299080363</v>
      </c>
    </row>
    <row r="109" spans="1:26" x14ac:dyDescent="0.3">
      <c r="A109" t="s">
        <v>11</v>
      </c>
      <c r="B109" t="s">
        <v>22</v>
      </c>
      <c r="C109" t="s">
        <v>21</v>
      </c>
      <c r="D109" t="s">
        <v>10</v>
      </c>
      <c r="E109">
        <v>2</v>
      </c>
      <c r="F109">
        <v>25.21</v>
      </c>
      <c r="G109">
        <v>4.29</v>
      </c>
      <c r="I109" s="1">
        <f t="shared" si="13"/>
        <v>1</v>
      </c>
      <c r="J109" s="1">
        <f t="shared" si="14"/>
        <v>2</v>
      </c>
      <c r="K109" s="1">
        <f t="shared" si="15"/>
        <v>4</v>
      </c>
      <c r="L109" s="1">
        <f t="shared" si="16"/>
        <v>1</v>
      </c>
      <c r="M109" s="1">
        <v>2</v>
      </c>
      <c r="N109" s="1">
        <v>25.21</v>
      </c>
      <c r="O109" s="16">
        <v>4.29</v>
      </c>
      <c r="Q109" s="1">
        <v>0.82661324349662535</v>
      </c>
      <c r="R109" s="1">
        <f t="shared" si="17"/>
        <v>3.5512085980526562E-2</v>
      </c>
      <c r="S109" s="1">
        <f t="shared" si="18"/>
        <v>-0.12953116425900452</v>
      </c>
      <c r="T109" s="1">
        <f t="shared" si="19"/>
        <v>-0.11932736291252931</v>
      </c>
      <c r="U109" s="1">
        <f t="shared" si="20"/>
        <v>-1.856260534405698E-2</v>
      </c>
      <c r="V109" s="1">
        <f t="shared" si="21"/>
        <v>0.351086628661822</v>
      </c>
      <c r="W109" s="1">
        <f t="shared" si="22"/>
        <v>2.3706093373796571</v>
      </c>
      <c r="X109" s="9">
        <f t="shared" si="23"/>
        <v>3.3164001630030402</v>
      </c>
      <c r="Y109" s="11">
        <f t="shared" si="24"/>
        <v>0.97359983699695984</v>
      </c>
      <c r="Z109" s="12">
        <f t="shared" si="25"/>
        <v>0.94789664260050677</v>
      </c>
    </row>
    <row r="110" spans="1:26" x14ac:dyDescent="0.3">
      <c r="A110" t="s">
        <v>11</v>
      </c>
      <c r="B110" t="s">
        <v>8</v>
      </c>
      <c r="C110" t="s">
        <v>21</v>
      </c>
      <c r="D110" t="s">
        <v>10</v>
      </c>
      <c r="E110">
        <v>2</v>
      </c>
      <c r="F110">
        <v>18.239999999999998</v>
      </c>
      <c r="G110">
        <v>3.76</v>
      </c>
      <c r="I110" s="1">
        <f t="shared" si="13"/>
        <v>1</v>
      </c>
      <c r="J110" s="1">
        <f t="shared" si="14"/>
        <v>1</v>
      </c>
      <c r="K110" s="1">
        <f t="shared" si="15"/>
        <v>4</v>
      </c>
      <c r="L110" s="1">
        <f t="shared" si="16"/>
        <v>1</v>
      </c>
      <c r="M110" s="1">
        <v>2</v>
      </c>
      <c r="N110" s="1">
        <v>18.239999999999998</v>
      </c>
      <c r="O110" s="16">
        <v>3.76</v>
      </c>
      <c r="Q110" s="1">
        <v>0.82661324349662535</v>
      </c>
      <c r="R110" s="1">
        <f t="shared" si="17"/>
        <v>3.5512085980526562E-2</v>
      </c>
      <c r="S110" s="1">
        <f t="shared" si="18"/>
        <v>-6.4765582129502258E-2</v>
      </c>
      <c r="T110" s="1">
        <f t="shared" si="19"/>
        <v>-0.11932736291252931</v>
      </c>
      <c r="U110" s="1">
        <f t="shared" si="20"/>
        <v>-1.856260534405698E-2</v>
      </c>
      <c r="V110" s="1">
        <f t="shared" si="21"/>
        <v>0.351086628661822</v>
      </c>
      <c r="W110" s="1">
        <f t="shared" si="22"/>
        <v>1.7151889850775464</v>
      </c>
      <c r="X110" s="9">
        <f t="shared" si="23"/>
        <v>2.725745392830432</v>
      </c>
      <c r="Y110" s="11">
        <f t="shared" si="24"/>
        <v>1.0342546071695677</v>
      </c>
      <c r="Z110" s="12">
        <f t="shared" si="25"/>
        <v>1.0696825924514768</v>
      </c>
    </row>
    <row r="111" spans="1:26" x14ac:dyDescent="0.3">
      <c r="A111" t="s">
        <v>7</v>
      </c>
      <c r="B111" t="s">
        <v>22</v>
      </c>
      <c r="C111" t="s">
        <v>21</v>
      </c>
      <c r="D111" t="s">
        <v>10</v>
      </c>
      <c r="E111">
        <v>2</v>
      </c>
      <c r="F111">
        <v>14.31</v>
      </c>
      <c r="G111">
        <v>4</v>
      </c>
      <c r="I111" s="1">
        <f t="shared" si="13"/>
        <v>2</v>
      </c>
      <c r="J111" s="1">
        <f t="shared" si="14"/>
        <v>2</v>
      </c>
      <c r="K111" s="1">
        <f t="shared" si="15"/>
        <v>4</v>
      </c>
      <c r="L111" s="1">
        <f t="shared" si="16"/>
        <v>1</v>
      </c>
      <c r="M111" s="1">
        <v>2</v>
      </c>
      <c r="N111" s="1">
        <v>14.31</v>
      </c>
      <c r="O111" s="16">
        <v>4</v>
      </c>
      <c r="Q111" s="1">
        <v>0.82661324349662535</v>
      </c>
      <c r="R111" s="1">
        <f t="shared" si="17"/>
        <v>7.1024171961053123E-2</v>
      </c>
      <c r="S111" s="1">
        <f t="shared" si="18"/>
        <v>-0.12953116425900452</v>
      </c>
      <c r="T111" s="1">
        <f t="shared" si="19"/>
        <v>-0.11932736291252931</v>
      </c>
      <c r="U111" s="1">
        <f t="shared" si="20"/>
        <v>-1.856260534405698E-2</v>
      </c>
      <c r="V111" s="1">
        <f t="shared" si="21"/>
        <v>0.351086628661822</v>
      </c>
      <c r="W111" s="1">
        <f t="shared" si="22"/>
        <v>1.3456334636216936</v>
      </c>
      <c r="X111" s="9">
        <f t="shared" si="23"/>
        <v>2.3269363752256034</v>
      </c>
      <c r="Y111" s="11">
        <f t="shared" si="24"/>
        <v>1.6730636247743966</v>
      </c>
      <c r="Z111" s="12">
        <f t="shared" si="25"/>
        <v>2.799141892543243</v>
      </c>
    </row>
    <row r="112" spans="1:26" x14ac:dyDescent="0.3">
      <c r="A112" t="s">
        <v>11</v>
      </c>
      <c r="B112" t="s">
        <v>8</v>
      </c>
      <c r="C112" t="s">
        <v>21</v>
      </c>
      <c r="D112" t="s">
        <v>10</v>
      </c>
      <c r="E112">
        <v>2</v>
      </c>
      <c r="F112">
        <v>14</v>
      </c>
      <c r="G112">
        <v>3</v>
      </c>
      <c r="I112" s="1">
        <f t="shared" si="13"/>
        <v>1</v>
      </c>
      <c r="J112" s="1">
        <f t="shared" si="14"/>
        <v>1</v>
      </c>
      <c r="K112" s="1">
        <f t="shared" si="15"/>
        <v>4</v>
      </c>
      <c r="L112" s="1">
        <f t="shared" si="16"/>
        <v>1</v>
      </c>
      <c r="M112" s="1">
        <v>2</v>
      </c>
      <c r="N112" s="1">
        <v>14</v>
      </c>
      <c r="O112" s="16">
        <v>3</v>
      </c>
      <c r="Q112" s="1">
        <v>0.82661324349662535</v>
      </c>
      <c r="R112" s="1">
        <f t="shared" si="17"/>
        <v>3.5512085980526562E-2</v>
      </c>
      <c r="S112" s="1">
        <f t="shared" si="18"/>
        <v>-6.4765582129502258E-2</v>
      </c>
      <c r="T112" s="1">
        <f t="shared" si="19"/>
        <v>-0.11932736291252931</v>
      </c>
      <c r="U112" s="1">
        <f t="shared" si="20"/>
        <v>-1.856260534405698E-2</v>
      </c>
      <c r="V112" s="1">
        <f t="shared" si="21"/>
        <v>0.351086628661822</v>
      </c>
      <c r="W112" s="1">
        <f t="shared" si="22"/>
        <v>1.3164827736340816</v>
      </c>
      <c r="X112" s="9">
        <f t="shared" si="23"/>
        <v>2.3270391813869669</v>
      </c>
      <c r="Y112" s="11">
        <f t="shared" si="24"/>
        <v>0.67296081861303314</v>
      </c>
      <c r="Z112" s="12">
        <f t="shared" si="25"/>
        <v>0.45287626338832371</v>
      </c>
    </row>
    <row r="113" spans="1:26" x14ac:dyDescent="0.3">
      <c r="A113" t="s">
        <v>7</v>
      </c>
      <c r="B113" t="s">
        <v>8</v>
      </c>
      <c r="C113" t="s">
        <v>21</v>
      </c>
      <c r="D113" t="s">
        <v>10</v>
      </c>
      <c r="E113">
        <v>1</v>
      </c>
      <c r="F113">
        <v>7.25</v>
      </c>
      <c r="G113">
        <v>1</v>
      </c>
      <c r="I113" s="1">
        <f t="shared" si="13"/>
        <v>2</v>
      </c>
      <c r="J113" s="1">
        <f t="shared" si="14"/>
        <v>1</v>
      </c>
      <c r="K113" s="1">
        <f t="shared" si="15"/>
        <v>4</v>
      </c>
      <c r="L113" s="1">
        <f t="shared" si="16"/>
        <v>1</v>
      </c>
      <c r="M113" s="1">
        <v>1</v>
      </c>
      <c r="N113" s="1">
        <v>7.25</v>
      </c>
      <c r="O113" s="16">
        <v>1</v>
      </c>
      <c r="Q113" s="1">
        <v>0.82661324349662535</v>
      </c>
      <c r="R113" s="1">
        <f t="shared" si="17"/>
        <v>7.1024171961053123E-2</v>
      </c>
      <c r="S113" s="1">
        <f t="shared" si="18"/>
        <v>-6.4765582129502258E-2</v>
      </c>
      <c r="T113" s="1">
        <f t="shared" si="19"/>
        <v>-0.11932736291252931</v>
      </c>
      <c r="U113" s="1">
        <f t="shared" si="20"/>
        <v>-1.856260534405698E-2</v>
      </c>
      <c r="V113" s="1">
        <f t="shared" si="21"/>
        <v>0.175543314330911</v>
      </c>
      <c r="W113" s="1">
        <f t="shared" si="22"/>
        <v>0.68175000777479233</v>
      </c>
      <c r="X113" s="9">
        <f t="shared" si="23"/>
        <v>1.5522751871772933</v>
      </c>
      <c r="Y113" s="11">
        <f t="shared" si="24"/>
        <v>-0.55227518717729329</v>
      </c>
      <c r="Z113" s="12">
        <f t="shared" si="25"/>
        <v>0.30500788237171433</v>
      </c>
    </row>
    <row r="114" spans="1:26" x14ac:dyDescent="0.3">
      <c r="A114" t="s">
        <v>11</v>
      </c>
      <c r="B114" t="s">
        <v>8</v>
      </c>
      <c r="C114" t="s">
        <v>9</v>
      </c>
      <c r="D114" t="s">
        <v>10</v>
      </c>
      <c r="E114">
        <v>3</v>
      </c>
      <c r="F114">
        <v>38.07</v>
      </c>
      <c r="G114">
        <v>4</v>
      </c>
      <c r="I114" s="1">
        <f t="shared" si="13"/>
        <v>1</v>
      </c>
      <c r="J114" s="1">
        <f t="shared" si="14"/>
        <v>1</v>
      </c>
      <c r="K114" s="1">
        <f t="shared" si="15"/>
        <v>1</v>
      </c>
      <c r="L114" s="1">
        <f t="shared" si="16"/>
        <v>1</v>
      </c>
      <c r="M114" s="1">
        <v>3</v>
      </c>
      <c r="N114" s="1">
        <v>38.07</v>
      </c>
      <c r="O114" s="16">
        <v>4</v>
      </c>
      <c r="Q114" s="1">
        <v>0.82661324349662535</v>
      </c>
      <c r="R114" s="1">
        <f t="shared" si="17"/>
        <v>3.5512085980526562E-2</v>
      </c>
      <c r="S114" s="1">
        <f t="shared" si="18"/>
        <v>-6.4765582129502258E-2</v>
      </c>
      <c r="T114" s="1">
        <f t="shared" si="19"/>
        <v>-2.9831840728132327E-2</v>
      </c>
      <c r="U114" s="1">
        <f t="shared" si="20"/>
        <v>-1.856260534405698E-2</v>
      </c>
      <c r="V114" s="1">
        <f t="shared" si="21"/>
        <v>0.52662994299273302</v>
      </c>
      <c r="W114" s="1">
        <f t="shared" si="22"/>
        <v>3.5798927994463923</v>
      </c>
      <c r="X114" s="9">
        <f t="shared" si="23"/>
        <v>4.855488043714586</v>
      </c>
      <c r="Y114" s="11">
        <f t="shared" si="24"/>
        <v>-0.85548804371458598</v>
      </c>
      <c r="Z114" s="12">
        <f t="shared" si="25"/>
        <v>0.73185979293860937</v>
      </c>
    </row>
    <row r="115" spans="1:26" x14ac:dyDescent="0.3">
      <c r="A115" t="s">
        <v>11</v>
      </c>
      <c r="B115" t="s">
        <v>8</v>
      </c>
      <c r="C115" t="s">
        <v>9</v>
      </c>
      <c r="D115" t="s">
        <v>10</v>
      </c>
      <c r="E115">
        <v>2</v>
      </c>
      <c r="F115">
        <v>23.95</v>
      </c>
      <c r="G115">
        <v>2.5499999999999998</v>
      </c>
      <c r="I115" s="1">
        <f t="shared" si="13"/>
        <v>1</v>
      </c>
      <c r="J115" s="1">
        <f t="shared" si="14"/>
        <v>1</v>
      </c>
      <c r="K115" s="1">
        <f t="shared" si="15"/>
        <v>1</v>
      </c>
      <c r="L115" s="1">
        <f t="shared" si="16"/>
        <v>1</v>
      </c>
      <c r="M115" s="1">
        <v>2</v>
      </c>
      <c r="N115" s="1">
        <v>23.95</v>
      </c>
      <c r="O115" s="16">
        <v>2.5499999999999998</v>
      </c>
      <c r="Q115" s="1">
        <v>0.82661324349662535</v>
      </c>
      <c r="R115" s="1">
        <f t="shared" si="17"/>
        <v>3.5512085980526562E-2</v>
      </c>
      <c r="S115" s="1">
        <f t="shared" si="18"/>
        <v>-6.4765582129502258E-2</v>
      </c>
      <c r="T115" s="1">
        <f t="shared" si="19"/>
        <v>-2.9831840728132327E-2</v>
      </c>
      <c r="U115" s="1">
        <f t="shared" si="20"/>
        <v>-1.856260534405698E-2</v>
      </c>
      <c r="V115" s="1">
        <f t="shared" si="21"/>
        <v>0.351086628661822</v>
      </c>
      <c r="W115" s="1">
        <f t="shared" si="22"/>
        <v>2.2521258877525896</v>
      </c>
      <c r="X115" s="9">
        <f t="shared" si="23"/>
        <v>3.352177817689872</v>
      </c>
      <c r="Y115" s="11">
        <f t="shared" si="24"/>
        <v>-0.80217781768987217</v>
      </c>
      <c r="Z115" s="12">
        <f t="shared" si="25"/>
        <v>0.64348925119368583</v>
      </c>
    </row>
    <row r="116" spans="1:26" x14ac:dyDescent="0.3">
      <c r="A116" t="s">
        <v>7</v>
      </c>
      <c r="B116" t="s">
        <v>8</v>
      </c>
      <c r="C116" t="s">
        <v>9</v>
      </c>
      <c r="D116" t="s">
        <v>10</v>
      </c>
      <c r="E116">
        <v>3</v>
      </c>
      <c r="F116">
        <v>25.71</v>
      </c>
      <c r="G116">
        <v>4</v>
      </c>
      <c r="I116" s="1">
        <f t="shared" si="13"/>
        <v>2</v>
      </c>
      <c r="J116" s="1">
        <f t="shared" si="14"/>
        <v>1</v>
      </c>
      <c r="K116" s="1">
        <f t="shared" si="15"/>
        <v>1</v>
      </c>
      <c r="L116" s="1">
        <f t="shared" si="16"/>
        <v>1</v>
      </c>
      <c r="M116" s="1">
        <v>3</v>
      </c>
      <c r="N116" s="1">
        <v>25.71</v>
      </c>
      <c r="O116" s="16">
        <v>4</v>
      </c>
      <c r="Q116" s="1">
        <v>0.82661324349662535</v>
      </c>
      <c r="R116" s="1">
        <f t="shared" si="17"/>
        <v>7.1024171961053123E-2</v>
      </c>
      <c r="S116" s="1">
        <f t="shared" si="18"/>
        <v>-6.4765582129502258E-2</v>
      </c>
      <c r="T116" s="1">
        <f t="shared" si="19"/>
        <v>-2.9831840728132327E-2</v>
      </c>
      <c r="U116" s="1">
        <f t="shared" si="20"/>
        <v>-1.856260534405698E-2</v>
      </c>
      <c r="V116" s="1">
        <f t="shared" si="21"/>
        <v>0.52662994299273302</v>
      </c>
      <c r="W116" s="1">
        <f t="shared" si="22"/>
        <v>2.4176265792951601</v>
      </c>
      <c r="X116" s="9">
        <f t="shared" si="23"/>
        <v>3.7287339095438803</v>
      </c>
      <c r="Y116" s="11">
        <f t="shared" si="24"/>
        <v>0.27126609045611971</v>
      </c>
      <c r="Z116" s="12">
        <f t="shared" si="25"/>
        <v>7.3585291831347724E-2</v>
      </c>
    </row>
    <row r="117" spans="1:26" x14ac:dyDescent="0.3">
      <c r="A117" t="s">
        <v>7</v>
      </c>
      <c r="B117" t="s">
        <v>8</v>
      </c>
      <c r="C117" t="s">
        <v>9</v>
      </c>
      <c r="D117" t="s">
        <v>10</v>
      </c>
      <c r="E117">
        <v>2</v>
      </c>
      <c r="F117">
        <v>17.309999999999999</v>
      </c>
      <c r="G117">
        <v>3.5</v>
      </c>
      <c r="I117" s="1">
        <f t="shared" si="13"/>
        <v>2</v>
      </c>
      <c r="J117" s="1">
        <f t="shared" si="14"/>
        <v>1</v>
      </c>
      <c r="K117" s="1">
        <f t="shared" si="15"/>
        <v>1</v>
      </c>
      <c r="L117" s="1">
        <f t="shared" si="16"/>
        <v>1</v>
      </c>
      <c r="M117" s="1">
        <v>2</v>
      </c>
      <c r="N117" s="1">
        <v>17.309999999999999</v>
      </c>
      <c r="O117" s="16">
        <v>3.5</v>
      </c>
      <c r="Q117" s="1">
        <v>0.82661324349662535</v>
      </c>
      <c r="R117" s="1">
        <f t="shared" si="17"/>
        <v>7.1024171961053123E-2</v>
      </c>
      <c r="S117" s="1">
        <f t="shared" si="18"/>
        <v>-6.4765582129502258E-2</v>
      </c>
      <c r="T117" s="1">
        <f t="shared" si="19"/>
        <v>-2.9831840728132327E-2</v>
      </c>
      <c r="U117" s="1">
        <f t="shared" si="20"/>
        <v>-1.856260534405698E-2</v>
      </c>
      <c r="V117" s="1">
        <f t="shared" si="21"/>
        <v>0.351086628661822</v>
      </c>
      <c r="W117" s="1">
        <f t="shared" si="22"/>
        <v>1.627736915114711</v>
      </c>
      <c r="X117" s="9">
        <f t="shared" si="23"/>
        <v>2.7633009310325201</v>
      </c>
      <c r="Y117" s="11">
        <f t="shared" si="24"/>
        <v>0.73669906896747994</v>
      </c>
      <c r="Z117" s="12">
        <f t="shared" si="25"/>
        <v>0.54272551821755177</v>
      </c>
    </row>
    <row r="118" spans="1:26" x14ac:dyDescent="0.3">
      <c r="A118" t="s">
        <v>11</v>
      </c>
      <c r="B118" t="s">
        <v>8</v>
      </c>
      <c r="C118" t="s">
        <v>9</v>
      </c>
      <c r="D118" t="s">
        <v>10</v>
      </c>
      <c r="E118">
        <v>4</v>
      </c>
      <c r="F118">
        <v>29.93</v>
      </c>
      <c r="G118">
        <v>5.07</v>
      </c>
      <c r="I118" s="1">
        <f t="shared" si="13"/>
        <v>1</v>
      </c>
      <c r="J118" s="1">
        <f t="shared" si="14"/>
        <v>1</v>
      </c>
      <c r="K118" s="1">
        <f t="shared" si="15"/>
        <v>1</v>
      </c>
      <c r="L118" s="1">
        <f t="shared" si="16"/>
        <v>1</v>
      </c>
      <c r="M118" s="1">
        <v>4</v>
      </c>
      <c r="N118" s="1">
        <v>29.93</v>
      </c>
      <c r="O118" s="16">
        <v>5.07</v>
      </c>
      <c r="Q118" s="1">
        <v>0.82661324349662535</v>
      </c>
      <c r="R118" s="1">
        <f t="shared" si="17"/>
        <v>3.5512085980526562E-2</v>
      </c>
      <c r="S118" s="1">
        <f t="shared" si="18"/>
        <v>-6.4765582129502258E-2</v>
      </c>
      <c r="T118" s="1">
        <f t="shared" si="19"/>
        <v>-2.9831840728132327E-2</v>
      </c>
      <c r="U118" s="1">
        <f t="shared" si="20"/>
        <v>-1.856260534405698E-2</v>
      </c>
      <c r="V118" s="1">
        <f t="shared" si="21"/>
        <v>0.702173257323644</v>
      </c>
      <c r="W118" s="1">
        <f t="shared" si="22"/>
        <v>2.8144521010620047</v>
      </c>
      <c r="X118" s="9">
        <f t="shared" si="23"/>
        <v>4.2655906596611093</v>
      </c>
      <c r="Y118" s="11">
        <f t="shared" si="24"/>
        <v>0.804409340338891</v>
      </c>
      <c r="Z118" s="12">
        <f t="shared" si="25"/>
        <v>0.64707438682444973</v>
      </c>
    </row>
    <row r="119" spans="1:26" x14ac:dyDescent="0.3">
      <c r="A119" t="s">
        <v>7</v>
      </c>
      <c r="B119" t="s">
        <v>8</v>
      </c>
      <c r="C119" t="s">
        <v>23</v>
      </c>
      <c r="D119" t="s">
        <v>24</v>
      </c>
      <c r="E119">
        <v>2</v>
      </c>
      <c r="F119">
        <v>10.65</v>
      </c>
      <c r="G119">
        <v>1.5</v>
      </c>
      <c r="I119" s="1">
        <f t="shared" si="13"/>
        <v>2</v>
      </c>
      <c r="J119" s="1">
        <f t="shared" si="14"/>
        <v>1</v>
      </c>
      <c r="K119" s="1">
        <f t="shared" si="15"/>
        <v>2</v>
      </c>
      <c r="L119" s="1">
        <f t="shared" si="16"/>
        <v>2</v>
      </c>
      <c r="M119" s="1">
        <v>2</v>
      </c>
      <c r="N119" s="1">
        <v>10.65</v>
      </c>
      <c r="O119" s="16">
        <v>1.5</v>
      </c>
      <c r="Q119" s="1">
        <v>0.82661324349662535</v>
      </c>
      <c r="R119" s="1">
        <f t="shared" si="17"/>
        <v>7.1024171961053123E-2</v>
      </c>
      <c r="S119" s="1">
        <f t="shared" si="18"/>
        <v>-6.4765582129502258E-2</v>
      </c>
      <c r="T119" s="1">
        <f t="shared" si="19"/>
        <v>-5.9663681456264654E-2</v>
      </c>
      <c r="U119" s="1">
        <f t="shared" si="20"/>
        <v>-3.712521068811396E-2</v>
      </c>
      <c r="V119" s="1">
        <f t="shared" si="21"/>
        <v>0.351086628661822</v>
      </c>
      <c r="W119" s="1">
        <f t="shared" si="22"/>
        <v>1.0014672528002122</v>
      </c>
      <c r="X119" s="9">
        <f t="shared" si="23"/>
        <v>2.0886368226458316</v>
      </c>
      <c r="Y119" s="11">
        <f t="shared" si="24"/>
        <v>-0.58863682264583161</v>
      </c>
      <c r="Z119" s="12">
        <f t="shared" si="25"/>
        <v>0.34649330897458025</v>
      </c>
    </row>
    <row r="120" spans="1:26" x14ac:dyDescent="0.3">
      <c r="A120" t="s">
        <v>7</v>
      </c>
      <c r="B120" t="s">
        <v>8</v>
      </c>
      <c r="C120" t="s">
        <v>23</v>
      </c>
      <c r="D120" t="s">
        <v>24</v>
      </c>
      <c r="E120">
        <v>2</v>
      </c>
      <c r="F120">
        <v>12.43</v>
      </c>
      <c r="G120">
        <v>1.8</v>
      </c>
      <c r="I120" s="1">
        <f t="shared" si="13"/>
        <v>2</v>
      </c>
      <c r="J120" s="1">
        <f t="shared" si="14"/>
        <v>1</v>
      </c>
      <c r="K120" s="1">
        <f t="shared" si="15"/>
        <v>2</v>
      </c>
      <c r="L120" s="1">
        <f t="shared" si="16"/>
        <v>2</v>
      </c>
      <c r="M120" s="1">
        <v>2</v>
      </c>
      <c r="N120" s="1">
        <v>12.43</v>
      </c>
      <c r="O120" s="16">
        <v>1.8</v>
      </c>
      <c r="Q120" s="1">
        <v>0.82661324349662535</v>
      </c>
      <c r="R120" s="1">
        <f t="shared" si="17"/>
        <v>7.1024171961053123E-2</v>
      </c>
      <c r="S120" s="1">
        <f t="shared" si="18"/>
        <v>-6.4765582129502258E-2</v>
      </c>
      <c r="T120" s="1">
        <f t="shared" si="19"/>
        <v>-5.9663681456264654E-2</v>
      </c>
      <c r="U120" s="1">
        <f t="shared" si="20"/>
        <v>-3.712521068811396E-2</v>
      </c>
      <c r="V120" s="1">
        <f t="shared" si="21"/>
        <v>0.351086628661822</v>
      </c>
      <c r="W120" s="1">
        <f t="shared" si="22"/>
        <v>1.1688486340194024</v>
      </c>
      <c r="X120" s="9">
        <f t="shared" si="23"/>
        <v>2.2560182038650218</v>
      </c>
      <c r="Y120" s="11">
        <f t="shared" si="24"/>
        <v>-0.45601820386502179</v>
      </c>
      <c r="Z120" s="12">
        <f t="shared" si="25"/>
        <v>0.20795260225628057</v>
      </c>
    </row>
    <row r="121" spans="1:26" x14ac:dyDescent="0.3">
      <c r="A121" t="s">
        <v>7</v>
      </c>
      <c r="B121" t="s">
        <v>8</v>
      </c>
      <c r="C121" t="s">
        <v>23</v>
      </c>
      <c r="D121" t="s">
        <v>24</v>
      </c>
      <c r="E121">
        <v>4</v>
      </c>
      <c r="F121">
        <v>24.08</v>
      </c>
      <c r="G121">
        <v>2.92</v>
      </c>
      <c r="I121" s="1">
        <f t="shared" si="13"/>
        <v>2</v>
      </c>
      <c r="J121" s="1">
        <f t="shared" si="14"/>
        <v>1</v>
      </c>
      <c r="K121" s="1">
        <f t="shared" si="15"/>
        <v>2</v>
      </c>
      <c r="L121" s="1">
        <f t="shared" si="16"/>
        <v>2</v>
      </c>
      <c r="M121" s="1">
        <v>4</v>
      </c>
      <c r="N121" s="1">
        <v>24.08</v>
      </c>
      <c r="O121" s="16">
        <v>2.92</v>
      </c>
      <c r="Q121" s="1">
        <v>0.82661324349662535</v>
      </c>
      <c r="R121" s="1">
        <f t="shared" si="17"/>
        <v>7.1024171961053123E-2</v>
      </c>
      <c r="S121" s="1">
        <f t="shared" si="18"/>
        <v>-6.4765582129502258E-2</v>
      </c>
      <c r="T121" s="1">
        <f t="shared" si="19"/>
        <v>-5.9663681456264654E-2</v>
      </c>
      <c r="U121" s="1">
        <f t="shared" si="20"/>
        <v>-3.712521068811396E-2</v>
      </c>
      <c r="V121" s="1">
        <f t="shared" si="21"/>
        <v>0.702173257323644</v>
      </c>
      <c r="W121" s="1">
        <f t="shared" si="22"/>
        <v>2.2643503706506203</v>
      </c>
      <c r="X121" s="9">
        <f t="shared" si="23"/>
        <v>3.7026065691580619</v>
      </c>
      <c r="Y121" s="11">
        <f t="shared" si="24"/>
        <v>-0.78260656915806193</v>
      </c>
      <c r="Z121" s="12">
        <f t="shared" si="25"/>
        <v>0.61247304208935238</v>
      </c>
    </row>
    <row r="122" spans="1:26" x14ac:dyDescent="0.3">
      <c r="A122" t="s">
        <v>11</v>
      </c>
      <c r="B122" t="s">
        <v>8</v>
      </c>
      <c r="C122" t="s">
        <v>23</v>
      </c>
      <c r="D122" t="s">
        <v>24</v>
      </c>
      <c r="E122">
        <v>2</v>
      </c>
      <c r="F122">
        <v>11.69</v>
      </c>
      <c r="G122">
        <v>2.31</v>
      </c>
      <c r="I122" s="1">
        <f t="shared" si="13"/>
        <v>1</v>
      </c>
      <c r="J122" s="1">
        <f t="shared" si="14"/>
        <v>1</v>
      </c>
      <c r="K122" s="1">
        <f t="shared" si="15"/>
        <v>2</v>
      </c>
      <c r="L122" s="1">
        <f t="shared" si="16"/>
        <v>2</v>
      </c>
      <c r="M122" s="1">
        <v>2</v>
      </c>
      <c r="N122" s="1">
        <v>11.69</v>
      </c>
      <c r="O122" s="16">
        <v>2.31</v>
      </c>
      <c r="Q122" s="1">
        <v>0.82661324349662535</v>
      </c>
      <c r="R122" s="1">
        <f t="shared" si="17"/>
        <v>3.5512085980526562E-2</v>
      </c>
      <c r="S122" s="1">
        <f t="shared" si="18"/>
        <v>-6.4765582129502258E-2</v>
      </c>
      <c r="T122" s="1">
        <f t="shared" si="19"/>
        <v>-5.9663681456264654E-2</v>
      </c>
      <c r="U122" s="1">
        <f t="shared" si="20"/>
        <v>-3.712521068811396E-2</v>
      </c>
      <c r="V122" s="1">
        <f t="shared" si="21"/>
        <v>0.351086628661822</v>
      </c>
      <c r="W122" s="1">
        <f t="shared" si="22"/>
        <v>1.0992631159844581</v>
      </c>
      <c r="X122" s="9">
        <f t="shared" si="23"/>
        <v>2.1509205998495515</v>
      </c>
      <c r="Y122" s="11">
        <f t="shared" si="24"/>
        <v>0.15907940015044852</v>
      </c>
      <c r="Z122" s="12">
        <f t="shared" si="25"/>
        <v>2.5306255552226521E-2</v>
      </c>
    </row>
    <row r="123" spans="1:26" x14ac:dyDescent="0.3">
      <c r="A123" t="s">
        <v>7</v>
      </c>
      <c r="B123" t="s">
        <v>8</v>
      </c>
      <c r="C123" t="s">
        <v>23</v>
      </c>
      <c r="D123" t="s">
        <v>24</v>
      </c>
      <c r="E123">
        <v>2</v>
      </c>
      <c r="F123">
        <v>13.42</v>
      </c>
      <c r="G123">
        <v>1.68</v>
      </c>
      <c r="I123" s="1">
        <f t="shared" si="13"/>
        <v>2</v>
      </c>
      <c r="J123" s="1">
        <f t="shared" si="14"/>
        <v>1</v>
      </c>
      <c r="K123" s="1">
        <f t="shared" si="15"/>
        <v>2</v>
      </c>
      <c r="L123" s="1">
        <f t="shared" si="16"/>
        <v>2</v>
      </c>
      <c r="M123" s="1">
        <v>2</v>
      </c>
      <c r="N123" s="1">
        <v>13.42</v>
      </c>
      <c r="O123" s="16">
        <v>1.68</v>
      </c>
      <c r="Q123" s="1">
        <v>0.82661324349662535</v>
      </c>
      <c r="R123" s="1">
        <f t="shared" si="17"/>
        <v>7.1024171961053123E-2</v>
      </c>
      <c r="S123" s="1">
        <f t="shared" si="18"/>
        <v>-6.4765582129502258E-2</v>
      </c>
      <c r="T123" s="1">
        <f t="shared" si="19"/>
        <v>-5.9663681456264654E-2</v>
      </c>
      <c r="U123" s="1">
        <f t="shared" si="20"/>
        <v>-3.712521068811396E-2</v>
      </c>
      <c r="V123" s="1">
        <f t="shared" si="21"/>
        <v>0.351086628661822</v>
      </c>
      <c r="W123" s="1">
        <f t="shared" si="22"/>
        <v>1.2619427730120982</v>
      </c>
      <c r="X123" s="9">
        <f t="shared" si="23"/>
        <v>2.3491123428577181</v>
      </c>
      <c r="Y123" s="11">
        <f t="shared" si="24"/>
        <v>-0.66911234285771815</v>
      </c>
      <c r="Z123" s="12">
        <f t="shared" si="25"/>
        <v>0.44771132736454455</v>
      </c>
    </row>
    <row r="124" spans="1:26" x14ac:dyDescent="0.3">
      <c r="A124" t="s">
        <v>11</v>
      </c>
      <c r="B124" t="s">
        <v>8</v>
      </c>
      <c r="C124" t="s">
        <v>23</v>
      </c>
      <c r="D124" t="s">
        <v>24</v>
      </c>
      <c r="E124">
        <v>2</v>
      </c>
      <c r="F124">
        <v>14.26</v>
      </c>
      <c r="G124">
        <v>2.5</v>
      </c>
      <c r="I124" s="1">
        <f t="shared" si="13"/>
        <v>1</v>
      </c>
      <c r="J124" s="1">
        <f t="shared" si="14"/>
        <v>1</v>
      </c>
      <c r="K124" s="1">
        <f t="shared" si="15"/>
        <v>2</v>
      </c>
      <c r="L124" s="1">
        <f t="shared" si="16"/>
        <v>2</v>
      </c>
      <c r="M124" s="1">
        <v>2</v>
      </c>
      <c r="N124" s="1">
        <v>14.26</v>
      </c>
      <c r="O124" s="16">
        <v>2.5</v>
      </c>
      <c r="Q124" s="1">
        <v>0.82661324349662535</v>
      </c>
      <c r="R124" s="1">
        <f t="shared" si="17"/>
        <v>3.5512085980526562E-2</v>
      </c>
      <c r="S124" s="1">
        <f t="shared" si="18"/>
        <v>-6.4765582129502258E-2</v>
      </c>
      <c r="T124" s="1">
        <f t="shared" si="19"/>
        <v>-5.9663681456264654E-2</v>
      </c>
      <c r="U124" s="1">
        <f t="shared" si="20"/>
        <v>-3.712521068811396E-2</v>
      </c>
      <c r="V124" s="1">
        <f t="shared" si="21"/>
        <v>0.351086628661822</v>
      </c>
      <c r="W124" s="1">
        <f t="shared" si="22"/>
        <v>1.3409317394301432</v>
      </c>
      <c r="X124" s="9">
        <f t="shared" si="23"/>
        <v>2.3925892232952366</v>
      </c>
      <c r="Y124" s="11">
        <f t="shared" si="24"/>
        <v>0.1074107767047634</v>
      </c>
      <c r="Z124" s="12">
        <f t="shared" si="25"/>
        <v>1.1537074952320543E-2</v>
      </c>
    </row>
    <row r="125" spans="1:26" x14ac:dyDescent="0.3">
      <c r="A125" t="s">
        <v>11</v>
      </c>
      <c r="B125" t="s">
        <v>8</v>
      </c>
      <c r="C125" t="s">
        <v>23</v>
      </c>
      <c r="D125" t="s">
        <v>24</v>
      </c>
      <c r="E125">
        <v>2</v>
      </c>
      <c r="F125">
        <v>15.95</v>
      </c>
      <c r="G125">
        <v>2</v>
      </c>
      <c r="I125" s="1">
        <f t="shared" si="13"/>
        <v>1</v>
      </c>
      <c r="J125" s="1">
        <f t="shared" si="14"/>
        <v>1</v>
      </c>
      <c r="K125" s="1">
        <f t="shared" si="15"/>
        <v>2</v>
      </c>
      <c r="L125" s="1">
        <f t="shared" si="16"/>
        <v>2</v>
      </c>
      <c r="M125" s="1">
        <v>2</v>
      </c>
      <c r="N125" s="1">
        <v>15.95</v>
      </c>
      <c r="O125" s="16">
        <v>2</v>
      </c>
      <c r="Q125" s="1">
        <v>0.82661324349662535</v>
      </c>
      <c r="R125" s="1">
        <f t="shared" si="17"/>
        <v>3.5512085980526562E-2</v>
      </c>
      <c r="S125" s="1">
        <f t="shared" si="18"/>
        <v>-6.4765582129502258E-2</v>
      </c>
      <c r="T125" s="1">
        <f t="shared" si="19"/>
        <v>-5.9663681456264654E-2</v>
      </c>
      <c r="U125" s="1">
        <f t="shared" si="20"/>
        <v>-3.712521068811396E-2</v>
      </c>
      <c r="V125" s="1">
        <f t="shared" si="21"/>
        <v>0.351086628661822</v>
      </c>
      <c r="W125" s="1">
        <f t="shared" si="22"/>
        <v>1.499850017104543</v>
      </c>
      <c r="X125" s="9">
        <f t="shared" si="23"/>
        <v>2.5515075009696364</v>
      </c>
      <c r="Y125" s="11">
        <f t="shared" si="24"/>
        <v>-0.55150750096963641</v>
      </c>
      <c r="Z125" s="12">
        <f t="shared" si="25"/>
        <v>0.3041605236257735</v>
      </c>
    </row>
    <row r="126" spans="1:26" x14ac:dyDescent="0.3">
      <c r="A126" t="s">
        <v>7</v>
      </c>
      <c r="B126" t="s">
        <v>8</v>
      </c>
      <c r="C126" t="s">
        <v>23</v>
      </c>
      <c r="D126" t="s">
        <v>24</v>
      </c>
      <c r="E126">
        <v>2</v>
      </c>
      <c r="F126">
        <v>12.48</v>
      </c>
      <c r="G126">
        <v>2.52</v>
      </c>
      <c r="I126" s="1">
        <f t="shared" si="13"/>
        <v>2</v>
      </c>
      <c r="J126" s="1">
        <f t="shared" si="14"/>
        <v>1</v>
      </c>
      <c r="K126" s="1">
        <f t="shared" si="15"/>
        <v>2</v>
      </c>
      <c r="L126" s="1">
        <f t="shared" si="16"/>
        <v>2</v>
      </c>
      <c r="M126" s="1">
        <v>2</v>
      </c>
      <c r="N126" s="1">
        <v>12.48</v>
      </c>
      <c r="O126" s="16">
        <v>2.52</v>
      </c>
      <c r="Q126" s="1">
        <v>0.82661324349662535</v>
      </c>
      <c r="R126" s="1">
        <f t="shared" si="17"/>
        <v>7.1024171961053123E-2</v>
      </c>
      <c r="S126" s="1">
        <f t="shared" si="18"/>
        <v>-6.4765582129502258E-2</v>
      </c>
      <c r="T126" s="1">
        <f t="shared" si="19"/>
        <v>-5.9663681456264654E-2</v>
      </c>
      <c r="U126" s="1">
        <f t="shared" si="20"/>
        <v>-3.712521068811396E-2</v>
      </c>
      <c r="V126" s="1">
        <f t="shared" si="21"/>
        <v>0.351086628661822</v>
      </c>
      <c r="W126" s="1">
        <f t="shared" si="22"/>
        <v>1.1735503582109528</v>
      </c>
      <c r="X126" s="9">
        <f t="shared" si="23"/>
        <v>2.2607199280565724</v>
      </c>
      <c r="Y126" s="11">
        <f t="shared" si="24"/>
        <v>0.25928007194342761</v>
      </c>
      <c r="Z126" s="12">
        <f t="shared" si="25"/>
        <v>6.7226155706989005E-2</v>
      </c>
    </row>
    <row r="127" spans="1:26" x14ac:dyDescent="0.3">
      <c r="A127" t="s">
        <v>7</v>
      </c>
      <c r="B127" t="s">
        <v>8</v>
      </c>
      <c r="C127" t="s">
        <v>23</v>
      </c>
      <c r="D127" t="s">
        <v>24</v>
      </c>
      <c r="E127">
        <v>6</v>
      </c>
      <c r="F127">
        <v>29.8</v>
      </c>
      <c r="G127">
        <v>4.2</v>
      </c>
      <c r="I127" s="1">
        <f t="shared" si="13"/>
        <v>2</v>
      </c>
      <c r="J127" s="1">
        <f t="shared" si="14"/>
        <v>1</v>
      </c>
      <c r="K127" s="1">
        <f t="shared" si="15"/>
        <v>2</v>
      </c>
      <c r="L127" s="1">
        <f t="shared" si="16"/>
        <v>2</v>
      </c>
      <c r="M127" s="1">
        <v>6</v>
      </c>
      <c r="N127" s="1">
        <v>29.8</v>
      </c>
      <c r="O127" s="16">
        <v>4.2</v>
      </c>
      <c r="Q127" s="1">
        <v>0.82661324349662535</v>
      </c>
      <c r="R127" s="1">
        <f t="shared" si="17"/>
        <v>7.1024171961053123E-2</v>
      </c>
      <c r="S127" s="1">
        <f t="shared" si="18"/>
        <v>-6.4765582129502258E-2</v>
      </c>
      <c r="T127" s="1">
        <f t="shared" si="19"/>
        <v>-5.9663681456264654E-2</v>
      </c>
      <c r="U127" s="1">
        <f t="shared" si="20"/>
        <v>-3.712521068811396E-2</v>
      </c>
      <c r="V127" s="1">
        <f t="shared" si="21"/>
        <v>1.053259885985466</v>
      </c>
      <c r="W127" s="1">
        <f t="shared" si="22"/>
        <v>2.802227618163974</v>
      </c>
      <c r="X127" s="9">
        <f t="shared" si="23"/>
        <v>4.5915704453332378</v>
      </c>
      <c r="Y127" s="11">
        <f t="shared" si="24"/>
        <v>-0.39157044533323759</v>
      </c>
      <c r="Z127" s="12">
        <f t="shared" si="25"/>
        <v>0.15332741365847002</v>
      </c>
    </row>
    <row r="128" spans="1:26" x14ac:dyDescent="0.3">
      <c r="A128" t="s">
        <v>11</v>
      </c>
      <c r="B128" t="s">
        <v>8</v>
      </c>
      <c r="C128" t="s">
        <v>23</v>
      </c>
      <c r="D128" t="s">
        <v>24</v>
      </c>
      <c r="E128">
        <v>2</v>
      </c>
      <c r="F128">
        <v>8.52</v>
      </c>
      <c r="G128">
        <v>1.48</v>
      </c>
      <c r="I128" s="1">
        <f t="shared" si="13"/>
        <v>1</v>
      </c>
      <c r="J128" s="1">
        <f t="shared" si="14"/>
        <v>1</v>
      </c>
      <c r="K128" s="1">
        <f t="shared" si="15"/>
        <v>2</v>
      </c>
      <c r="L128" s="1">
        <f t="shared" si="16"/>
        <v>2</v>
      </c>
      <c r="M128" s="1">
        <v>2</v>
      </c>
      <c r="N128" s="1">
        <v>8.52</v>
      </c>
      <c r="O128" s="16">
        <v>1.48</v>
      </c>
      <c r="Q128" s="1">
        <v>0.82661324349662535</v>
      </c>
      <c r="R128" s="1">
        <f t="shared" si="17"/>
        <v>3.5512085980526562E-2</v>
      </c>
      <c r="S128" s="1">
        <f t="shared" si="18"/>
        <v>-6.4765582129502258E-2</v>
      </c>
      <c r="T128" s="1">
        <f t="shared" si="19"/>
        <v>-5.9663681456264654E-2</v>
      </c>
      <c r="U128" s="1">
        <f t="shared" si="20"/>
        <v>-3.712521068811396E-2</v>
      </c>
      <c r="V128" s="1">
        <f t="shared" si="21"/>
        <v>0.351086628661822</v>
      </c>
      <c r="W128" s="1">
        <f t="shared" si="22"/>
        <v>0.80117380224016965</v>
      </c>
      <c r="X128" s="9">
        <f t="shared" si="23"/>
        <v>1.8528312861052627</v>
      </c>
      <c r="Y128" s="11">
        <f t="shared" si="24"/>
        <v>-0.37283128610526273</v>
      </c>
      <c r="Z128" s="12">
        <f t="shared" si="25"/>
        <v>0.13900316789890427</v>
      </c>
    </row>
    <row r="129" spans="1:26" x14ac:dyDescent="0.3">
      <c r="A129" t="s">
        <v>7</v>
      </c>
      <c r="B129" t="s">
        <v>8</v>
      </c>
      <c r="C129" t="s">
        <v>23</v>
      </c>
      <c r="D129" t="s">
        <v>24</v>
      </c>
      <c r="E129">
        <v>2</v>
      </c>
      <c r="F129">
        <v>14.52</v>
      </c>
      <c r="G129">
        <v>2</v>
      </c>
      <c r="I129" s="1">
        <f t="shared" si="13"/>
        <v>2</v>
      </c>
      <c r="J129" s="1">
        <f t="shared" si="14"/>
        <v>1</v>
      </c>
      <c r="K129" s="1">
        <f t="shared" si="15"/>
        <v>2</v>
      </c>
      <c r="L129" s="1">
        <f t="shared" si="16"/>
        <v>2</v>
      </c>
      <c r="M129" s="1">
        <v>2</v>
      </c>
      <c r="N129" s="1">
        <v>14.52</v>
      </c>
      <c r="O129" s="16">
        <v>2</v>
      </c>
      <c r="Q129" s="1">
        <v>0.82661324349662535</v>
      </c>
      <c r="R129" s="1">
        <f t="shared" si="17"/>
        <v>7.1024171961053123E-2</v>
      </c>
      <c r="S129" s="1">
        <f t="shared" si="18"/>
        <v>-6.4765582129502258E-2</v>
      </c>
      <c r="T129" s="1">
        <f t="shared" si="19"/>
        <v>-5.9663681456264654E-2</v>
      </c>
      <c r="U129" s="1">
        <f t="shared" si="20"/>
        <v>-3.712521068811396E-2</v>
      </c>
      <c r="V129" s="1">
        <f t="shared" si="21"/>
        <v>0.351086628661822</v>
      </c>
      <c r="W129" s="1">
        <f t="shared" si="22"/>
        <v>1.3653807052262046</v>
      </c>
      <c r="X129" s="9">
        <f t="shared" si="23"/>
        <v>2.4525502750718244</v>
      </c>
      <c r="Y129" s="11">
        <f t="shared" si="24"/>
        <v>-0.45255027507182444</v>
      </c>
      <c r="Z129" s="12">
        <f t="shared" si="25"/>
        <v>0.20480175146758398</v>
      </c>
    </row>
    <row r="130" spans="1:26" x14ac:dyDescent="0.3">
      <c r="A130" t="s">
        <v>7</v>
      </c>
      <c r="B130" t="s">
        <v>8</v>
      </c>
      <c r="C130" t="s">
        <v>23</v>
      </c>
      <c r="D130" t="s">
        <v>24</v>
      </c>
      <c r="E130">
        <v>2</v>
      </c>
      <c r="F130">
        <v>11.38</v>
      </c>
      <c r="G130">
        <v>2</v>
      </c>
      <c r="I130" s="1">
        <f t="shared" ref="I130:I193" si="26">IF(A130="Male",1,2)</f>
        <v>2</v>
      </c>
      <c r="J130" s="1">
        <f t="shared" ref="J130:J193" si="27">IF(B130="No",1,2)</f>
        <v>1</v>
      </c>
      <c r="K130" s="1">
        <f t="shared" ref="K130:K193" si="28">IF(C130="Sun",1,IF(C130="Thur",2,IF(C130="Fri",3,IF(C130="Sat",4))))</f>
        <v>2</v>
      </c>
      <c r="L130" s="1">
        <f t="shared" ref="L130:L193" si="29">IF(D130="Dinner", 1,2)</f>
        <v>2</v>
      </c>
      <c r="M130" s="1">
        <v>2</v>
      </c>
      <c r="N130" s="1">
        <v>11.38</v>
      </c>
      <c r="O130" s="16">
        <v>2</v>
      </c>
      <c r="Q130" s="1">
        <v>0.82661324349662535</v>
      </c>
      <c r="R130" s="1">
        <f t="shared" ref="R130:R193" si="30">$R$1*I130</f>
        <v>7.1024171961053123E-2</v>
      </c>
      <c r="S130" s="1">
        <f t="shared" ref="S130:S193" si="31">$S$1*J130</f>
        <v>-6.4765582129502258E-2</v>
      </c>
      <c r="T130" s="1">
        <f t="shared" ref="T130:T193" si="32">$T$1*K130</f>
        <v>-5.9663681456264654E-2</v>
      </c>
      <c r="U130" s="1">
        <f t="shared" ref="U130:U193" si="33">$U$1*L130</f>
        <v>-3.712521068811396E-2</v>
      </c>
      <c r="V130" s="1">
        <f t="shared" si="21"/>
        <v>0.351086628661822</v>
      </c>
      <c r="W130" s="1">
        <f t="shared" si="22"/>
        <v>1.0701124259968464</v>
      </c>
      <c r="X130" s="9">
        <f t="shared" si="23"/>
        <v>2.157281995842466</v>
      </c>
      <c r="Y130" s="11">
        <f t="shared" si="24"/>
        <v>-0.15728199584246605</v>
      </c>
      <c r="Z130" s="12">
        <f t="shared" si="25"/>
        <v>2.4737626216189506E-2</v>
      </c>
    </row>
    <row r="131" spans="1:26" x14ac:dyDescent="0.3">
      <c r="A131" t="s">
        <v>11</v>
      </c>
      <c r="B131" t="s">
        <v>8</v>
      </c>
      <c r="C131" t="s">
        <v>23</v>
      </c>
      <c r="D131" t="s">
        <v>24</v>
      </c>
      <c r="E131">
        <v>3</v>
      </c>
      <c r="F131">
        <v>22.82</v>
      </c>
      <c r="G131">
        <v>2.1800000000000002</v>
      </c>
      <c r="I131" s="1">
        <f t="shared" si="26"/>
        <v>1</v>
      </c>
      <c r="J131" s="1">
        <f t="shared" si="27"/>
        <v>1</v>
      </c>
      <c r="K131" s="1">
        <f t="shared" si="28"/>
        <v>2</v>
      </c>
      <c r="L131" s="1">
        <f t="shared" si="29"/>
        <v>2</v>
      </c>
      <c r="M131" s="1">
        <v>3</v>
      </c>
      <c r="N131" s="1">
        <v>22.82</v>
      </c>
      <c r="O131" s="16">
        <v>2.1800000000000002</v>
      </c>
      <c r="Q131" s="1">
        <v>0.82661324349662535</v>
      </c>
      <c r="R131" s="1">
        <f t="shared" si="30"/>
        <v>3.5512085980526562E-2</v>
      </c>
      <c r="S131" s="1">
        <f t="shared" si="31"/>
        <v>-6.4765582129502258E-2</v>
      </c>
      <c r="T131" s="1">
        <f t="shared" si="32"/>
        <v>-5.9663681456264654E-2</v>
      </c>
      <c r="U131" s="1">
        <f t="shared" si="33"/>
        <v>-3.712521068811396E-2</v>
      </c>
      <c r="V131" s="1">
        <f t="shared" ref="V131:V194" si="34">$V$1*M131</f>
        <v>0.52662994299273302</v>
      </c>
      <c r="W131" s="1">
        <f t="shared" ref="W131:W194" si="35">$W$1*N131</f>
        <v>2.1458669210235533</v>
      </c>
      <c r="X131" s="9">
        <f t="shared" ref="X131:X194" si="36">SUM(Q131:W131)</f>
        <v>3.3730677192195575</v>
      </c>
      <c r="Y131" s="11">
        <f t="shared" ref="Y131:Y194" si="37">O131-X131</f>
        <v>-1.1930677192195573</v>
      </c>
      <c r="Z131" s="12">
        <f t="shared" ref="Z131:Z194" si="38">Y131*Y131</f>
        <v>1.4234105826437564</v>
      </c>
    </row>
    <row r="132" spans="1:26" x14ac:dyDescent="0.3">
      <c r="A132" t="s">
        <v>11</v>
      </c>
      <c r="B132" t="s">
        <v>8</v>
      </c>
      <c r="C132" t="s">
        <v>23</v>
      </c>
      <c r="D132" t="s">
        <v>24</v>
      </c>
      <c r="E132">
        <v>2</v>
      </c>
      <c r="F132">
        <v>19.079999999999998</v>
      </c>
      <c r="G132">
        <v>1.5</v>
      </c>
      <c r="I132" s="1">
        <f t="shared" si="26"/>
        <v>1</v>
      </c>
      <c r="J132" s="1">
        <f t="shared" si="27"/>
        <v>1</v>
      </c>
      <c r="K132" s="1">
        <f t="shared" si="28"/>
        <v>2</v>
      </c>
      <c r="L132" s="1">
        <f t="shared" si="29"/>
        <v>2</v>
      </c>
      <c r="M132" s="1">
        <v>2</v>
      </c>
      <c r="N132" s="1">
        <v>19.079999999999998</v>
      </c>
      <c r="O132" s="16">
        <v>1.5</v>
      </c>
      <c r="Q132" s="1">
        <v>0.82661324349662535</v>
      </c>
      <c r="R132" s="1">
        <f t="shared" si="30"/>
        <v>3.5512085980526562E-2</v>
      </c>
      <c r="S132" s="1">
        <f t="shared" si="31"/>
        <v>-6.4765582129502258E-2</v>
      </c>
      <c r="T132" s="1">
        <f t="shared" si="32"/>
        <v>-5.9663681456264654E-2</v>
      </c>
      <c r="U132" s="1">
        <f t="shared" si="33"/>
        <v>-3.712521068811396E-2</v>
      </c>
      <c r="V132" s="1">
        <f t="shared" si="34"/>
        <v>0.351086628661822</v>
      </c>
      <c r="W132" s="1">
        <f t="shared" si="35"/>
        <v>1.7941779514955911</v>
      </c>
      <c r="X132" s="9">
        <f t="shared" si="36"/>
        <v>2.8458354353606845</v>
      </c>
      <c r="Y132" s="11">
        <f t="shared" si="37"/>
        <v>-1.3458354353606845</v>
      </c>
      <c r="Z132" s="12">
        <f t="shared" si="38"/>
        <v>1.8112730190724833</v>
      </c>
    </row>
    <row r="133" spans="1:26" x14ac:dyDescent="0.3">
      <c r="A133" t="s">
        <v>7</v>
      </c>
      <c r="B133" t="s">
        <v>8</v>
      </c>
      <c r="C133" t="s">
        <v>23</v>
      </c>
      <c r="D133" t="s">
        <v>24</v>
      </c>
      <c r="E133">
        <v>2</v>
      </c>
      <c r="F133">
        <v>20.27</v>
      </c>
      <c r="G133">
        <v>2.83</v>
      </c>
      <c r="I133" s="1">
        <f t="shared" si="26"/>
        <v>2</v>
      </c>
      <c r="J133" s="1">
        <f t="shared" si="27"/>
        <v>1</v>
      </c>
      <c r="K133" s="1">
        <f t="shared" si="28"/>
        <v>2</v>
      </c>
      <c r="L133" s="1">
        <f t="shared" si="29"/>
        <v>2</v>
      </c>
      <c r="M133" s="1">
        <v>2</v>
      </c>
      <c r="N133" s="1">
        <v>20.27</v>
      </c>
      <c r="O133" s="16">
        <v>2.83</v>
      </c>
      <c r="Q133" s="1">
        <v>0.82661324349662535</v>
      </c>
      <c r="R133" s="1">
        <f t="shared" si="30"/>
        <v>7.1024171961053123E-2</v>
      </c>
      <c r="S133" s="1">
        <f t="shared" si="31"/>
        <v>-6.4765582129502258E-2</v>
      </c>
      <c r="T133" s="1">
        <f t="shared" si="32"/>
        <v>-5.9663681456264654E-2</v>
      </c>
      <c r="U133" s="1">
        <f t="shared" si="33"/>
        <v>-3.712521068811396E-2</v>
      </c>
      <c r="V133" s="1">
        <f t="shared" si="34"/>
        <v>0.351086628661822</v>
      </c>
      <c r="W133" s="1">
        <f t="shared" si="35"/>
        <v>1.9060789872544883</v>
      </c>
      <c r="X133" s="9">
        <f t="shared" si="36"/>
        <v>2.9932485571001077</v>
      </c>
      <c r="Y133" s="11">
        <f t="shared" si="37"/>
        <v>-0.16324855710010766</v>
      </c>
      <c r="Z133" s="12">
        <f t="shared" si="38"/>
        <v>2.6650091395267111E-2</v>
      </c>
    </row>
    <row r="134" spans="1:26" x14ac:dyDescent="0.3">
      <c r="A134" t="s">
        <v>7</v>
      </c>
      <c r="B134" t="s">
        <v>8</v>
      </c>
      <c r="C134" t="s">
        <v>23</v>
      </c>
      <c r="D134" t="s">
        <v>24</v>
      </c>
      <c r="E134">
        <v>2</v>
      </c>
      <c r="F134">
        <v>11.17</v>
      </c>
      <c r="G134">
        <v>1.5</v>
      </c>
      <c r="I134" s="1">
        <f t="shared" si="26"/>
        <v>2</v>
      </c>
      <c r="J134" s="1">
        <f t="shared" si="27"/>
        <v>1</v>
      </c>
      <c r="K134" s="1">
        <f t="shared" si="28"/>
        <v>2</v>
      </c>
      <c r="L134" s="1">
        <f t="shared" si="29"/>
        <v>2</v>
      </c>
      <c r="M134" s="1">
        <v>2</v>
      </c>
      <c r="N134" s="1">
        <v>11.17</v>
      </c>
      <c r="O134" s="16">
        <v>1.5</v>
      </c>
      <c r="Q134" s="1">
        <v>0.82661324349662535</v>
      </c>
      <c r="R134" s="1">
        <f t="shared" si="30"/>
        <v>7.1024171961053123E-2</v>
      </c>
      <c r="S134" s="1">
        <f t="shared" si="31"/>
        <v>-6.4765582129502258E-2</v>
      </c>
      <c r="T134" s="1">
        <f t="shared" si="32"/>
        <v>-5.9663681456264654E-2</v>
      </c>
      <c r="U134" s="1">
        <f t="shared" si="33"/>
        <v>-3.712521068811396E-2</v>
      </c>
      <c r="V134" s="1">
        <f t="shared" si="34"/>
        <v>0.351086628661822</v>
      </c>
      <c r="W134" s="1">
        <f t="shared" si="35"/>
        <v>1.0503651843923352</v>
      </c>
      <c r="X134" s="9">
        <f t="shared" si="36"/>
        <v>2.1375347542379548</v>
      </c>
      <c r="Y134" s="11">
        <f t="shared" si="37"/>
        <v>-0.6375347542379548</v>
      </c>
      <c r="Z134" s="12">
        <f t="shared" si="38"/>
        <v>0.40645056286124942</v>
      </c>
    </row>
    <row r="135" spans="1:26" x14ac:dyDescent="0.3">
      <c r="A135" t="s">
        <v>7</v>
      </c>
      <c r="B135" t="s">
        <v>8</v>
      </c>
      <c r="C135" t="s">
        <v>23</v>
      </c>
      <c r="D135" t="s">
        <v>24</v>
      </c>
      <c r="E135">
        <v>2</v>
      </c>
      <c r="F135">
        <v>12.26</v>
      </c>
      <c r="G135">
        <v>2</v>
      </c>
      <c r="I135" s="1">
        <f t="shared" si="26"/>
        <v>2</v>
      </c>
      <c r="J135" s="1">
        <f t="shared" si="27"/>
        <v>1</v>
      </c>
      <c r="K135" s="1">
        <f t="shared" si="28"/>
        <v>2</v>
      </c>
      <c r="L135" s="1">
        <f t="shared" si="29"/>
        <v>2</v>
      </c>
      <c r="M135" s="1">
        <v>2</v>
      </c>
      <c r="N135" s="1">
        <v>12.26</v>
      </c>
      <c r="O135" s="16">
        <v>2</v>
      </c>
      <c r="Q135" s="1">
        <v>0.82661324349662535</v>
      </c>
      <c r="R135" s="1">
        <f t="shared" si="30"/>
        <v>7.1024171961053123E-2</v>
      </c>
      <c r="S135" s="1">
        <f t="shared" si="31"/>
        <v>-6.4765582129502258E-2</v>
      </c>
      <c r="T135" s="1">
        <f t="shared" si="32"/>
        <v>-5.9663681456264654E-2</v>
      </c>
      <c r="U135" s="1">
        <f t="shared" si="33"/>
        <v>-3.712521068811396E-2</v>
      </c>
      <c r="V135" s="1">
        <f t="shared" si="34"/>
        <v>0.351086628661822</v>
      </c>
      <c r="W135" s="1">
        <f t="shared" si="35"/>
        <v>1.1528627717681315</v>
      </c>
      <c r="X135" s="9">
        <f t="shared" si="36"/>
        <v>2.2400323416137509</v>
      </c>
      <c r="Y135" s="11">
        <f t="shared" si="37"/>
        <v>-0.24003234161375087</v>
      </c>
      <c r="Z135" s="12">
        <f t="shared" si="38"/>
        <v>5.7615525020580392E-2</v>
      </c>
    </row>
    <row r="136" spans="1:26" x14ac:dyDescent="0.3">
      <c r="A136" t="s">
        <v>7</v>
      </c>
      <c r="B136" t="s">
        <v>8</v>
      </c>
      <c r="C136" t="s">
        <v>23</v>
      </c>
      <c r="D136" t="s">
        <v>24</v>
      </c>
      <c r="E136">
        <v>2</v>
      </c>
      <c r="F136">
        <v>18.260000000000002</v>
      </c>
      <c r="G136">
        <v>3.25</v>
      </c>
      <c r="I136" s="1">
        <f t="shared" si="26"/>
        <v>2</v>
      </c>
      <c r="J136" s="1">
        <f t="shared" si="27"/>
        <v>1</v>
      </c>
      <c r="K136" s="1">
        <f t="shared" si="28"/>
        <v>2</v>
      </c>
      <c r="L136" s="1">
        <f t="shared" si="29"/>
        <v>2</v>
      </c>
      <c r="M136" s="1">
        <v>2</v>
      </c>
      <c r="N136" s="1">
        <v>18.260000000000002</v>
      </c>
      <c r="O136" s="16">
        <v>3.25</v>
      </c>
      <c r="Q136" s="1">
        <v>0.82661324349662535</v>
      </c>
      <c r="R136" s="1">
        <f t="shared" si="30"/>
        <v>7.1024171961053123E-2</v>
      </c>
      <c r="S136" s="1">
        <f t="shared" si="31"/>
        <v>-6.4765582129502258E-2</v>
      </c>
      <c r="T136" s="1">
        <f t="shared" si="32"/>
        <v>-5.9663681456264654E-2</v>
      </c>
      <c r="U136" s="1">
        <f t="shared" si="33"/>
        <v>-3.712521068811396E-2</v>
      </c>
      <c r="V136" s="1">
        <f t="shared" si="34"/>
        <v>0.351086628661822</v>
      </c>
      <c r="W136" s="1">
        <f t="shared" si="35"/>
        <v>1.7170696747541667</v>
      </c>
      <c r="X136" s="9">
        <f t="shared" si="36"/>
        <v>2.8042392445997866</v>
      </c>
      <c r="Y136" s="11">
        <f t="shared" si="37"/>
        <v>0.44576075540021343</v>
      </c>
      <c r="Z136" s="12">
        <f t="shared" si="38"/>
        <v>0.1987026510549689</v>
      </c>
    </row>
    <row r="137" spans="1:26" x14ac:dyDescent="0.3">
      <c r="A137" t="s">
        <v>7</v>
      </c>
      <c r="B137" t="s">
        <v>8</v>
      </c>
      <c r="C137" t="s">
        <v>23</v>
      </c>
      <c r="D137" t="s">
        <v>24</v>
      </c>
      <c r="E137">
        <v>2</v>
      </c>
      <c r="F137">
        <v>8.51</v>
      </c>
      <c r="G137">
        <v>1.25</v>
      </c>
      <c r="I137" s="1">
        <f t="shared" si="26"/>
        <v>2</v>
      </c>
      <c r="J137" s="1">
        <f t="shared" si="27"/>
        <v>1</v>
      </c>
      <c r="K137" s="1">
        <f t="shared" si="28"/>
        <v>2</v>
      </c>
      <c r="L137" s="1">
        <f t="shared" si="29"/>
        <v>2</v>
      </c>
      <c r="M137" s="1">
        <v>2</v>
      </c>
      <c r="N137" s="1">
        <v>8.51</v>
      </c>
      <c r="O137" s="16">
        <v>1.25</v>
      </c>
      <c r="Q137" s="1">
        <v>0.82661324349662535</v>
      </c>
      <c r="R137" s="1">
        <f t="shared" si="30"/>
        <v>7.1024171961053123E-2</v>
      </c>
      <c r="S137" s="1">
        <f t="shared" si="31"/>
        <v>-6.4765582129502258E-2</v>
      </c>
      <c r="T137" s="1">
        <f t="shared" si="32"/>
        <v>-5.9663681456264654E-2</v>
      </c>
      <c r="U137" s="1">
        <f t="shared" si="33"/>
        <v>-3.712521068811396E-2</v>
      </c>
      <c r="V137" s="1">
        <f t="shared" si="34"/>
        <v>0.351086628661822</v>
      </c>
      <c r="W137" s="1">
        <f t="shared" si="35"/>
        <v>0.80023345740185969</v>
      </c>
      <c r="X137" s="9">
        <f t="shared" si="36"/>
        <v>1.8874030272474793</v>
      </c>
      <c r="Y137" s="11">
        <f t="shared" si="37"/>
        <v>-0.63740302724747933</v>
      </c>
      <c r="Z137" s="12">
        <f t="shared" si="38"/>
        <v>0.40628261914425085</v>
      </c>
    </row>
    <row r="138" spans="1:26" x14ac:dyDescent="0.3">
      <c r="A138" t="s">
        <v>7</v>
      </c>
      <c r="B138" t="s">
        <v>8</v>
      </c>
      <c r="C138" t="s">
        <v>23</v>
      </c>
      <c r="D138" t="s">
        <v>24</v>
      </c>
      <c r="E138">
        <v>2</v>
      </c>
      <c r="F138">
        <v>10.33</v>
      </c>
      <c r="G138">
        <v>2</v>
      </c>
      <c r="I138" s="1">
        <f t="shared" si="26"/>
        <v>2</v>
      </c>
      <c r="J138" s="1">
        <f t="shared" si="27"/>
        <v>1</v>
      </c>
      <c r="K138" s="1">
        <f t="shared" si="28"/>
        <v>2</v>
      </c>
      <c r="L138" s="1">
        <f t="shared" si="29"/>
        <v>2</v>
      </c>
      <c r="M138" s="1">
        <v>2</v>
      </c>
      <c r="N138" s="1">
        <v>10.33</v>
      </c>
      <c r="O138" s="16">
        <v>2</v>
      </c>
      <c r="Q138" s="1">
        <v>0.82661324349662535</v>
      </c>
      <c r="R138" s="1">
        <f t="shared" si="30"/>
        <v>7.1024171961053123E-2</v>
      </c>
      <c r="S138" s="1">
        <f t="shared" si="31"/>
        <v>-6.4765582129502258E-2</v>
      </c>
      <c r="T138" s="1">
        <f t="shared" si="32"/>
        <v>-5.9663681456264654E-2</v>
      </c>
      <c r="U138" s="1">
        <f t="shared" si="33"/>
        <v>-3.712521068811396E-2</v>
      </c>
      <c r="V138" s="1">
        <f t="shared" si="34"/>
        <v>0.351086628661822</v>
      </c>
      <c r="W138" s="1">
        <f t="shared" si="35"/>
        <v>0.9713762179742903</v>
      </c>
      <c r="X138" s="9">
        <f t="shared" si="36"/>
        <v>2.0585457878199098</v>
      </c>
      <c r="Y138" s="11">
        <f t="shared" si="37"/>
        <v>-5.8545787819909823E-2</v>
      </c>
      <c r="Z138" s="12">
        <f t="shared" si="38"/>
        <v>3.4276092714539013E-3</v>
      </c>
    </row>
    <row r="139" spans="1:26" x14ac:dyDescent="0.3">
      <c r="A139" t="s">
        <v>7</v>
      </c>
      <c r="B139" t="s">
        <v>8</v>
      </c>
      <c r="C139" t="s">
        <v>23</v>
      </c>
      <c r="D139" t="s">
        <v>24</v>
      </c>
      <c r="E139">
        <v>2</v>
      </c>
      <c r="F139">
        <v>14.15</v>
      </c>
      <c r="G139">
        <v>2</v>
      </c>
      <c r="I139" s="1">
        <f t="shared" si="26"/>
        <v>2</v>
      </c>
      <c r="J139" s="1">
        <f t="shared" si="27"/>
        <v>1</v>
      </c>
      <c r="K139" s="1">
        <f t="shared" si="28"/>
        <v>2</v>
      </c>
      <c r="L139" s="1">
        <f t="shared" si="29"/>
        <v>2</v>
      </c>
      <c r="M139" s="1">
        <v>2</v>
      </c>
      <c r="N139" s="1">
        <v>14.15</v>
      </c>
      <c r="O139" s="16">
        <v>2</v>
      </c>
      <c r="Q139" s="1">
        <v>0.82661324349662535</v>
      </c>
      <c r="R139" s="1">
        <f t="shared" si="30"/>
        <v>7.1024171961053123E-2</v>
      </c>
      <c r="S139" s="1">
        <f t="shared" si="31"/>
        <v>-6.4765582129502258E-2</v>
      </c>
      <c r="T139" s="1">
        <f t="shared" si="32"/>
        <v>-5.9663681456264654E-2</v>
      </c>
      <c r="U139" s="1">
        <f t="shared" si="33"/>
        <v>-3.712521068811396E-2</v>
      </c>
      <c r="V139" s="1">
        <f t="shared" si="34"/>
        <v>0.351086628661822</v>
      </c>
      <c r="W139" s="1">
        <f t="shared" si="35"/>
        <v>1.3305879462087327</v>
      </c>
      <c r="X139" s="9">
        <f t="shared" si="36"/>
        <v>2.4177575160543521</v>
      </c>
      <c r="Y139" s="11">
        <f t="shared" si="37"/>
        <v>-0.41775751605435207</v>
      </c>
      <c r="Z139" s="12">
        <f t="shared" si="38"/>
        <v>0.17452134221990223</v>
      </c>
    </row>
    <row r="140" spans="1:26" x14ac:dyDescent="0.3">
      <c r="A140" t="s">
        <v>11</v>
      </c>
      <c r="B140" t="s">
        <v>22</v>
      </c>
      <c r="C140" t="s">
        <v>23</v>
      </c>
      <c r="D140" t="s">
        <v>24</v>
      </c>
      <c r="E140">
        <v>2</v>
      </c>
      <c r="F140">
        <v>16</v>
      </c>
      <c r="G140">
        <v>2</v>
      </c>
      <c r="I140" s="1">
        <f t="shared" si="26"/>
        <v>1</v>
      </c>
      <c r="J140" s="1">
        <f t="shared" si="27"/>
        <v>2</v>
      </c>
      <c r="K140" s="1">
        <f t="shared" si="28"/>
        <v>2</v>
      </c>
      <c r="L140" s="1">
        <f t="shared" si="29"/>
        <v>2</v>
      </c>
      <c r="M140" s="1">
        <v>2</v>
      </c>
      <c r="N140" s="1">
        <v>16</v>
      </c>
      <c r="O140" s="16">
        <v>2</v>
      </c>
      <c r="Q140" s="1">
        <v>0.82661324349662535</v>
      </c>
      <c r="R140" s="1">
        <f t="shared" si="30"/>
        <v>3.5512085980526562E-2</v>
      </c>
      <c r="S140" s="1">
        <f t="shared" si="31"/>
        <v>-0.12953116425900452</v>
      </c>
      <c r="T140" s="1">
        <f t="shared" si="32"/>
        <v>-5.9663681456264654E-2</v>
      </c>
      <c r="U140" s="1">
        <f t="shared" si="33"/>
        <v>-3.712521068811396E-2</v>
      </c>
      <c r="V140" s="1">
        <f t="shared" si="34"/>
        <v>0.351086628661822</v>
      </c>
      <c r="W140" s="1">
        <f t="shared" si="35"/>
        <v>1.5045517412960934</v>
      </c>
      <c r="X140" s="9">
        <f t="shared" si="36"/>
        <v>2.4914436430316842</v>
      </c>
      <c r="Y140" s="11">
        <f t="shared" si="37"/>
        <v>-0.4914436430316842</v>
      </c>
      <c r="Z140" s="12">
        <f t="shared" si="38"/>
        <v>0.24151685427625344</v>
      </c>
    </row>
    <row r="141" spans="1:26" x14ac:dyDescent="0.3">
      <c r="A141" t="s">
        <v>7</v>
      </c>
      <c r="B141" t="s">
        <v>8</v>
      </c>
      <c r="C141" t="s">
        <v>23</v>
      </c>
      <c r="D141" t="s">
        <v>24</v>
      </c>
      <c r="E141">
        <v>2</v>
      </c>
      <c r="F141">
        <v>13.16</v>
      </c>
      <c r="G141">
        <v>2.75</v>
      </c>
      <c r="I141" s="1">
        <f t="shared" si="26"/>
        <v>2</v>
      </c>
      <c r="J141" s="1">
        <f t="shared" si="27"/>
        <v>1</v>
      </c>
      <c r="K141" s="1">
        <f t="shared" si="28"/>
        <v>2</v>
      </c>
      <c r="L141" s="1">
        <f t="shared" si="29"/>
        <v>2</v>
      </c>
      <c r="M141" s="1">
        <v>2</v>
      </c>
      <c r="N141" s="1">
        <v>13.16</v>
      </c>
      <c r="O141" s="16">
        <v>2.75</v>
      </c>
      <c r="Q141" s="1">
        <v>0.82661324349662535</v>
      </c>
      <c r="R141" s="1">
        <f t="shared" si="30"/>
        <v>7.1024171961053123E-2</v>
      </c>
      <c r="S141" s="1">
        <f t="shared" si="31"/>
        <v>-6.4765582129502258E-2</v>
      </c>
      <c r="T141" s="1">
        <f t="shared" si="32"/>
        <v>-5.9663681456264654E-2</v>
      </c>
      <c r="U141" s="1">
        <f t="shared" si="33"/>
        <v>-3.712521068811396E-2</v>
      </c>
      <c r="V141" s="1">
        <f t="shared" si="34"/>
        <v>0.351086628661822</v>
      </c>
      <c r="W141" s="1">
        <f t="shared" si="35"/>
        <v>1.2374938072160369</v>
      </c>
      <c r="X141" s="9">
        <f t="shared" si="36"/>
        <v>2.3246633770616567</v>
      </c>
      <c r="Y141" s="11">
        <f t="shared" si="37"/>
        <v>0.42533662293834329</v>
      </c>
      <c r="Z141" s="12">
        <f t="shared" si="38"/>
        <v>0.18091124281259441</v>
      </c>
    </row>
    <row r="142" spans="1:26" x14ac:dyDescent="0.3">
      <c r="A142" t="s">
        <v>7</v>
      </c>
      <c r="B142" t="s">
        <v>8</v>
      </c>
      <c r="C142" t="s">
        <v>23</v>
      </c>
      <c r="D142" t="s">
        <v>24</v>
      </c>
      <c r="E142">
        <v>2</v>
      </c>
      <c r="F142">
        <v>17.47</v>
      </c>
      <c r="G142">
        <v>3.5</v>
      </c>
      <c r="I142" s="1">
        <f t="shared" si="26"/>
        <v>2</v>
      </c>
      <c r="J142" s="1">
        <f t="shared" si="27"/>
        <v>1</v>
      </c>
      <c r="K142" s="1">
        <f t="shared" si="28"/>
        <v>2</v>
      </c>
      <c r="L142" s="1">
        <f t="shared" si="29"/>
        <v>2</v>
      </c>
      <c r="M142" s="1">
        <v>2</v>
      </c>
      <c r="N142" s="1">
        <v>17.47</v>
      </c>
      <c r="O142" s="16">
        <v>3.5</v>
      </c>
      <c r="Q142" s="1">
        <v>0.82661324349662535</v>
      </c>
      <c r="R142" s="1">
        <f t="shared" si="30"/>
        <v>7.1024171961053123E-2</v>
      </c>
      <c r="S142" s="1">
        <f t="shared" si="31"/>
        <v>-6.4765582129502258E-2</v>
      </c>
      <c r="T142" s="1">
        <f t="shared" si="32"/>
        <v>-5.9663681456264654E-2</v>
      </c>
      <c r="U142" s="1">
        <f t="shared" si="33"/>
        <v>-3.712521068811396E-2</v>
      </c>
      <c r="V142" s="1">
        <f t="shared" si="34"/>
        <v>0.351086628661822</v>
      </c>
      <c r="W142" s="1">
        <f t="shared" si="35"/>
        <v>1.6427824325276719</v>
      </c>
      <c r="X142" s="9">
        <f t="shared" si="36"/>
        <v>2.7299520023732917</v>
      </c>
      <c r="Y142" s="11">
        <f t="shared" si="37"/>
        <v>0.77004799762670828</v>
      </c>
      <c r="Z142" s="12">
        <f t="shared" si="38"/>
        <v>0.59297391864890292</v>
      </c>
    </row>
    <row r="143" spans="1:26" x14ac:dyDescent="0.3">
      <c r="A143" t="s">
        <v>11</v>
      </c>
      <c r="B143" t="s">
        <v>8</v>
      </c>
      <c r="C143" t="s">
        <v>23</v>
      </c>
      <c r="D143" t="s">
        <v>24</v>
      </c>
      <c r="E143">
        <v>6</v>
      </c>
      <c r="F143">
        <v>34.299999999999997</v>
      </c>
      <c r="G143">
        <v>6.7</v>
      </c>
      <c r="I143" s="1">
        <f t="shared" si="26"/>
        <v>1</v>
      </c>
      <c r="J143" s="1">
        <f t="shared" si="27"/>
        <v>1</v>
      </c>
      <c r="K143" s="1">
        <f t="shared" si="28"/>
        <v>2</v>
      </c>
      <c r="L143" s="1">
        <f t="shared" si="29"/>
        <v>2</v>
      </c>
      <c r="M143" s="1">
        <v>6</v>
      </c>
      <c r="N143" s="1">
        <v>34.299999999999997</v>
      </c>
      <c r="O143" s="16">
        <v>6.7</v>
      </c>
      <c r="Q143" s="1">
        <v>0.82661324349662535</v>
      </c>
      <c r="R143" s="1">
        <f t="shared" si="30"/>
        <v>3.5512085980526562E-2</v>
      </c>
      <c r="S143" s="1">
        <f t="shared" si="31"/>
        <v>-6.4765582129502258E-2</v>
      </c>
      <c r="T143" s="1">
        <f t="shared" si="32"/>
        <v>-5.9663681456264654E-2</v>
      </c>
      <c r="U143" s="1">
        <f t="shared" si="33"/>
        <v>-3.712521068811396E-2</v>
      </c>
      <c r="V143" s="1">
        <f t="shared" si="34"/>
        <v>1.053259885985466</v>
      </c>
      <c r="W143" s="1">
        <f t="shared" si="35"/>
        <v>3.2253827954034997</v>
      </c>
      <c r="X143" s="9">
        <f t="shared" si="36"/>
        <v>4.979213536592237</v>
      </c>
      <c r="Y143" s="11">
        <f t="shared" si="37"/>
        <v>1.7207864634077632</v>
      </c>
      <c r="Z143" s="12">
        <f t="shared" si="38"/>
        <v>2.9611060526473971</v>
      </c>
    </row>
    <row r="144" spans="1:26" x14ac:dyDescent="0.3">
      <c r="A144" t="s">
        <v>11</v>
      </c>
      <c r="B144" t="s">
        <v>8</v>
      </c>
      <c r="C144" t="s">
        <v>23</v>
      </c>
      <c r="D144" t="s">
        <v>24</v>
      </c>
      <c r="E144">
        <v>5</v>
      </c>
      <c r="F144">
        <v>41.19</v>
      </c>
      <c r="G144">
        <v>5</v>
      </c>
      <c r="I144" s="1">
        <f t="shared" si="26"/>
        <v>1</v>
      </c>
      <c r="J144" s="1">
        <f t="shared" si="27"/>
        <v>1</v>
      </c>
      <c r="K144" s="1">
        <f t="shared" si="28"/>
        <v>2</v>
      </c>
      <c r="L144" s="1">
        <f t="shared" si="29"/>
        <v>2</v>
      </c>
      <c r="M144" s="1">
        <v>5</v>
      </c>
      <c r="N144" s="1">
        <v>41.19</v>
      </c>
      <c r="O144" s="16">
        <v>5</v>
      </c>
      <c r="Q144" s="1">
        <v>0.82661324349662535</v>
      </c>
      <c r="R144" s="1">
        <f t="shared" si="30"/>
        <v>3.5512085980526562E-2</v>
      </c>
      <c r="S144" s="1">
        <f t="shared" si="31"/>
        <v>-6.4765582129502258E-2</v>
      </c>
      <c r="T144" s="1">
        <f t="shared" si="32"/>
        <v>-5.9663681456264654E-2</v>
      </c>
      <c r="U144" s="1">
        <f t="shared" si="33"/>
        <v>-3.712521068811396E-2</v>
      </c>
      <c r="V144" s="1">
        <f t="shared" si="34"/>
        <v>0.87771657165455497</v>
      </c>
      <c r="W144" s="1">
        <f t="shared" si="35"/>
        <v>3.8732803889991301</v>
      </c>
      <c r="X144" s="9">
        <f t="shared" si="36"/>
        <v>5.451567815856956</v>
      </c>
      <c r="Y144" s="11">
        <f t="shared" si="37"/>
        <v>-0.45156781585695605</v>
      </c>
      <c r="Z144" s="12">
        <f t="shared" si="38"/>
        <v>0.20391349231782177</v>
      </c>
    </row>
    <row r="145" spans="1:26" x14ac:dyDescent="0.3">
      <c r="A145" t="s">
        <v>7</v>
      </c>
      <c r="B145" t="s">
        <v>8</v>
      </c>
      <c r="C145" t="s">
        <v>23</v>
      </c>
      <c r="D145" t="s">
        <v>24</v>
      </c>
      <c r="E145">
        <v>6</v>
      </c>
      <c r="F145">
        <v>27.05</v>
      </c>
      <c r="G145">
        <v>5</v>
      </c>
      <c r="I145" s="1">
        <f t="shared" si="26"/>
        <v>2</v>
      </c>
      <c r="J145" s="1">
        <f t="shared" si="27"/>
        <v>1</v>
      </c>
      <c r="K145" s="1">
        <f t="shared" si="28"/>
        <v>2</v>
      </c>
      <c r="L145" s="1">
        <f t="shared" si="29"/>
        <v>2</v>
      </c>
      <c r="M145" s="1">
        <v>6</v>
      </c>
      <c r="N145" s="1">
        <v>27.05</v>
      </c>
      <c r="O145" s="16">
        <v>5</v>
      </c>
      <c r="Q145" s="1">
        <v>0.82661324349662535</v>
      </c>
      <c r="R145" s="1">
        <f t="shared" si="30"/>
        <v>7.1024171961053123E-2</v>
      </c>
      <c r="S145" s="1">
        <f t="shared" si="31"/>
        <v>-6.4765582129502258E-2</v>
      </c>
      <c r="T145" s="1">
        <f t="shared" si="32"/>
        <v>-5.9663681456264654E-2</v>
      </c>
      <c r="U145" s="1">
        <f t="shared" si="33"/>
        <v>-3.712521068811396E-2</v>
      </c>
      <c r="V145" s="1">
        <f t="shared" si="34"/>
        <v>1.053259885985466</v>
      </c>
      <c r="W145" s="1">
        <f t="shared" si="35"/>
        <v>2.5436327876287077</v>
      </c>
      <c r="X145" s="9">
        <f t="shared" si="36"/>
        <v>4.3329756147979719</v>
      </c>
      <c r="Y145" s="11">
        <f t="shared" si="37"/>
        <v>0.66702438520202811</v>
      </c>
      <c r="Z145" s="12">
        <f t="shared" si="38"/>
        <v>0.44492153045414357</v>
      </c>
    </row>
    <row r="146" spans="1:26" x14ac:dyDescent="0.3">
      <c r="A146" t="s">
        <v>7</v>
      </c>
      <c r="B146" t="s">
        <v>8</v>
      </c>
      <c r="C146" t="s">
        <v>23</v>
      </c>
      <c r="D146" t="s">
        <v>24</v>
      </c>
      <c r="E146">
        <v>2</v>
      </c>
      <c r="F146">
        <v>16.43</v>
      </c>
      <c r="G146">
        <v>2.2999999999999998</v>
      </c>
      <c r="I146" s="1">
        <f t="shared" si="26"/>
        <v>2</v>
      </c>
      <c r="J146" s="1">
        <f t="shared" si="27"/>
        <v>1</v>
      </c>
      <c r="K146" s="1">
        <f t="shared" si="28"/>
        <v>2</v>
      </c>
      <c r="L146" s="1">
        <f t="shared" si="29"/>
        <v>2</v>
      </c>
      <c r="M146" s="1">
        <v>2</v>
      </c>
      <c r="N146" s="1">
        <v>16.43</v>
      </c>
      <c r="O146" s="16">
        <v>2.2999999999999998</v>
      </c>
      <c r="Q146" s="1">
        <v>0.82661324349662535</v>
      </c>
      <c r="R146" s="1">
        <f t="shared" si="30"/>
        <v>7.1024171961053123E-2</v>
      </c>
      <c r="S146" s="1">
        <f t="shared" si="31"/>
        <v>-6.4765582129502258E-2</v>
      </c>
      <c r="T146" s="1">
        <f t="shared" si="32"/>
        <v>-5.9663681456264654E-2</v>
      </c>
      <c r="U146" s="1">
        <f t="shared" si="33"/>
        <v>-3.712521068811396E-2</v>
      </c>
      <c r="V146" s="1">
        <f t="shared" si="34"/>
        <v>0.351086628661822</v>
      </c>
      <c r="W146" s="1">
        <f t="shared" si="35"/>
        <v>1.5449865693434259</v>
      </c>
      <c r="X146" s="9">
        <f t="shared" si="36"/>
        <v>2.6321561391890453</v>
      </c>
      <c r="Y146" s="11">
        <f t="shared" si="37"/>
        <v>-0.33215613918904552</v>
      </c>
      <c r="Z146" s="12">
        <f t="shared" si="38"/>
        <v>0.11032770080097258</v>
      </c>
    </row>
    <row r="147" spans="1:26" x14ac:dyDescent="0.3">
      <c r="A147" t="s">
        <v>7</v>
      </c>
      <c r="B147" t="s">
        <v>8</v>
      </c>
      <c r="C147" t="s">
        <v>23</v>
      </c>
      <c r="D147" t="s">
        <v>24</v>
      </c>
      <c r="E147">
        <v>2</v>
      </c>
      <c r="F147">
        <v>8.35</v>
      </c>
      <c r="G147">
        <v>1.5</v>
      </c>
      <c r="I147" s="1">
        <f t="shared" si="26"/>
        <v>2</v>
      </c>
      <c r="J147" s="1">
        <f t="shared" si="27"/>
        <v>1</v>
      </c>
      <c r="K147" s="1">
        <f t="shared" si="28"/>
        <v>2</v>
      </c>
      <c r="L147" s="1">
        <f t="shared" si="29"/>
        <v>2</v>
      </c>
      <c r="M147" s="1">
        <v>2</v>
      </c>
      <c r="N147" s="1">
        <v>8.35</v>
      </c>
      <c r="O147" s="16">
        <v>1.5</v>
      </c>
      <c r="Q147" s="1">
        <v>0.82661324349662535</v>
      </c>
      <c r="R147" s="1">
        <f t="shared" si="30"/>
        <v>7.1024171961053123E-2</v>
      </c>
      <c r="S147" s="1">
        <f t="shared" si="31"/>
        <v>-6.4765582129502258E-2</v>
      </c>
      <c r="T147" s="1">
        <f t="shared" si="32"/>
        <v>-5.9663681456264654E-2</v>
      </c>
      <c r="U147" s="1">
        <f t="shared" si="33"/>
        <v>-3.712521068811396E-2</v>
      </c>
      <c r="V147" s="1">
        <f t="shared" si="34"/>
        <v>0.351086628661822</v>
      </c>
      <c r="W147" s="1">
        <f t="shared" si="35"/>
        <v>0.78518793998889869</v>
      </c>
      <c r="X147" s="9">
        <f t="shared" si="36"/>
        <v>1.8723575098345182</v>
      </c>
      <c r="Y147" s="11">
        <f t="shared" si="37"/>
        <v>-0.37235750983451821</v>
      </c>
      <c r="Z147" s="12">
        <f t="shared" si="38"/>
        <v>0.13865011513016332</v>
      </c>
    </row>
    <row r="148" spans="1:26" x14ac:dyDescent="0.3">
      <c r="A148" t="s">
        <v>7</v>
      </c>
      <c r="B148" t="s">
        <v>8</v>
      </c>
      <c r="C148" t="s">
        <v>23</v>
      </c>
      <c r="D148" t="s">
        <v>24</v>
      </c>
      <c r="E148">
        <v>3</v>
      </c>
      <c r="F148">
        <v>18.64</v>
      </c>
      <c r="G148">
        <v>1.36</v>
      </c>
      <c r="I148" s="1">
        <f t="shared" si="26"/>
        <v>2</v>
      </c>
      <c r="J148" s="1">
        <f t="shared" si="27"/>
        <v>1</v>
      </c>
      <c r="K148" s="1">
        <f t="shared" si="28"/>
        <v>2</v>
      </c>
      <c r="L148" s="1">
        <f t="shared" si="29"/>
        <v>2</v>
      </c>
      <c r="M148" s="1">
        <v>3</v>
      </c>
      <c r="N148" s="1">
        <v>18.64</v>
      </c>
      <c r="O148" s="16">
        <v>1.36</v>
      </c>
      <c r="Q148" s="1">
        <v>0.82661324349662535</v>
      </c>
      <c r="R148" s="1">
        <f t="shared" si="30"/>
        <v>7.1024171961053123E-2</v>
      </c>
      <c r="S148" s="1">
        <f t="shared" si="31"/>
        <v>-6.4765582129502258E-2</v>
      </c>
      <c r="T148" s="1">
        <f t="shared" si="32"/>
        <v>-5.9663681456264654E-2</v>
      </c>
      <c r="U148" s="1">
        <f t="shared" si="33"/>
        <v>-3.712521068811396E-2</v>
      </c>
      <c r="V148" s="1">
        <f t="shared" si="34"/>
        <v>0.52662994299273302</v>
      </c>
      <c r="W148" s="1">
        <f t="shared" si="35"/>
        <v>1.7528027786099489</v>
      </c>
      <c r="X148" s="9">
        <f t="shared" si="36"/>
        <v>3.0155156627864796</v>
      </c>
      <c r="Y148" s="11">
        <f t="shared" si="37"/>
        <v>-1.6555156627864795</v>
      </c>
      <c r="Z148" s="12">
        <f t="shared" si="38"/>
        <v>2.7407321097313568</v>
      </c>
    </row>
    <row r="149" spans="1:26" x14ac:dyDescent="0.3">
      <c r="A149" t="s">
        <v>7</v>
      </c>
      <c r="B149" t="s">
        <v>8</v>
      </c>
      <c r="C149" t="s">
        <v>23</v>
      </c>
      <c r="D149" t="s">
        <v>24</v>
      </c>
      <c r="E149">
        <v>2</v>
      </c>
      <c r="F149">
        <v>11.87</v>
      </c>
      <c r="G149">
        <v>1.63</v>
      </c>
      <c r="I149" s="1">
        <f t="shared" si="26"/>
        <v>2</v>
      </c>
      <c r="J149" s="1">
        <f t="shared" si="27"/>
        <v>1</v>
      </c>
      <c r="K149" s="1">
        <f t="shared" si="28"/>
        <v>2</v>
      </c>
      <c r="L149" s="1">
        <f t="shared" si="29"/>
        <v>2</v>
      </c>
      <c r="M149" s="1">
        <v>2</v>
      </c>
      <c r="N149" s="1">
        <v>11.87</v>
      </c>
      <c r="O149" s="16">
        <v>1.63</v>
      </c>
      <c r="Q149" s="1">
        <v>0.82661324349662535</v>
      </c>
      <c r="R149" s="1">
        <f t="shared" si="30"/>
        <v>7.1024171961053123E-2</v>
      </c>
      <c r="S149" s="1">
        <f t="shared" si="31"/>
        <v>-6.4765582129502258E-2</v>
      </c>
      <c r="T149" s="1">
        <f t="shared" si="32"/>
        <v>-5.9663681456264654E-2</v>
      </c>
      <c r="U149" s="1">
        <f t="shared" si="33"/>
        <v>-3.712521068811396E-2</v>
      </c>
      <c r="V149" s="1">
        <f t="shared" si="34"/>
        <v>0.351086628661822</v>
      </c>
      <c r="W149" s="1">
        <f t="shared" si="35"/>
        <v>1.1161893230740392</v>
      </c>
      <c r="X149" s="9">
        <f t="shared" si="36"/>
        <v>2.2033588929196588</v>
      </c>
      <c r="Y149" s="11">
        <f t="shared" si="37"/>
        <v>-0.57335889291965891</v>
      </c>
      <c r="Z149" s="12">
        <f t="shared" si="38"/>
        <v>0.32874042009005688</v>
      </c>
    </row>
    <row r="150" spans="1:26" x14ac:dyDescent="0.3">
      <c r="A150" t="s">
        <v>11</v>
      </c>
      <c r="B150" t="s">
        <v>8</v>
      </c>
      <c r="C150" t="s">
        <v>23</v>
      </c>
      <c r="D150" t="s">
        <v>24</v>
      </c>
      <c r="E150">
        <v>2</v>
      </c>
      <c r="F150">
        <v>9.7799999999999994</v>
      </c>
      <c r="G150">
        <v>1.73</v>
      </c>
      <c r="I150" s="1">
        <f t="shared" si="26"/>
        <v>1</v>
      </c>
      <c r="J150" s="1">
        <f t="shared" si="27"/>
        <v>1</v>
      </c>
      <c r="K150" s="1">
        <f t="shared" si="28"/>
        <v>2</v>
      </c>
      <c r="L150" s="1">
        <f t="shared" si="29"/>
        <v>2</v>
      </c>
      <c r="M150" s="1">
        <v>2</v>
      </c>
      <c r="N150" s="1">
        <v>9.7799999999999994</v>
      </c>
      <c r="O150" s="16">
        <v>1.73</v>
      </c>
      <c r="Q150" s="1">
        <v>0.82661324349662535</v>
      </c>
      <c r="R150" s="1">
        <f t="shared" si="30"/>
        <v>3.5512085980526562E-2</v>
      </c>
      <c r="S150" s="1">
        <f t="shared" si="31"/>
        <v>-6.4765582129502258E-2</v>
      </c>
      <c r="T150" s="1">
        <f t="shared" si="32"/>
        <v>-5.9663681456264654E-2</v>
      </c>
      <c r="U150" s="1">
        <f t="shared" si="33"/>
        <v>-3.712521068811396E-2</v>
      </c>
      <c r="V150" s="1">
        <f t="shared" si="34"/>
        <v>0.351086628661822</v>
      </c>
      <c r="W150" s="1">
        <f t="shared" si="35"/>
        <v>0.91965725186723701</v>
      </c>
      <c r="X150" s="9">
        <f t="shared" si="36"/>
        <v>1.9713147357323302</v>
      </c>
      <c r="Y150" s="11">
        <f t="shared" si="37"/>
        <v>-0.2413147357323302</v>
      </c>
      <c r="Z150" s="12">
        <f t="shared" si="38"/>
        <v>5.8232801681564361E-2</v>
      </c>
    </row>
    <row r="151" spans="1:26" x14ac:dyDescent="0.3">
      <c r="A151" t="s">
        <v>11</v>
      </c>
      <c r="B151" t="s">
        <v>8</v>
      </c>
      <c r="C151" t="s">
        <v>23</v>
      </c>
      <c r="D151" t="s">
        <v>24</v>
      </c>
      <c r="E151">
        <v>2</v>
      </c>
      <c r="F151">
        <v>7.51</v>
      </c>
      <c r="G151">
        <v>2</v>
      </c>
      <c r="I151" s="1">
        <f t="shared" si="26"/>
        <v>1</v>
      </c>
      <c r="J151" s="1">
        <f t="shared" si="27"/>
        <v>1</v>
      </c>
      <c r="K151" s="1">
        <f t="shared" si="28"/>
        <v>2</v>
      </c>
      <c r="L151" s="1">
        <f t="shared" si="29"/>
        <v>2</v>
      </c>
      <c r="M151" s="1">
        <v>2</v>
      </c>
      <c r="N151" s="1">
        <v>7.51</v>
      </c>
      <c r="O151" s="16">
        <v>2</v>
      </c>
      <c r="Q151" s="1">
        <v>0.82661324349662535</v>
      </c>
      <c r="R151" s="1">
        <f t="shared" si="30"/>
        <v>3.5512085980526562E-2</v>
      </c>
      <c r="S151" s="1">
        <f t="shared" si="31"/>
        <v>-6.4765582129502258E-2</v>
      </c>
      <c r="T151" s="1">
        <f t="shared" si="32"/>
        <v>-5.9663681456264654E-2</v>
      </c>
      <c r="U151" s="1">
        <f t="shared" si="33"/>
        <v>-3.712521068811396E-2</v>
      </c>
      <c r="V151" s="1">
        <f t="shared" si="34"/>
        <v>0.351086628661822</v>
      </c>
      <c r="W151" s="1">
        <f t="shared" si="35"/>
        <v>0.70619897357085382</v>
      </c>
      <c r="X151" s="9">
        <f t="shared" si="36"/>
        <v>1.757856457435947</v>
      </c>
      <c r="Y151" s="11">
        <f t="shared" si="37"/>
        <v>0.24214354256405302</v>
      </c>
      <c r="Z151" s="12">
        <f t="shared" si="38"/>
        <v>5.8633495205469358E-2</v>
      </c>
    </row>
    <row r="152" spans="1:26" x14ac:dyDescent="0.3">
      <c r="A152" t="s">
        <v>11</v>
      </c>
      <c r="B152" t="s">
        <v>8</v>
      </c>
      <c r="C152" t="s">
        <v>9</v>
      </c>
      <c r="D152" t="s">
        <v>10</v>
      </c>
      <c r="E152">
        <v>2</v>
      </c>
      <c r="F152">
        <v>14.07</v>
      </c>
      <c r="G152">
        <v>2.5</v>
      </c>
      <c r="I152" s="1">
        <f t="shared" si="26"/>
        <v>1</v>
      </c>
      <c r="J152" s="1">
        <f t="shared" si="27"/>
        <v>1</v>
      </c>
      <c r="K152" s="1">
        <f t="shared" si="28"/>
        <v>1</v>
      </c>
      <c r="L152" s="1">
        <f t="shared" si="29"/>
        <v>1</v>
      </c>
      <c r="M152" s="1">
        <v>2</v>
      </c>
      <c r="N152" s="1">
        <v>14.07</v>
      </c>
      <c r="O152" s="16">
        <v>2.5</v>
      </c>
      <c r="Q152" s="1">
        <v>0.82661324349662535</v>
      </c>
      <c r="R152" s="1">
        <f t="shared" si="30"/>
        <v>3.5512085980526562E-2</v>
      </c>
      <c r="S152" s="1">
        <f t="shared" si="31"/>
        <v>-6.4765582129502258E-2</v>
      </c>
      <c r="T152" s="1">
        <f t="shared" si="32"/>
        <v>-2.9831840728132327E-2</v>
      </c>
      <c r="U152" s="1">
        <f t="shared" si="33"/>
        <v>-1.856260534405698E-2</v>
      </c>
      <c r="V152" s="1">
        <f t="shared" si="34"/>
        <v>0.351086628661822</v>
      </c>
      <c r="W152" s="1">
        <f t="shared" si="35"/>
        <v>1.3230651875022521</v>
      </c>
      <c r="X152" s="9">
        <f t="shared" si="36"/>
        <v>2.4231171174395345</v>
      </c>
      <c r="Y152" s="11">
        <f t="shared" si="37"/>
        <v>7.6882882560465493E-2</v>
      </c>
      <c r="Z152" s="12">
        <f t="shared" si="38"/>
        <v>5.9109776308063295E-3</v>
      </c>
    </row>
    <row r="153" spans="1:26" x14ac:dyDescent="0.3">
      <c r="A153" t="s">
        <v>11</v>
      </c>
      <c r="B153" t="s">
        <v>8</v>
      </c>
      <c r="C153" t="s">
        <v>9</v>
      </c>
      <c r="D153" t="s">
        <v>10</v>
      </c>
      <c r="E153">
        <v>2</v>
      </c>
      <c r="F153">
        <v>13.13</v>
      </c>
      <c r="G153">
        <v>2</v>
      </c>
      <c r="I153" s="1">
        <f t="shared" si="26"/>
        <v>1</v>
      </c>
      <c r="J153" s="1">
        <f t="shared" si="27"/>
        <v>1</v>
      </c>
      <c r="K153" s="1">
        <f t="shared" si="28"/>
        <v>1</v>
      </c>
      <c r="L153" s="1">
        <f t="shared" si="29"/>
        <v>1</v>
      </c>
      <c r="M153" s="1">
        <v>2</v>
      </c>
      <c r="N153" s="1">
        <v>13.13</v>
      </c>
      <c r="O153" s="16">
        <v>2</v>
      </c>
      <c r="Q153" s="1">
        <v>0.82661324349662535</v>
      </c>
      <c r="R153" s="1">
        <f t="shared" si="30"/>
        <v>3.5512085980526562E-2</v>
      </c>
      <c r="S153" s="1">
        <f t="shared" si="31"/>
        <v>-6.4765582129502258E-2</v>
      </c>
      <c r="T153" s="1">
        <f t="shared" si="32"/>
        <v>-2.9831840728132327E-2</v>
      </c>
      <c r="U153" s="1">
        <f t="shared" si="33"/>
        <v>-1.856260534405698E-2</v>
      </c>
      <c r="V153" s="1">
        <f t="shared" si="34"/>
        <v>0.351086628661822</v>
      </c>
      <c r="W153" s="1">
        <f t="shared" si="35"/>
        <v>1.2346727727011066</v>
      </c>
      <c r="X153" s="9">
        <f t="shared" si="36"/>
        <v>2.3347247026383888</v>
      </c>
      <c r="Y153" s="11">
        <f t="shared" si="37"/>
        <v>-0.33472470263838883</v>
      </c>
      <c r="Z153" s="12">
        <f t="shared" si="38"/>
        <v>0.11204062655635783</v>
      </c>
    </row>
    <row r="154" spans="1:26" x14ac:dyDescent="0.3">
      <c r="A154" t="s">
        <v>11</v>
      </c>
      <c r="B154" t="s">
        <v>8</v>
      </c>
      <c r="C154" t="s">
        <v>9</v>
      </c>
      <c r="D154" t="s">
        <v>10</v>
      </c>
      <c r="E154">
        <v>3</v>
      </c>
      <c r="F154">
        <v>17.260000000000002</v>
      </c>
      <c r="G154">
        <v>2.74</v>
      </c>
      <c r="I154" s="1">
        <f t="shared" si="26"/>
        <v>1</v>
      </c>
      <c r="J154" s="1">
        <f t="shared" si="27"/>
        <v>1</v>
      </c>
      <c r="K154" s="1">
        <f t="shared" si="28"/>
        <v>1</v>
      </c>
      <c r="L154" s="1">
        <f t="shared" si="29"/>
        <v>1</v>
      </c>
      <c r="M154" s="1">
        <v>3</v>
      </c>
      <c r="N154" s="1">
        <v>17.260000000000002</v>
      </c>
      <c r="O154" s="16">
        <v>2.74</v>
      </c>
      <c r="Q154" s="1">
        <v>0.82661324349662535</v>
      </c>
      <c r="R154" s="1">
        <f t="shared" si="30"/>
        <v>3.5512085980526562E-2</v>
      </c>
      <c r="S154" s="1">
        <f t="shared" si="31"/>
        <v>-6.4765582129502258E-2</v>
      </c>
      <c r="T154" s="1">
        <f t="shared" si="32"/>
        <v>-2.9831840728132327E-2</v>
      </c>
      <c r="U154" s="1">
        <f t="shared" si="33"/>
        <v>-1.856260534405698E-2</v>
      </c>
      <c r="V154" s="1">
        <f t="shared" si="34"/>
        <v>0.52662994299273302</v>
      </c>
      <c r="W154" s="1">
        <f t="shared" si="35"/>
        <v>1.6230351909231608</v>
      </c>
      <c r="X154" s="9">
        <f t="shared" si="36"/>
        <v>2.8986304351913543</v>
      </c>
      <c r="Y154" s="11">
        <f t="shared" si="37"/>
        <v>-0.15863043519135411</v>
      </c>
      <c r="Z154" s="12">
        <f t="shared" si="38"/>
        <v>2.5163614968998396E-2</v>
      </c>
    </row>
    <row r="155" spans="1:26" x14ac:dyDescent="0.3">
      <c r="A155" t="s">
        <v>11</v>
      </c>
      <c r="B155" t="s">
        <v>8</v>
      </c>
      <c r="C155" t="s">
        <v>9</v>
      </c>
      <c r="D155" t="s">
        <v>10</v>
      </c>
      <c r="E155">
        <v>4</v>
      </c>
      <c r="F155">
        <v>24.55</v>
      </c>
      <c r="G155">
        <v>2</v>
      </c>
      <c r="I155" s="1">
        <f t="shared" si="26"/>
        <v>1</v>
      </c>
      <c r="J155" s="1">
        <f t="shared" si="27"/>
        <v>1</v>
      </c>
      <c r="K155" s="1">
        <f t="shared" si="28"/>
        <v>1</v>
      </c>
      <c r="L155" s="1">
        <f t="shared" si="29"/>
        <v>1</v>
      </c>
      <c r="M155" s="1">
        <v>4</v>
      </c>
      <c r="N155" s="1">
        <v>24.55</v>
      </c>
      <c r="O155" s="16">
        <v>2</v>
      </c>
      <c r="Q155" s="1">
        <v>0.82661324349662535</v>
      </c>
      <c r="R155" s="1">
        <f t="shared" si="30"/>
        <v>3.5512085980526562E-2</v>
      </c>
      <c r="S155" s="1">
        <f t="shared" si="31"/>
        <v>-6.4765582129502258E-2</v>
      </c>
      <c r="T155" s="1">
        <f t="shared" si="32"/>
        <v>-2.9831840728132327E-2</v>
      </c>
      <c r="U155" s="1">
        <f t="shared" si="33"/>
        <v>-1.856260534405698E-2</v>
      </c>
      <c r="V155" s="1">
        <f t="shared" si="34"/>
        <v>0.702173257323644</v>
      </c>
      <c r="W155" s="1">
        <f t="shared" si="35"/>
        <v>2.3085465780511933</v>
      </c>
      <c r="X155" s="9">
        <f t="shared" si="36"/>
        <v>3.7596851366502979</v>
      </c>
      <c r="Y155" s="11">
        <f t="shared" si="37"/>
        <v>-1.7596851366502979</v>
      </c>
      <c r="Z155" s="12">
        <f t="shared" si="38"/>
        <v>3.0964917801479777</v>
      </c>
    </row>
    <row r="156" spans="1:26" x14ac:dyDescent="0.3">
      <c r="A156" t="s">
        <v>11</v>
      </c>
      <c r="B156" t="s">
        <v>8</v>
      </c>
      <c r="C156" t="s">
        <v>9</v>
      </c>
      <c r="D156" t="s">
        <v>10</v>
      </c>
      <c r="E156">
        <v>4</v>
      </c>
      <c r="F156">
        <v>19.77</v>
      </c>
      <c r="G156">
        <v>2</v>
      </c>
      <c r="I156" s="1">
        <f t="shared" si="26"/>
        <v>1</v>
      </c>
      <c r="J156" s="1">
        <f t="shared" si="27"/>
        <v>1</v>
      </c>
      <c r="K156" s="1">
        <f t="shared" si="28"/>
        <v>1</v>
      </c>
      <c r="L156" s="1">
        <f t="shared" si="29"/>
        <v>1</v>
      </c>
      <c r="M156" s="1">
        <v>4</v>
      </c>
      <c r="N156" s="1">
        <v>19.77</v>
      </c>
      <c r="O156" s="16">
        <v>2</v>
      </c>
      <c r="Q156" s="1">
        <v>0.82661324349662535</v>
      </c>
      <c r="R156" s="1">
        <f t="shared" si="30"/>
        <v>3.5512085980526562E-2</v>
      </c>
      <c r="S156" s="1">
        <f t="shared" si="31"/>
        <v>-6.4765582129502258E-2</v>
      </c>
      <c r="T156" s="1">
        <f t="shared" si="32"/>
        <v>-2.9831840728132327E-2</v>
      </c>
      <c r="U156" s="1">
        <f t="shared" si="33"/>
        <v>-1.856260534405698E-2</v>
      </c>
      <c r="V156" s="1">
        <f t="shared" si="34"/>
        <v>0.702173257323644</v>
      </c>
      <c r="W156" s="1">
        <f t="shared" si="35"/>
        <v>1.8590617453389853</v>
      </c>
      <c r="X156" s="9">
        <f t="shared" si="36"/>
        <v>3.3102003039380898</v>
      </c>
      <c r="Y156" s="11">
        <f t="shared" si="37"/>
        <v>-1.3102003039380898</v>
      </c>
      <c r="Z156" s="12">
        <f t="shared" si="38"/>
        <v>1.716624836439463</v>
      </c>
    </row>
    <row r="157" spans="1:26" x14ac:dyDescent="0.3">
      <c r="A157" t="s">
        <v>7</v>
      </c>
      <c r="B157" t="s">
        <v>8</v>
      </c>
      <c r="C157" t="s">
        <v>9</v>
      </c>
      <c r="D157" t="s">
        <v>10</v>
      </c>
      <c r="E157">
        <v>5</v>
      </c>
      <c r="F157">
        <v>29.85</v>
      </c>
      <c r="G157">
        <v>5.14</v>
      </c>
      <c r="I157" s="1">
        <f t="shared" si="26"/>
        <v>2</v>
      </c>
      <c r="J157" s="1">
        <f t="shared" si="27"/>
        <v>1</v>
      </c>
      <c r="K157" s="1">
        <f t="shared" si="28"/>
        <v>1</v>
      </c>
      <c r="L157" s="1">
        <f t="shared" si="29"/>
        <v>1</v>
      </c>
      <c r="M157" s="1">
        <v>5</v>
      </c>
      <c r="N157" s="1">
        <v>29.85</v>
      </c>
      <c r="O157" s="16">
        <v>5.14</v>
      </c>
      <c r="Q157" s="1">
        <v>0.82661324349662535</v>
      </c>
      <c r="R157" s="1">
        <f t="shared" si="30"/>
        <v>7.1024171961053123E-2</v>
      </c>
      <c r="S157" s="1">
        <f t="shared" si="31"/>
        <v>-6.4765582129502258E-2</v>
      </c>
      <c r="T157" s="1">
        <f t="shared" si="32"/>
        <v>-2.9831840728132327E-2</v>
      </c>
      <c r="U157" s="1">
        <f t="shared" si="33"/>
        <v>-1.856260534405698E-2</v>
      </c>
      <c r="V157" s="1">
        <f t="shared" si="34"/>
        <v>0.87771657165455497</v>
      </c>
      <c r="W157" s="1">
        <f t="shared" si="35"/>
        <v>2.8069293423555242</v>
      </c>
      <c r="X157" s="9">
        <f t="shared" si="36"/>
        <v>4.4691233012660661</v>
      </c>
      <c r="Y157" s="11">
        <f t="shared" si="37"/>
        <v>0.67087669873393363</v>
      </c>
      <c r="Z157" s="12">
        <f t="shared" si="38"/>
        <v>0.45007554490414114</v>
      </c>
    </row>
    <row r="158" spans="1:26" x14ac:dyDescent="0.3">
      <c r="A158" t="s">
        <v>11</v>
      </c>
      <c r="B158" t="s">
        <v>8</v>
      </c>
      <c r="C158" t="s">
        <v>9</v>
      </c>
      <c r="D158" t="s">
        <v>10</v>
      </c>
      <c r="E158">
        <v>6</v>
      </c>
      <c r="F158">
        <v>48.17</v>
      </c>
      <c r="G158">
        <v>5</v>
      </c>
      <c r="I158" s="1">
        <f t="shared" si="26"/>
        <v>1</v>
      </c>
      <c r="J158" s="1">
        <f t="shared" si="27"/>
        <v>1</v>
      </c>
      <c r="K158" s="1">
        <f t="shared" si="28"/>
        <v>1</v>
      </c>
      <c r="L158" s="1">
        <f t="shared" si="29"/>
        <v>1</v>
      </c>
      <c r="M158" s="1">
        <v>6</v>
      </c>
      <c r="N158" s="1">
        <v>48.17</v>
      </c>
      <c r="O158" s="16">
        <v>5</v>
      </c>
      <c r="Q158" s="1">
        <v>0.82661324349662535</v>
      </c>
      <c r="R158" s="1">
        <f t="shared" si="30"/>
        <v>3.5512085980526562E-2</v>
      </c>
      <c r="S158" s="1">
        <f t="shared" si="31"/>
        <v>-6.4765582129502258E-2</v>
      </c>
      <c r="T158" s="1">
        <f t="shared" si="32"/>
        <v>-2.9831840728132327E-2</v>
      </c>
      <c r="U158" s="1">
        <f t="shared" si="33"/>
        <v>-1.856260534405698E-2</v>
      </c>
      <c r="V158" s="1">
        <f t="shared" si="34"/>
        <v>1.053259885985466</v>
      </c>
      <c r="W158" s="1">
        <f t="shared" si="35"/>
        <v>4.5296410861395513</v>
      </c>
      <c r="X158" s="9">
        <f t="shared" si="36"/>
        <v>6.331866273400478</v>
      </c>
      <c r="Y158" s="11">
        <f t="shared" si="37"/>
        <v>-1.331866273400478</v>
      </c>
      <c r="Z158" s="12">
        <f t="shared" si="38"/>
        <v>1.773867770221677</v>
      </c>
    </row>
    <row r="159" spans="1:26" x14ac:dyDescent="0.3">
      <c r="A159" t="s">
        <v>7</v>
      </c>
      <c r="B159" t="s">
        <v>8</v>
      </c>
      <c r="C159" t="s">
        <v>9</v>
      </c>
      <c r="D159" t="s">
        <v>10</v>
      </c>
      <c r="E159">
        <v>4</v>
      </c>
      <c r="F159">
        <v>25</v>
      </c>
      <c r="G159">
        <v>3.75</v>
      </c>
      <c r="I159" s="1">
        <f t="shared" si="26"/>
        <v>2</v>
      </c>
      <c r="J159" s="1">
        <f t="shared" si="27"/>
        <v>1</v>
      </c>
      <c r="K159" s="1">
        <f t="shared" si="28"/>
        <v>1</v>
      </c>
      <c r="L159" s="1">
        <f t="shared" si="29"/>
        <v>1</v>
      </c>
      <c r="M159" s="1">
        <v>4</v>
      </c>
      <c r="N159" s="1">
        <v>25</v>
      </c>
      <c r="O159" s="16">
        <v>3.75</v>
      </c>
      <c r="Q159" s="1">
        <v>0.82661324349662535</v>
      </c>
      <c r="R159" s="1">
        <f t="shared" si="30"/>
        <v>7.1024171961053123E-2</v>
      </c>
      <c r="S159" s="1">
        <f t="shared" si="31"/>
        <v>-6.4765582129502258E-2</v>
      </c>
      <c r="T159" s="1">
        <f t="shared" si="32"/>
        <v>-2.9831840728132327E-2</v>
      </c>
      <c r="U159" s="1">
        <f t="shared" si="33"/>
        <v>-1.856260534405698E-2</v>
      </c>
      <c r="V159" s="1">
        <f t="shared" si="34"/>
        <v>0.702173257323644</v>
      </c>
      <c r="W159" s="1">
        <f t="shared" si="35"/>
        <v>2.3508620957751458</v>
      </c>
      <c r="X159" s="9">
        <f t="shared" si="36"/>
        <v>3.8375127403547769</v>
      </c>
      <c r="Y159" s="11">
        <f t="shared" si="37"/>
        <v>-8.7512740354776852E-2</v>
      </c>
      <c r="Z159" s="12">
        <f t="shared" si="38"/>
        <v>7.6584797244025893E-3</v>
      </c>
    </row>
    <row r="160" spans="1:26" x14ac:dyDescent="0.3">
      <c r="A160" t="s">
        <v>7</v>
      </c>
      <c r="B160" t="s">
        <v>8</v>
      </c>
      <c r="C160" t="s">
        <v>9</v>
      </c>
      <c r="D160" t="s">
        <v>10</v>
      </c>
      <c r="E160">
        <v>2</v>
      </c>
      <c r="F160">
        <v>13.39</v>
      </c>
      <c r="G160">
        <v>2.61</v>
      </c>
      <c r="I160" s="1">
        <f t="shared" si="26"/>
        <v>2</v>
      </c>
      <c r="J160" s="1">
        <f t="shared" si="27"/>
        <v>1</v>
      </c>
      <c r="K160" s="1">
        <f t="shared" si="28"/>
        <v>1</v>
      </c>
      <c r="L160" s="1">
        <f t="shared" si="29"/>
        <v>1</v>
      </c>
      <c r="M160" s="1">
        <v>2</v>
      </c>
      <c r="N160" s="1">
        <v>13.39</v>
      </c>
      <c r="O160" s="16">
        <v>2.61</v>
      </c>
      <c r="Q160" s="1">
        <v>0.82661324349662535</v>
      </c>
      <c r="R160" s="1">
        <f t="shared" si="30"/>
        <v>7.1024171961053123E-2</v>
      </c>
      <c r="S160" s="1">
        <f t="shared" si="31"/>
        <v>-6.4765582129502258E-2</v>
      </c>
      <c r="T160" s="1">
        <f t="shared" si="32"/>
        <v>-2.9831840728132327E-2</v>
      </c>
      <c r="U160" s="1">
        <f t="shared" si="33"/>
        <v>-1.856260534405698E-2</v>
      </c>
      <c r="V160" s="1">
        <f t="shared" si="34"/>
        <v>0.351086628661822</v>
      </c>
      <c r="W160" s="1">
        <f t="shared" si="35"/>
        <v>1.2591217384971682</v>
      </c>
      <c r="X160" s="9">
        <f t="shared" si="36"/>
        <v>2.3946857544149776</v>
      </c>
      <c r="Y160" s="11">
        <f t="shared" si="37"/>
        <v>0.21531424558502232</v>
      </c>
      <c r="Z160" s="12">
        <f t="shared" si="38"/>
        <v>4.6360224351847307E-2</v>
      </c>
    </row>
    <row r="161" spans="1:26" x14ac:dyDescent="0.3">
      <c r="A161" t="s">
        <v>11</v>
      </c>
      <c r="B161" t="s">
        <v>8</v>
      </c>
      <c r="C161" t="s">
        <v>9</v>
      </c>
      <c r="D161" t="s">
        <v>10</v>
      </c>
      <c r="E161">
        <v>4</v>
      </c>
      <c r="F161">
        <v>16.489999999999998</v>
      </c>
      <c r="G161">
        <v>2</v>
      </c>
      <c r="I161" s="1">
        <f t="shared" si="26"/>
        <v>1</v>
      </c>
      <c r="J161" s="1">
        <f t="shared" si="27"/>
        <v>1</v>
      </c>
      <c r="K161" s="1">
        <f t="shared" si="28"/>
        <v>1</v>
      </c>
      <c r="L161" s="1">
        <f t="shared" si="29"/>
        <v>1</v>
      </c>
      <c r="M161" s="1">
        <v>4</v>
      </c>
      <c r="N161" s="1">
        <v>16.489999999999998</v>
      </c>
      <c r="O161" s="16">
        <v>2</v>
      </c>
      <c r="Q161" s="1">
        <v>0.82661324349662535</v>
      </c>
      <c r="R161" s="1">
        <f t="shared" si="30"/>
        <v>3.5512085980526562E-2</v>
      </c>
      <c r="S161" s="1">
        <f t="shared" si="31"/>
        <v>-6.4765582129502258E-2</v>
      </c>
      <c r="T161" s="1">
        <f t="shared" si="32"/>
        <v>-2.9831840728132327E-2</v>
      </c>
      <c r="U161" s="1">
        <f t="shared" si="33"/>
        <v>-1.856260534405698E-2</v>
      </c>
      <c r="V161" s="1">
        <f t="shared" si="34"/>
        <v>0.702173257323644</v>
      </c>
      <c r="W161" s="1">
        <f t="shared" si="35"/>
        <v>1.5506286383732861</v>
      </c>
      <c r="X161" s="9">
        <f t="shared" si="36"/>
        <v>3.0017671969723905</v>
      </c>
      <c r="Y161" s="11">
        <f t="shared" si="37"/>
        <v>-1.0017671969723905</v>
      </c>
      <c r="Z161" s="12">
        <f t="shared" si="38"/>
        <v>1.0035375169299201</v>
      </c>
    </row>
    <row r="162" spans="1:26" x14ac:dyDescent="0.3">
      <c r="A162" t="s">
        <v>11</v>
      </c>
      <c r="B162" t="s">
        <v>8</v>
      </c>
      <c r="C162" t="s">
        <v>9</v>
      </c>
      <c r="D162" t="s">
        <v>10</v>
      </c>
      <c r="E162">
        <v>4</v>
      </c>
      <c r="F162">
        <v>21.5</v>
      </c>
      <c r="G162">
        <v>3.5</v>
      </c>
      <c r="I162" s="1">
        <f t="shared" si="26"/>
        <v>1</v>
      </c>
      <c r="J162" s="1">
        <f t="shared" si="27"/>
        <v>1</v>
      </c>
      <c r="K162" s="1">
        <f t="shared" si="28"/>
        <v>1</v>
      </c>
      <c r="L162" s="1">
        <f t="shared" si="29"/>
        <v>1</v>
      </c>
      <c r="M162" s="1">
        <v>4</v>
      </c>
      <c r="N162" s="1">
        <v>21.5</v>
      </c>
      <c r="O162" s="16">
        <v>3.5</v>
      </c>
      <c r="Q162" s="1">
        <v>0.82661324349662535</v>
      </c>
      <c r="R162" s="1">
        <f t="shared" si="30"/>
        <v>3.5512085980526562E-2</v>
      </c>
      <c r="S162" s="1">
        <f t="shared" si="31"/>
        <v>-6.4765582129502258E-2</v>
      </c>
      <c r="T162" s="1">
        <f t="shared" si="32"/>
        <v>-2.9831840728132327E-2</v>
      </c>
      <c r="U162" s="1">
        <f t="shared" si="33"/>
        <v>-1.856260534405698E-2</v>
      </c>
      <c r="V162" s="1">
        <f t="shared" si="34"/>
        <v>0.702173257323644</v>
      </c>
      <c r="W162" s="1">
        <f t="shared" si="35"/>
        <v>2.0217414023666254</v>
      </c>
      <c r="X162" s="9">
        <f t="shared" si="36"/>
        <v>3.4728799609657299</v>
      </c>
      <c r="Y162" s="11">
        <f t="shared" si="37"/>
        <v>2.7120039034270071E-2</v>
      </c>
      <c r="Z162" s="12">
        <f t="shared" si="38"/>
        <v>7.354965172203323E-4</v>
      </c>
    </row>
    <row r="163" spans="1:26" x14ac:dyDescent="0.3">
      <c r="A163" t="s">
        <v>11</v>
      </c>
      <c r="B163" t="s">
        <v>8</v>
      </c>
      <c r="C163" t="s">
        <v>9</v>
      </c>
      <c r="D163" t="s">
        <v>10</v>
      </c>
      <c r="E163">
        <v>2</v>
      </c>
      <c r="F163">
        <v>12.66</v>
      </c>
      <c r="G163">
        <v>2.5</v>
      </c>
      <c r="I163" s="1">
        <f t="shared" si="26"/>
        <v>1</v>
      </c>
      <c r="J163" s="1">
        <f t="shared" si="27"/>
        <v>1</v>
      </c>
      <c r="K163" s="1">
        <f t="shared" si="28"/>
        <v>1</v>
      </c>
      <c r="L163" s="1">
        <f t="shared" si="29"/>
        <v>1</v>
      </c>
      <c r="M163" s="1">
        <v>2</v>
      </c>
      <c r="N163" s="1">
        <v>12.66</v>
      </c>
      <c r="O163" s="16">
        <v>2.5</v>
      </c>
      <c r="Q163" s="1">
        <v>0.82661324349662535</v>
      </c>
      <c r="R163" s="1">
        <f t="shared" si="30"/>
        <v>3.5512085980526562E-2</v>
      </c>
      <c r="S163" s="1">
        <f t="shared" si="31"/>
        <v>-6.4765582129502258E-2</v>
      </c>
      <c r="T163" s="1">
        <f t="shared" si="32"/>
        <v>-2.9831840728132327E-2</v>
      </c>
      <c r="U163" s="1">
        <f t="shared" si="33"/>
        <v>-1.856260534405698E-2</v>
      </c>
      <c r="V163" s="1">
        <f t="shared" si="34"/>
        <v>0.351086628661822</v>
      </c>
      <c r="W163" s="1">
        <f t="shared" si="35"/>
        <v>1.1904765653005338</v>
      </c>
      <c r="X163" s="9">
        <f t="shared" si="36"/>
        <v>2.2905284952378162</v>
      </c>
      <c r="Y163" s="11">
        <f t="shared" si="37"/>
        <v>0.20947150476218379</v>
      </c>
      <c r="Z163" s="12">
        <f t="shared" si="38"/>
        <v>4.3878311307333585E-2</v>
      </c>
    </row>
    <row r="164" spans="1:26" x14ac:dyDescent="0.3">
      <c r="A164" t="s">
        <v>7</v>
      </c>
      <c r="B164" t="s">
        <v>8</v>
      </c>
      <c r="C164" t="s">
        <v>9</v>
      </c>
      <c r="D164" t="s">
        <v>10</v>
      </c>
      <c r="E164">
        <v>3</v>
      </c>
      <c r="F164">
        <v>16.21</v>
      </c>
      <c r="G164">
        <v>2</v>
      </c>
      <c r="I164" s="1">
        <f t="shared" si="26"/>
        <v>2</v>
      </c>
      <c r="J164" s="1">
        <f t="shared" si="27"/>
        <v>1</v>
      </c>
      <c r="K164" s="1">
        <f t="shared" si="28"/>
        <v>1</v>
      </c>
      <c r="L164" s="1">
        <f t="shared" si="29"/>
        <v>1</v>
      </c>
      <c r="M164" s="1">
        <v>3</v>
      </c>
      <c r="N164" s="1">
        <v>16.21</v>
      </c>
      <c r="O164" s="16">
        <v>2</v>
      </c>
      <c r="Q164" s="1">
        <v>0.82661324349662535</v>
      </c>
      <c r="R164" s="1">
        <f t="shared" si="30"/>
        <v>7.1024171961053123E-2</v>
      </c>
      <c r="S164" s="1">
        <f t="shared" si="31"/>
        <v>-6.4765582129502258E-2</v>
      </c>
      <c r="T164" s="1">
        <f t="shared" si="32"/>
        <v>-2.9831840728132327E-2</v>
      </c>
      <c r="U164" s="1">
        <f t="shared" si="33"/>
        <v>-1.856260534405698E-2</v>
      </c>
      <c r="V164" s="1">
        <f t="shared" si="34"/>
        <v>0.52662994299273302</v>
      </c>
      <c r="W164" s="1">
        <f t="shared" si="35"/>
        <v>1.5242989829006046</v>
      </c>
      <c r="X164" s="9">
        <f t="shared" si="36"/>
        <v>2.835406313149325</v>
      </c>
      <c r="Y164" s="11">
        <f t="shared" si="37"/>
        <v>-0.83540631314932501</v>
      </c>
      <c r="Z164" s="12">
        <f t="shared" si="38"/>
        <v>0.69790370804974811</v>
      </c>
    </row>
    <row r="165" spans="1:26" x14ac:dyDescent="0.3">
      <c r="A165" t="s">
        <v>11</v>
      </c>
      <c r="B165" t="s">
        <v>8</v>
      </c>
      <c r="C165" t="s">
        <v>9</v>
      </c>
      <c r="D165" t="s">
        <v>10</v>
      </c>
      <c r="E165">
        <v>2</v>
      </c>
      <c r="F165">
        <v>13.81</v>
      </c>
      <c r="G165">
        <v>2</v>
      </c>
      <c r="I165" s="1">
        <f t="shared" si="26"/>
        <v>1</v>
      </c>
      <c r="J165" s="1">
        <f t="shared" si="27"/>
        <v>1</v>
      </c>
      <c r="K165" s="1">
        <f t="shared" si="28"/>
        <v>1</v>
      </c>
      <c r="L165" s="1">
        <f t="shared" si="29"/>
        <v>1</v>
      </c>
      <c r="M165" s="1">
        <v>2</v>
      </c>
      <c r="N165" s="1">
        <v>13.81</v>
      </c>
      <c r="O165" s="16">
        <v>2</v>
      </c>
      <c r="Q165" s="1">
        <v>0.82661324349662535</v>
      </c>
      <c r="R165" s="1">
        <f t="shared" si="30"/>
        <v>3.5512085980526562E-2</v>
      </c>
      <c r="S165" s="1">
        <f t="shared" si="31"/>
        <v>-6.4765582129502258E-2</v>
      </c>
      <c r="T165" s="1">
        <f t="shared" si="32"/>
        <v>-2.9831840728132327E-2</v>
      </c>
      <c r="U165" s="1">
        <f t="shared" si="33"/>
        <v>-1.856260534405698E-2</v>
      </c>
      <c r="V165" s="1">
        <f t="shared" si="34"/>
        <v>0.351086628661822</v>
      </c>
      <c r="W165" s="1">
        <f t="shared" si="35"/>
        <v>1.2986162217061907</v>
      </c>
      <c r="X165" s="9">
        <f t="shared" si="36"/>
        <v>2.3986681516434731</v>
      </c>
      <c r="Y165" s="11">
        <f t="shared" si="37"/>
        <v>-0.39866815164347313</v>
      </c>
      <c r="Z165" s="12">
        <f t="shared" si="38"/>
        <v>0.1589362951348233</v>
      </c>
    </row>
    <row r="166" spans="1:26" x14ac:dyDescent="0.3">
      <c r="A166" t="s">
        <v>7</v>
      </c>
      <c r="B166" t="s">
        <v>22</v>
      </c>
      <c r="C166" t="s">
        <v>9</v>
      </c>
      <c r="D166" t="s">
        <v>10</v>
      </c>
      <c r="E166">
        <v>2</v>
      </c>
      <c r="F166">
        <v>17.510000000000002</v>
      </c>
      <c r="G166">
        <v>3</v>
      </c>
      <c r="I166" s="1">
        <f t="shared" si="26"/>
        <v>2</v>
      </c>
      <c r="J166" s="1">
        <f t="shared" si="27"/>
        <v>2</v>
      </c>
      <c r="K166" s="1">
        <f t="shared" si="28"/>
        <v>1</v>
      </c>
      <c r="L166" s="1">
        <f t="shared" si="29"/>
        <v>1</v>
      </c>
      <c r="M166" s="1">
        <v>2</v>
      </c>
      <c r="N166" s="1">
        <v>17.510000000000002</v>
      </c>
      <c r="O166" s="16">
        <v>3</v>
      </c>
      <c r="Q166" s="1">
        <v>0.82661324349662535</v>
      </c>
      <c r="R166" s="1">
        <f t="shared" si="30"/>
        <v>7.1024171961053123E-2</v>
      </c>
      <c r="S166" s="1">
        <f t="shared" si="31"/>
        <v>-0.12953116425900452</v>
      </c>
      <c r="T166" s="1">
        <f t="shared" si="32"/>
        <v>-2.9831840728132327E-2</v>
      </c>
      <c r="U166" s="1">
        <f t="shared" si="33"/>
        <v>-1.856260534405698E-2</v>
      </c>
      <c r="V166" s="1">
        <f t="shared" si="34"/>
        <v>0.351086628661822</v>
      </c>
      <c r="W166" s="1">
        <f t="shared" si="35"/>
        <v>1.6465438118809124</v>
      </c>
      <c r="X166" s="9">
        <f t="shared" si="36"/>
        <v>2.7173422456692191</v>
      </c>
      <c r="Y166" s="11">
        <f t="shared" si="37"/>
        <v>0.28265775433078089</v>
      </c>
      <c r="Z166" s="12">
        <f t="shared" si="38"/>
        <v>7.9895406083320075E-2</v>
      </c>
    </row>
    <row r="167" spans="1:26" x14ac:dyDescent="0.3">
      <c r="A167" t="s">
        <v>11</v>
      </c>
      <c r="B167" t="s">
        <v>8</v>
      </c>
      <c r="C167" t="s">
        <v>9</v>
      </c>
      <c r="D167" t="s">
        <v>10</v>
      </c>
      <c r="E167">
        <v>3</v>
      </c>
      <c r="F167">
        <v>24.52</v>
      </c>
      <c r="G167">
        <v>3.48</v>
      </c>
      <c r="I167" s="1">
        <f t="shared" si="26"/>
        <v>1</v>
      </c>
      <c r="J167" s="1">
        <f t="shared" si="27"/>
        <v>1</v>
      </c>
      <c r="K167" s="1">
        <f t="shared" si="28"/>
        <v>1</v>
      </c>
      <c r="L167" s="1">
        <f t="shared" si="29"/>
        <v>1</v>
      </c>
      <c r="M167" s="1">
        <v>3</v>
      </c>
      <c r="N167" s="1">
        <v>24.52</v>
      </c>
      <c r="O167" s="16">
        <v>3.48</v>
      </c>
      <c r="Q167" s="1">
        <v>0.82661324349662535</v>
      </c>
      <c r="R167" s="1">
        <f t="shared" si="30"/>
        <v>3.5512085980526562E-2</v>
      </c>
      <c r="S167" s="1">
        <f t="shared" si="31"/>
        <v>-6.4765582129502258E-2</v>
      </c>
      <c r="T167" s="1">
        <f t="shared" si="32"/>
        <v>-2.9831840728132327E-2</v>
      </c>
      <c r="U167" s="1">
        <f t="shared" si="33"/>
        <v>-1.856260534405698E-2</v>
      </c>
      <c r="V167" s="1">
        <f t="shared" si="34"/>
        <v>0.52662994299273302</v>
      </c>
      <c r="W167" s="1">
        <f t="shared" si="35"/>
        <v>2.3057255435362629</v>
      </c>
      <c r="X167" s="9">
        <f t="shared" si="36"/>
        <v>3.5813207878044562</v>
      </c>
      <c r="Y167" s="11">
        <f t="shared" si="37"/>
        <v>-0.10132078780445619</v>
      </c>
      <c r="Z167" s="12">
        <f t="shared" si="38"/>
        <v>1.0265902041315639E-2</v>
      </c>
    </row>
    <row r="168" spans="1:26" x14ac:dyDescent="0.3">
      <c r="A168" t="s">
        <v>11</v>
      </c>
      <c r="B168" t="s">
        <v>8</v>
      </c>
      <c r="C168" t="s">
        <v>9</v>
      </c>
      <c r="D168" t="s">
        <v>10</v>
      </c>
      <c r="E168">
        <v>2</v>
      </c>
      <c r="F168">
        <v>20.76</v>
      </c>
      <c r="G168">
        <v>2.2400000000000002</v>
      </c>
      <c r="I168" s="1">
        <f t="shared" si="26"/>
        <v>1</v>
      </c>
      <c r="J168" s="1">
        <f t="shared" si="27"/>
        <v>1</v>
      </c>
      <c r="K168" s="1">
        <f t="shared" si="28"/>
        <v>1</v>
      </c>
      <c r="L168" s="1">
        <f t="shared" si="29"/>
        <v>1</v>
      </c>
      <c r="M168" s="1">
        <v>2</v>
      </c>
      <c r="N168" s="1">
        <v>20.76</v>
      </c>
      <c r="O168" s="16">
        <v>2.2400000000000002</v>
      </c>
      <c r="Q168" s="1">
        <v>0.82661324349662535</v>
      </c>
      <c r="R168" s="1">
        <f t="shared" si="30"/>
        <v>3.5512085980526562E-2</v>
      </c>
      <c r="S168" s="1">
        <f t="shared" si="31"/>
        <v>-6.4765582129502258E-2</v>
      </c>
      <c r="T168" s="1">
        <f t="shared" si="32"/>
        <v>-2.9831840728132327E-2</v>
      </c>
      <c r="U168" s="1">
        <f t="shared" si="33"/>
        <v>-1.856260534405698E-2</v>
      </c>
      <c r="V168" s="1">
        <f t="shared" si="34"/>
        <v>0.351086628661822</v>
      </c>
      <c r="W168" s="1">
        <f t="shared" si="35"/>
        <v>1.9521558843316813</v>
      </c>
      <c r="X168" s="9">
        <f t="shared" si="36"/>
        <v>3.0522078142689635</v>
      </c>
      <c r="Y168" s="11">
        <f t="shared" si="37"/>
        <v>-0.81220781426896327</v>
      </c>
      <c r="Z168" s="12">
        <f t="shared" si="38"/>
        <v>0.65968153355956671</v>
      </c>
    </row>
    <row r="169" spans="1:26" x14ac:dyDescent="0.3">
      <c r="A169" t="s">
        <v>11</v>
      </c>
      <c r="B169" t="s">
        <v>8</v>
      </c>
      <c r="C169" t="s">
        <v>9</v>
      </c>
      <c r="D169" t="s">
        <v>10</v>
      </c>
      <c r="E169">
        <v>4</v>
      </c>
      <c r="F169">
        <v>31.71</v>
      </c>
      <c r="G169">
        <v>4.5</v>
      </c>
      <c r="I169" s="1">
        <f t="shared" si="26"/>
        <v>1</v>
      </c>
      <c r="J169" s="1">
        <f t="shared" si="27"/>
        <v>1</v>
      </c>
      <c r="K169" s="1">
        <f t="shared" si="28"/>
        <v>1</v>
      </c>
      <c r="L169" s="1">
        <f t="shared" si="29"/>
        <v>1</v>
      </c>
      <c r="M169" s="1">
        <v>4</v>
      </c>
      <c r="N169" s="1">
        <v>31.71</v>
      </c>
      <c r="O169" s="16">
        <v>4.5</v>
      </c>
      <c r="Q169" s="1">
        <v>0.82661324349662535</v>
      </c>
      <c r="R169" s="1">
        <f t="shared" si="30"/>
        <v>3.5512085980526562E-2</v>
      </c>
      <c r="S169" s="1">
        <f t="shared" si="31"/>
        <v>-6.4765582129502258E-2</v>
      </c>
      <c r="T169" s="1">
        <f t="shared" si="32"/>
        <v>-2.9831840728132327E-2</v>
      </c>
      <c r="U169" s="1">
        <f t="shared" si="33"/>
        <v>-1.856260534405698E-2</v>
      </c>
      <c r="V169" s="1">
        <f t="shared" si="34"/>
        <v>0.702173257323644</v>
      </c>
      <c r="W169" s="1">
        <f t="shared" si="35"/>
        <v>2.9818334822811949</v>
      </c>
      <c r="X169" s="9">
        <f t="shared" si="36"/>
        <v>4.4329720408802995</v>
      </c>
      <c r="Y169" s="11">
        <f t="shared" si="37"/>
        <v>6.7027959119700498E-2</v>
      </c>
      <c r="Z169" s="12">
        <f t="shared" si="38"/>
        <v>4.4927473037522413E-3</v>
      </c>
    </row>
    <row r="170" spans="1:26" x14ac:dyDescent="0.3">
      <c r="A170" t="s">
        <v>7</v>
      </c>
      <c r="B170" t="s">
        <v>22</v>
      </c>
      <c r="C170" t="s">
        <v>21</v>
      </c>
      <c r="D170" t="s">
        <v>10</v>
      </c>
      <c r="E170">
        <v>2</v>
      </c>
      <c r="F170">
        <v>10.59</v>
      </c>
      <c r="G170">
        <v>1.61</v>
      </c>
      <c r="I170" s="1">
        <f t="shared" si="26"/>
        <v>2</v>
      </c>
      <c r="J170" s="1">
        <f t="shared" si="27"/>
        <v>2</v>
      </c>
      <c r="K170" s="1">
        <f t="shared" si="28"/>
        <v>4</v>
      </c>
      <c r="L170" s="1">
        <f t="shared" si="29"/>
        <v>1</v>
      </c>
      <c r="M170" s="1">
        <v>2</v>
      </c>
      <c r="N170" s="1">
        <v>10.59</v>
      </c>
      <c r="O170" s="16">
        <v>1.61</v>
      </c>
      <c r="Q170" s="1">
        <v>0.82661324349662535</v>
      </c>
      <c r="R170" s="1">
        <f t="shared" si="30"/>
        <v>7.1024171961053123E-2</v>
      </c>
      <c r="S170" s="1">
        <f t="shared" si="31"/>
        <v>-0.12953116425900452</v>
      </c>
      <c r="T170" s="1">
        <f t="shared" si="32"/>
        <v>-0.11932736291252931</v>
      </c>
      <c r="U170" s="1">
        <f t="shared" si="33"/>
        <v>-1.856260534405698E-2</v>
      </c>
      <c r="V170" s="1">
        <f t="shared" si="34"/>
        <v>0.351086628661822</v>
      </c>
      <c r="W170" s="1">
        <f t="shared" si="35"/>
        <v>0.99582518377035179</v>
      </c>
      <c r="X170" s="9">
        <f t="shared" si="36"/>
        <v>1.9771280953742616</v>
      </c>
      <c r="Y170" s="11">
        <f t="shared" si="37"/>
        <v>-0.3671280953742615</v>
      </c>
      <c r="Z170" s="12">
        <f t="shared" si="38"/>
        <v>0.13478303841313286</v>
      </c>
    </row>
    <row r="171" spans="1:26" x14ac:dyDescent="0.3">
      <c r="A171" t="s">
        <v>7</v>
      </c>
      <c r="B171" t="s">
        <v>22</v>
      </c>
      <c r="C171" t="s">
        <v>21</v>
      </c>
      <c r="D171" t="s">
        <v>10</v>
      </c>
      <c r="E171">
        <v>2</v>
      </c>
      <c r="F171">
        <v>10.63</v>
      </c>
      <c r="G171">
        <v>2</v>
      </c>
      <c r="I171" s="1">
        <f t="shared" si="26"/>
        <v>2</v>
      </c>
      <c r="J171" s="1">
        <f t="shared" si="27"/>
        <v>2</v>
      </c>
      <c r="K171" s="1">
        <f t="shared" si="28"/>
        <v>4</v>
      </c>
      <c r="L171" s="1">
        <f t="shared" si="29"/>
        <v>1</v>
      </c>
      <c r="M171" s="1">
        <v>2</v>
      </c>
      <c r="N171" s="1">
        <v>10.63</v>
      </c>
      <c r="O171" s="16">
        <v>2</v>
      </c>
      <c r="Q171" s="1">
        <v>0.82661324349662535</v>
      </c>
      <c r="R171" s="1">
        <f t="shared" si="30"/>
        <v>7.1024171961053123E-2</v>
      </c>
      <c r="S171" s="1">
        <f t="shared" si="31"/>
        <v>-0.12953116425900452</v>
      </c>
      <c r="T171" s="1">
        <f t="shared" si="32"/>
        <v>-0.11932736291252931</v>
      </c>
      <c r="U171" s="1">
        <f t="shared" si="33"/>
        <v>-1.856260534405698E-2</v>
      </c>
      <c r="V171" s="1">
        <f t="shared" si="34"/>
        <v>0.351086628661822</v>
      </c>
      <c r="W171" s="1">
        <f t="shared" si="35"/>
        <v>0.99958656312359206</v>
      </c>
      <c r="X171" s="9">
        <f t="shared" si="36"/>
        <v>1.9808894747275019</v>
      </c>
      <c r="Y171" s="11">
        <f t="shared" si="37"/>
        <v>1.9110525272498124E-2</v>
      </c>
      <c r="Z171" s="12">
        <f t="shared" si="38"/>
        <v>3.6521217619078951E-4</v>
      </c>
    </row>
    <row r="172" spans="1:26" x14ac:dyDescent="0.3">
      <c r="A172" t="s">
        <v>11</v>
      </c>
      <c r="B172" t="s">
        <v>22</v>
      </c>
      <c r="C172" t="s">
        <v>21</v>
      </c>
      <c r="D172" t="s">
        <v>10</v>
      </c>
      <c r="E172">
        <v>3</v>
      </c>
      <c r="F172">
        <v>50.81</v>
      </c>
      <c r="G172">
        <v>10</v>
      </c>
      <c r="I172" s="1">
        <f t="shared" si="26"/>
        <v>1</v>
      </c>
      <c r="J172" s="1">
        <f t="shared" si="27"/>
        <v>2</v>
      </c>
      <c r="K172" s="1">
        <f t="shared" si="28"/>
        <v>4</v>
      </c>
      <c r="L172" s="1">
        <f t="shared" si="29"/>
        <v>1</v>
      </c>
      <c r="M172" s="1">
        <v>3</v>
      </c>
      <c r="N172" s="1">
        <v>50.81</v>
      </c>
      <c r="O172" s="16">
        <v>10</v>
      </c>
      <c r="Q172" s="1">
        <v>0.82661324349662535</v>
      </c>
      <c r="R172" s="1">
        <f t="shared" si="30"/>
        <v>3.5512085980526562E-2</v>
      </c>
      <c r="S172" s="1">
        <f t="shared" si="31"/>
        <v>-0.12953116425900452</v>
      </c>
      <c r="T172" s="1">
        <f t="shared" si="32"/>
        <v>-0.11932736291252931</v>
      </c>
      <c r="U172" s="1">
        <f t="shared" si="33"/>
        <v>-1.856260534405698E-2</v>
      </c>
      <c r="V172" s="1">
        <f t="shared" si="34"/>
        <v>0.52662994299273302</v>
      </c>
      <c r="W172" s="1">
        <f t="shared" si="35"/>
        <v>4.7778921234534071</v>
      </c>
      <c r="X172" s="9">
        <f t="shared" si="36"/>
        <v>5.8992262634077015</v>
      </c>
      <c r="Y172" s="11">
        <f t="shared" si="37"/>
        <v>4.1007737365922985</v>
      </c>
      <c r="Z172" s="12">
        <f t="shared" si="38"/>
        <v>16.816345238725162</v>
      </c>
    </row>
    <row r="173" spans="1:26" x14ac:dyDescent="0.3">
      <c r="A173" t="s">
        <v>11</v>
      </c>
      <c r="B173" t="s">
        <v>22</v>
      </c>
      <c r="C173" t="s">
        <v>21</v>
      </c>
      <c r="D173" t="s">
        <v>10</v>
      </c>
      <c r="E173">
        <v>2</v>
      </c>
      <c r="F173">
        <v>15.81</v>
      </c>
      <c r="G173">
        <v>3.16</v>
      </c>
      <c r="I173" s="1">
        <f t="shared" si="26"/>
        <v>1</v>
      </c>
      <c r="J173" s="1">
        <f t="shared" si="27"/>
        <v>2</v>
      </c>
      <c r="K173" s="1">
        <f t="shared" si="28"/>
        <v>4</v>
      </c>
      <c r="L173" s="1">
        <f t="shared" si="29"/>
        <v>1</v>
      </c>
      <c r="M173" s="1">
        <v>2</v>
      </c>
      <c r="N173" s="1">
        <v>15.81</v>
      </c>
      <c r="O173" s="16">
        <v>3.16</v>
      </c>
      <c r="Q173" s="1">
        <v>0.82661324349662535</v>
      </c>
      <c r="R173" s="1">
        <f t="shared" si="30"/>
        <v>3.5512085980526562E-2</v>
      </c>
      <c r="S173" s="1">
        <f t="shared" si="31"/>
        <v>-0.12953116425900452</v>
      </c>
      <c r="T173" s="1">
        <f t="shared" si="32"/>
        <v>-0.11932736291252931</v>
      </c>
      <c r="U173" s="1">
        <f t="shared" si="33"/>
        <v>-1.856260534405698E-2</v>
      </c>
      <c r="V173" s="1">
        <f t="shared" si="34"/>
        <v>0.351086628661822</v>
      </c>
      <c r="W173" s="1">
        <f t="shared" si="35"/>
        <v>1.4866851893682023</v>
      </c>
      <c r="X173" s="9">
        <f t="shared" si="36"/>
        <v>2.4324760149915852</v>
      </c>
      <c r="Y173" s="11">
        <f t="shared" si="37"/>
        <v>0.72752398500841498</v>
      </c>
      <c r="Z173" s="12">
        <f t="shared" si="38"/>
        <v>0.52929114876252437</v>
      </c>
    </row>
    <row r="174" spans="1:26" x14ac:dyDescent="0.3">
      <c r="A174" t="s">
        <v>11</v>
      </c>
      <c r="B174" t="s">
        <v>22</v>
      </c>
      <c r="C174" t="s">
        <v>9</v>
      </c>
      <c r="D174" t="s">
        <v>10</v>
      </c>
      <c r="E174">
        <v>2</v>
      </c>
      <c r="F174">
        <v>7.25</v>
      </c>
      <c r="G174">
        <v>5.15</v>
      </c>
      <c r="I174" s="1">
        <f t="shared" si="26"/>
        <v>1</v>
      </c>
      <c r="J174" s="1">
        <f t="shared" si="27"/>
        <v>2</v>
      </c>
      <c r="K174" s="1">
        <f t="shared" si="28"/>
        <v>1</v>
      </c>
      <c r="L174" s="1">
        <f t="shared" si="29"/>
        <v>1</v>
      </c>
      <c r="M174" s="1">
        <v>2</v>
      </c>
      <c r="N174" s="1">
        <v>7.25</v>
      </c>
      <c r="O174" s="16">
        <v>5.15</v>
      </c>
      <c r="Q174" s="1">
        <v>0.82661324349662535</v>
      </c>
      <c r="R174" s="1">
        <f t="shared" si="30"/>
        <v>3.5512085980526562E-2</v>
      </c>
      <c r="S174" s="1">
        <f t="shared" si="31"/>
        <v>-0.12953116425900452</v>
      </c>
      <c r="T174" s="1">
        <f t="shared" si="32"/>
        <v>-2.9831840728132327E-2</v>
      </c>
      <c r="U174" s="1">
        <f t="shared" si="33"/>
        <v>-1.856260534405698E-2</v>
      </c>
      <c r="V174" s="1">
        <f t="shared" si="34"/>
        <v>0.351086628661822</v>
      </c>
      <c r="W174" s="1">
        <f t="shared" si="35"/>
        <v>0.68175000777479233</v>
      </c>
      <c r="X174" s="9">
        <f t="shared" si="36"/>
        <v>1.7170363555825725</v>
      </c>
      <c r="Y174" s="11">
        <f t="shared" si="37"/>
        <v>3.4329636444174279</v>
      </c>
      <c r="Z174" s="12">
        <f t="shared" si="38"/>
        <v>11.785239383891788</v>
      </c>
    </row>
    <row r="175" spans="1:26" x14ac:dyDescent="0.3">
      <c r="A175" t="s">
        <v>11</v>
      </c>
      <c r="B175" t="s">
        <v>22</v>
      </c>
      <c r="C175" t="s">
        <v>9</v>
      </c>
      <c r="D175" t="s">
        <v>10</v>
      </c>
      <c r="E175">
        <v>2</v>
      </c>
      <c r="F175">
        <v>31.85</v>
      </c>
      <c r="G175">
        <v>3.18</v>
      </c>
      <c r="I175" s="1">
        <f t="shared" si="26"/>
        <v>1</v>
      </c>
      <c r="J175" s="1">
        <f t="shared" si="27"/>
        <v>2</v>
      </c>
      <c r="K175" s="1">
        <f t="shared" si="28"/>
        <v>1</v>
      </c>
      <c r="L175" s="1">
        <f t="shared" si="29"/>
        <v>1</v>
      </c>
      <c r="M175" s="1">
        <v>2</v>
      </c>
      <c r="N175" s="1">
        <v>31.85</v>
      </c>
      <c r="O175" s="16">
        <v>3.18</v>
      </c>
      <c r="Q175" s="1">
        <v>0.82661324349662535</v>
      </c>
      <c r="R175" s="1">
        <f t="shared" si="30"/>
        <v>3.5512085980526562E-2</v>
      </c>
      <c r="S175" s="1">
        <f t="shared" si="31"/>
        <v>-0.12953116425900452</v>
      </c>
      <c r="T175" s="1">
        <f t="shared" si="32"/>
        <v>-2.9831840728132327E-2</v>
      </c>
      <c r="U175" s="1">
        <f t="shared" si="33"/>
        <v>-1.856260534405698E-2</v>
      </c>
      <c r="V175" s="1">
        <f t="shared" si="34"/>
        <v>0.351086628661822</v>
      </c>
      <c r="W175" s="1">
        <f t="shared" si="35"/>
        <v>2.9949983100175359</v>
      </c>
      <c r="X175" s="9">
        <f t="shared" si="36"/>
        <v>4.030284657825316</v>
      </c>
      <c r="Y175" s="11">
        <f t="shared" si="37"/>
        <v>-0.85028465782531581</v>
      </c>
      <c r="Z175" s="12">
        <f t="shared" si="38"/>
        <v>0.72298399933311441</v>
      </c>
    </row>
    <row r="176" spans="1:26" x14ac:dyDescent="0.3">
      <c r="A176" t="s">
        <v>11</v>
      </c>
      <c r="B176" t="s">
        <v>22</v>
      </c>
      <c r="C176" t="s">
        <v>9</v>
      </c>
      <c r="D176" t="s">
        <v>10</v>
      </c>
      <c r="E176">
        <v>2</v>
      </c>
      <c r="F176">
        <v>16.82</v>
      </c>
      <c r="G176">
        <v>4</v>
      </c>
      <c r="I176" s="1">
        <f t="shared" si="26"/>
        <v>1</v>
      </c>
      <c r="J176" s="1">
        <f t="shared" si="27"/>
        <v>2</v>
      </c>
      <c r="K176" s="1">
        <f t="shared" si="28"/>
        <v>1</v>
      </c>
      <c r="L176" s="1">
        <f t="shared" si="29"/>
        <v>1</v>
      </c>
      <c r="M176" s="1">
        <v>2</v>
      </c>
      <c r="N176" s="1">
        <v>16.82</v>
      </c>
      <c r="O176" s="16">
        <v>4</v>
      </c>
      <c r="Q176" s="1">
        <v>0.82661324349662535</v>
      </c>
      <c r="R176" s="1">
        <f t="shared" si="30"/>
        <v>3.5512085980526562E-2</v>
      </c>
      <c r="S176" s="1">
        <f t="shared" si="31"/>
        <v>-0.12953116425900452</v>
      </c>
      <c r="T176" s="1">
        <f t="shared" si="32"/>
        <v>-2.9831840728132327E-2</v>
      </c>
      <c r="U176" s="1">
        <f t="shared" si="33"/>
        <v>-1.856260534405698E-2</v>
      </c>
      <c r="V176" s="1">
        <f t="shared" si="34"/>
        <v>0.351086628661822</v>
      </c>
      <c r="W176" s="1">
        <f t="shared" si="35"/>
        <v>1.5816600180375182</v>
      </c>
      <c r="X176" s="9">
        <f t="shared" si="36"/>
        <v>2.6169463658452985</v>
      </c>
      <c r="Y176" s="11">
        <f t="shared" si="37"/>
        <v>1.3830536341547015</v>
      </c>
      <c r="Z176" s="12">
        <f t="shared" si="38"/>
        <v>1.9128373549485269</v>
      </c>
    </row>
    <row r="177" spans="1:26" x14ac:dyDescent="0.3">
      <c r="A177" t="s">
        <v>11</v>
      </c>
      <c r="B177" t="s">
        <v>22</v>
      </c>
      <c r="C177" t="s">
        <v>9</v>
      </c>
      <c r="D177" t="s">
        <v>10</v>
      </c>
      <c r="E177">
        <v>2</v>
      </c>
      <c r="F177">
        <v>32.9</v>
      </c>
      <c r="G177">
        <v>3.11</v>
      </c>
      <c r="I177" s="1">
        <f t="shared" si="26"/>
        <v>1</v>
      </c>
      <c r="J177" s="1">
        <f t="shared" si="27"/>
        <v>2</v>
      </c>
      <c r="K177" s="1">
        <f t="shared" si="28"/>
        <v>1</v>
      </c>
      <c r="L177" s="1">
        <f t="shared" si="29"/>
        <v>1</v>
      </c>
      <c r="M177" s="1">
        <v>2</v>
      </c>
      <c r="N177" s="1">
        <v>32.9</v>
      </c>
      <c r="O177" s="16">
        <v>3.11</v>
      </c>
      <c r="Q177" s="1">
        <v>0.82661324349662535</v>
      </c>
      <c r="R177" s="1">
        <f t="shared" si="30"/>
        <v>3.5512085980526562E-2</v>
      </c>
      <c r="S177" s="1">
        <f t="shared" si="31"/>
        <v>-0.12953116425900452</v>
      </c>
      <c r="T177" s="1">
        <f t="shared" si="32"/>
        <v>-2.9831840728132327E-2</v>
      </c>
      <c r="U177" s="1">
        <f t="shared" si="33"/>
        <v>-1.856260534405698E-2</v>
      </c>
      <c r="V177" s="1">
        <f t="shared" si="34"/>
        <v>0.351086628661822</v>
      </c>
      <c r="W177" s="1">
        <f t="shared" si="35"/>
        <v>3.0937345180400917</v>
      </c>
      <c r="X177" s="9">
        <f t="shared" si="36"/>
        <v>4.1290208658478722</v>
      </c>
      <c r="Y177" s="11">
        <f t="shared" si="37"/>
        <v>-1.0190208658478723</v>
      </c>
      <c r="Z177" s="12">
        <f t="shared" si="38"/>
        <v>1.0384035250333474</v>
      </c>
    </row>
    <row r="178" spans="1:26" x14ac:dyDescent="0.3">
      <c r="A178" t="s">
        <v>11</v>
      </c>
      <c r="B178" t="s">
        <v>22</v>
      </c>
      <c r="C178" t="s">
        <v>9</v>
      </c>
      <c r="D178" t="s">
        <v>10</v>
      </c>
      <c r="E178">
        <v>2</v>
      </c>
      <c r="F178">
        <v>17.89</v>
      </c>
      <c r="G178">
        <v>2</v>
      </c>
      <c r="I178" s="1">
        <f t="shared" si="26"/>
        <v>1</v>
      </c>
      <c r="J178" s="1">
        <f t="shared" si="27"/>
        <v>2</v>
      </c>
      <c r="K178" s="1">
        <f t="shared" si="28"/>
        <v>1</v>
      </c>
      <c r="L178" s="1">
        <f t="shared" si="29"/>
        <v>1</v>
      </c>
      <c r="M178" s="1">
        <v>2</v>
      </c>
      <c r="N178" s="1">
        <v>17.89</v>
      </c>
      <c r="O178" s="16">
        <v>2</v>
      </c>
      <c r="Q178" s="1">
        <v>0.82661324349662535</v>
      </c>
      <c r="R178" s="1">
        <f t="shared" si="30"/>
        <v>3.5512085980526562E-2</v>
      </c>
      <c r="S178" s="1">
        <f t="shared" si="31"/>
        <v>-0.12953116425900452</v>
      </c>
      <c r="T178" s="1">
        <f t="shared" si="32"/>
        <v>-2.9831840728132327E-2</v>
      </c>
      <c r="U178" s="1">
        <f t="shared" si="33"/>
        <v>-1.856260534405698E-2</v>
      </c>
      <c r="V178" s="1">
        <f t="shared" si="34"/>
        <v>0.351086628661822</v>
      </c>
      <c r="W178" s="1">
        <f t="shared" si="35"/>
        <v>1.6822769157366944</v>
      </c>
      <c r="X178" s="9">
        <f t="shared" si="36"/>
        <v>2.7175632635444744</v>
      </c>
      <c r="Y178" s="11">
        <f t="shared" si="37"/>
        <v>-0.71756326354447442</v>
      </c>
      <c r="Z178" s="12">
        <f t="shared" si="38"/>
        <v>0.51489703718859681</v>
      </c>
    </row>
    <row r="179" spans="1:26" x14ac:dyDescent="0.3">
      <c r="A179" t="s">
        <v>11</v>
      </c>
      <c r="B179" t="s">
        <v>22</v>
      </c>
      <c r="C179" t="s">
        <v>9</v>
      </c>
      <c r="D179" t="s">
        <v>10</v>
      </c>
      <c r="E179">
        <v>2</v>
      </c>
      <c r="F179">
        <v>14.48</v>
      </c>
      <c r="G179">
        <v>2</v>
      </c>
      <c r="I179" s="1">
        <f t="shared" si="26"/>
        <v>1</v>
      </c>
      <c r="J179" s="1">
        <f t="shared" si="27"/>
        <v>2</v>
      </c>
      <c r="K179" s="1">
        <f t="shared" si="28"/>
        <v>1</v>
      </c>
      <c r="L179" s="1">
        <f t="shared" si="29"/>
        <v>1</v>
      </c>
      <c r="M179" s="1">
        <v>2</v>
      </c>
      <c r="N179" s="1">
        <v>14.48</v>
      </c>
      <c r="O179" s="16">
        <v>2</v>
      </c>
      <c r="Q179" s="1">
        <v>0.82661324349662535</v>
      </c>
      <c r="R179" s="1">
        <f t="shared" si="30"/>
        <v>3.5512085980526562E-2</v>
      </c>
      <c r="S179" s="1">
        <f t="shared" si="31"/>
        <v>-0.12953116425900452</v>
      </c>
      <c r="T179" s="1">
        <f t="shared" si="32"/>
        <v>-2.9831840728132327E-2</v>
      </c>
      <c r="U179" s="1">
        <f t="shared" si="33"/>
        <v>-1.856260534405698E-2</v>
      </c>
      <c r="V179" s="1">
        <f t="shared" si="34"/>
        <v>0.351086628661822</v>
      </c>
      <c r="W179" s="1">
        <f t="shared" si="35"/>
        <v>1.3616193258729645</v>
      </c>
      <c r="X179" s="9">
        <f t="shared" si="36"/>
        <v>2.3969056736807444</v>
      </c>
      <c r="Y179" s="11">
        <f t="shared" si="37"/>
        <v>-0.39690567368074436</v>
      </c>
      <c r="Z179" s="12">
        <f t="shared" si="38"/>
        <v>0.15753411379996554</v>
      </c>
    </row>
    <row r="180" spans="1:26" x14ac:dyDescent="0.3">
      <c r="A180" t="s">
        <v>7</v>
      </c>
      <c r="B180" t="s">
        <v>22</v>
      </c>
      <c r="C180" t="s">
        <v>9</v>
      </c>
      <c r="D180" t="s">
        <v>10</v>
      </c>
      <c r="E180">
        <v>2</v>
      </c>
      <c r="F180">
        <v>9.6</v>
      </c>
      <c r="G180">
        <v>4</v>
      </c>
      <c r="I180" s="1">
        <f t="shared" si="26"/>
        <v>2</v>
      </c>
      <c r="J180" s="1">
        <f t="shared" si="27"/>
        <v>2</v>
      </c>
      <c r="K180" s="1">
        <f t="shared" si="28"/>
        <v>1</v>
      </c>
      <c r="L180" s="1">
        <f t="shared" si="29"/>
        <v>1</v>
      </c>
      <c r="M180" s="1">
        <v>2</v>
      </c>
      <c r="N180" s="1">
        <v>9.6</v>
      </c>
      <c r="O180" s="16">
        <v>4</v>
      </c>
      <c r="Q180" s="1">
        <v>0.82661324349662535</v>
      </c>
      <c r="R180" s="1">
        <f t="shared" si="30"/>
        <v>7.1024171961053123E-2</v>
      </c>
      <c r="S180" s="1">
        <f t="shared" si="31"/>
        <v>-0.12953116425900452</v>
      </c>
      <c r="T180" s="1">
        <f t="shared" si="32"/>
        <v>-2.9831840728132327E-2</v>
      </c>
      <c r="U180" s="1">
        <f t="shared" si="33"/>
        <v>-1.856260534405698E-2</v>
      </c>
      <c r="V180" s="1">
        <f t="shared" si="34"/>
        <v>0.351086628661822</v>
      </c>
      <c r="W180" s="1">
        <f t="shared" si="35"/>
        <v>0.90273104477765598</v>
      </c>
      <c r="X180" s="9">
        <f t="shared" si="36"/>
        <v>1.9735294785659627</v>
      </c>
      <c r="Y180" s="11">
        <f t="shared" si="37"/>
        <v>2.0264705214340371</v>
      </c>
      <c r="Z180" s="12">
        <f t="shared" si="38"/>
        <v>4.1065827742411383</v>
      </c>
    </row>
    <row r="181" spans="1:26" x14ac:dyDescent="0.3">
      <c r="A181" t="s">
        <v>11</v>
      </c>
      <c r="B181" t="s">
        <v>22</v>
      </c>
      <c r="C181" t="s">
        <v>9</v>
      </c>
      <c r="D181" t="s">
        <v>10</v>
      </c>
      <c r="E181">
        <v>2</v>
      </c>
      <c r="F181">
        <v>34.630000000000003</v>
      </c>
      <c r="G181">
        <v>3.55</v>
      </c>
      <c r="I181" s="1">
        <f t="shared" si="26"/>
        <v>1</v>
      </c>
      <c r="J181" s="1">
        <f t="shared" si="27"/>
        <v>2</v>
      </c>
      <c r="K181" s="1">
        <f t="shared" si="28"/>
        <v>1</v>
      </c>
      <c r="L181" s="1">
        <f t="shared" si="29"/>
        <v>1</v>
      </c>
      <c r="M181" s="1">
        <v>2</v>
      </c>
      <c r="N181" s="1">
        <v>34.630000000000003</v>
      </c>
      <c r="O181" s="16">
        <v>3.55</v>
      </c>
      <c r="Q181" s="1">
        <v>0.82661324349662535</v>
      </c>
      <c r="R181" s="1">
        <f t="shared" si="30"/>
        <v>3.5512085980526562E-2</v>
      </c>
      <c r="S181" s="1">
        <f t="shared" si="31"/>
        <v>-0.12953116425900452</v>
      </c>
      <c r="T181" s="1">
        <f t="shared" si="32"/>
        <v>-2.9831840728132327E-2</v>
      </c>
      <c r="U181" s="1">
        <f t="shared" si="33"/>
        <v>-1.856260534405698E-2</v>
      </c>
      <c r="V181" s="1">
        <f t="shared" si="34"/>
        <v>0.351086628661822</v>
      </c>
      <c r="W181" s="1">
        <f t="shared" si="35"/>
        <v>3.2564141750677322</v>
      </c>
      <c r="X181" s="9">
        <f t="shared" si="36"/>
        <v>4.2917005228755123</v>
      </c>
      <c r="Y181" s="11">
        <f t="shared" si="37"/>
        <v>-0.74170052287551247</v>
      </c>
      <c r="Z181" s="12">
        <f t="shared" si="38"/>
        <v>0.55011966563380854</v>
      </c>
    </row>
    <row r="182" spans="1:26" x14ac:dyDescent="0.3">
      <c r="A182" t="s">
        <v>11</v>
      </c>
      <c r="B182" t="s">
        <v>22</v>
      </c>
      <c r="C182" t="s">
        <v>9</v>
      </c>
      <c r="D182" t="s">
        <v>10</v>
      </c>
      <c r="E182">
        <v>4</v>
      </c>
      <c r="F182">
        <v>34.65</v>
      </c>
      <c r="G182">
        <v>3.68</v>
      </c>
      <c r="I182" s="1">
        <f t="shared" si="26"/>
        <v>1</v>
      </c>
      <c r="J182" s="1">
        <f t="shared" si="27"/>
        <v>2</v>
      </c>
      <c r="K182" s="1">
        <f t="shared" si="28"/>
        <v>1</v>
      </c>
      <c r="L182" s="1">
        <f t="shared" si="29"/>
        <v>1</v>
      </c>
      <c r="M182" s="1">
        <v>4</v>
      </c>
      <c r="N182" s="1">
        <v>34.65</v>
      </c>
      <c r="O182" s="16">
        <v>3.68</v>
      </c>
      <c r="Q182" s="1">
        <v>0.82661324349662535</v>
      </c>
      <c r="R182" s="1">
        <f t="shared" si="30"/>
        <v>3.5512085980526562E-2</v>
      </c>
      <c r="S182" s="1">
        <f t="shared" si="31"/>
        <v>-0.12953116425900452</v>
      </c>
      <c r="T182" s="1">
        <f t="shared" si="32"/>
        <v>-2.9831840728132327E-2</v>
      </c>
      <c r="U182" s="1">
        <f t="shared" si="33"/>
        <v>-1.856260534405698E-2</v>
      </c>
      <c r="V182" s="1">
        <f t="shared" si="34"/>
        <v>0.702173257323644</v>
      </c>
      <c r="W182" s="1">
        <f t="shared" si="35"/>
        <v>3.2582948647443519</v>
      </c>
      <c r="X182" s="9">
        <f t="shared" si="36"/>
        <v>4.6446678412139537</v>
      </c>
      <c r="Y182" s="11">
        <f t="shared" si="37"/>
        <v>-0.96466784121395355</v>
      </c>
      <c r="Z182" s="12">
        <f t="shared" si="38"/>
        <v>0.93058404387238947</v>
      </c>
    </row>
    <row r="183" spans="1:26" x14ac:dyDescent="0.3">
      <c r="A183" t="s">
        <v>11</v>
      </c>
      <c r="B183" t="s">
        <v>22</v>
      </c>
      <c r="C183" t="s">
        <v>9</v>
      </c>
      <c r="D183" t="s">
        <v>10</v>
      </c>
      <c r="E183">
        <v>2</v>
      </c>
      <c r="F183">
        <v>23.33</v>
      </c>
      <c r="G183">
        <v>5.65</v>
      </c>
      <c r="I183" s="1">
        <f t="shared" si="26"/>
        <v>1</v>
      </c>
      <c r="J183" s="1">
        <f t="shared" si="27"/>
        <v>2</v>
      </c>
      <c r="K183" s="1">
        <f t="shared" si="28"/>
        <v>1</v>
      </c>
      <c r="L183" s="1">
        <f t="shared" si="29"/>
        <v>1</v>
      </c>
      <c r="M183" s="1">
        <v>2</v>
      </c>
      <c r="N183" s="1">
        <v>23.33</v>
      </c>
      <c r="O183" s="16">
        <v>5.65</v>
      </c>
      <c r="Q183" s="1">
        <v>0.82661324349662535</v>
      </c>
      <c r="R183" s="1">
        <f t="shared" si="30"/>
        <v>3.5512085980526562E-2</v>
      </c>
      <c r="S183" s="1">
        <f t="shared" si="31"/>
        <v>-0.12953116425900452</v>
      </c>
      <c r="T183" s="1">
        <f t="shared" si="32"/>
        <v>-2.9831840728132327E-2</v>
      </c>
      <c r="U183" s="1">
        <f t="shared" si="33"/>
        <v>-1.856260534405698E-2</v>
      </c>
      <c r="V183" s="1">
        <f t="shared" si="34"/>
        <v>0.351086628661822</v>
      </c>
      <c r="W183" s="1">
        <f t="shared" si="35"/>
        <v>2.1938245077773662</v>
      </c>
      <c r="X183" s="9">
        <f t="shared" si="36"/>
        <v>3.2291108555851462</v>
      </c>
      <c r="Y183" s="11">
        <f t="shared" si="37"/>
        <v>2.4208891444148541</v>
      </c>
      <c r="Z183" s="12">
        <f t="shared" si="38"/>
        <v>5.8607042495456847</v>
      </c>
    </row>
    <row r="184" spans="1:26" x14ac:dyDescent="0.3">
      <c r="A184" t="s">
        <v>11</v>
      </c>
      <c r="B184" t="s">
        <v>22</v>
      </c>
      <c r="C184" t="s">
        <v>9</v>
      </c>
      <c r="D184" t="s">
        <v>10</v>
      </c>
      <c r="E184">
        <v>3</v>
      </c>
      <c r="F184">
        <v>45.35</v>
      </c>
      <c r="G184">
        <v>3.5</v>
      </c>
      <c r="I184" s="1">
        <f t="shared" si="26"/>
        <v>1</v>
      </c>
      <c r="J184" s="1">
        <f t="shared" si="27"/>
        <v>2</v>
      </c>
      <c r="K184" s="1">
        <f t="shared" si="28"/>
        <v>1</v>
      </c>
      <c r="L184" s="1">
        <f t="shared" si="29"/>
        <v>1</v>
      </c>
      <c r="M184" s="1">
        <v>3</v>
      </c>
      <c r="N184" s="1">
        <v>45.35</v>
      </c>
      <c r="O184" s="16">
        <v>3.5</v>
      </c>
      <c r="Q184" s="1">
        <v>0.82661324349662535</v>
      </c>
      <c r="R184" s="1">
        <f t="shared" si="30"/>
        <v>3.5512085980526562E-2</v>
      </c>
      <c r="S184" s="1">
        <f t="shared" si="31"/>
        <v>-0.12953116425900452</v>
      </c>
      <c r="T184" s="1">
        <f t="shared" si="32"/>
        <v>-2.9831840728132327E-2</v>
      </c>
      <c r="U184" s="1">
        <f t="shared" si="33"/>
        <v>-1.856260534405698E-2</v>
      </c>
      <c r="V184" s="1">
        <f t="shared" si="34"/>
        <v>0.52662994299273302</v>
      </c>
      <c r="W184" s="1">
        <f t="shared" si="35"/>
        <v>4.2644638417361147</v>
      </c>
      <c r="X184" s="9">
        <f t="shared" si="36"/>
        <v>5.4752935038748056</v>
      </c>
      <c r="Y184" s="11">
        <f t="shared" si="37"/>
        <v>-1.9752935038748056</v>
      </c>
      <c r="Z184" s="12">
        <f t="shared" si="38"/>
        <v>3.9017844264500066</v>
      </c>
    </row>
    <row r="185" spans="1:26" x14ac:dyDescent="0.3">
      <c r="A185" t="s">
        <v>11</v>
      </c>
      <c r="B185" t="s">
        <v>22</v>
      </c>
      <c r="C185" t="s">
        <v>9</v>
      </c>
      <c r="D185" t="s">
        <v>10</v>
      </c>
      <c r="E185">
        <v>4</v>
      </c>
      <c r="F185">
        <v>23.17</v>
      </c>
      <c r="G185">
        <v>6.5</v>
      </c>
      <c r="I185" s="1">
        <f t="shared" si="26"/>
        <v>1</v>
      </c>
      <c r="J185" s="1">
        <f t="shared" si="27"/>
        <v>2</v>
      </c>
      <c r="K185" s="1">
        <f t="shared" si="28"/>
        <v>1</v>
      </c>
      <c r="L185" s="1">
        <f t="shared" si="29"/>
        <v>1</v>
      </c>
      <c r="M185" s="1">
        <v>4</v>
      </c>
      <c r="N185" s="1">
        <v>23.17</v>
      </c>
      <c r="O185" s="16">
        <v>6.5</v>
      </c>
      <c r="Q185" s="1">
        <v>0.82661324349662535</v>
      </c>
      <c r="R185" s="1">
        <f t="shared" si="30"/>
        <v>3.5512085980526562E-2</v>
      </c>
      <c r="S185" s="1">
        <f t="shared" si="31"/>
        <v>-0.12953116425900452</v>
      </c>
      <c r="T185" s="1">
        <f t="shared" si="32"/>
        <v>-2.9831840728132327E-2</v>
      </c>
      <c r="U185" s="1">
        <f t="shared" si="33"/>
        <v>-1.856260534405698E-2</v>
      </c>
      <c r="V185" s="1">
        <f t="shared" si="34"/>
        <v>0.702173257323644</v>
      </c>
      <c r="W185" s="1">
        <f t="shared" si="35"/>
        <v>2.1787789903644055</v>
      </c>
      <c r="X185" s="9">
        <f t="shared" si="36"/>
        <v>3.5651519668340077</v>
      </c>
      <c r="Y185" s="11">
        <f t="shared" si="37"/>
        <v>2.9348480331659923</v>
      </c>
      <c r="Z185" s="12">
        <f t="shared" si="38"/>
        <v>8.6133329777782937</v>
      </c>
    </row>
    <row r="186" spans="1:26" x14ac:dyDescent="0.3">
      <c r="A186" t="s">
        <v>11</v>
      </c>
      <c r="B186" t="s">
        <v>22</v>
      </c>
      <c r="C186" t="s">
        <v>9</v>
      </c>
      <c r="D186" t="s">
        <v>10</v>
      </c>
      <c r="E186">
        <v>2</v>
      </c>
      <c r="F186">
        <v>40.549999999999997</v>
      </c>
      <c r="G186">
        <v>3</v>
      </c>
      <c r="I186" s="1">
        <f t="shared" si="26"/>
        <v>1</v>
      </c>
      <c r="J186" s="1">
        <f t="shared" si="27"/>
        <v>2</v>
      </c>
      <c r="K186" s="1">
        <f t="shared" si="28"/>
        <v>1</v>
      </c>
      <c r="L186" s="1">
        <f t="shared" si="29"/>
        <v>1</v>
      </c>
      <c r="M186" s="1">
        <v>2</v>
      </c>
      <c r="N186" s="1">
        <v>40.549999999999997</v>
      </c>
      <c r="O186" s="16">
        <v>3</v>
      </c>
      <c r="Q186" s="1">
        <v>0.82661324349662535</v>
      </c>
      <c r="R186" s="1">
        <f t="shared" si="30"/>
        <v>3.5512085980526562E-2</v>
      </c>
      <c r="S186" s="1">
        <f t="shared" si="31"/>
        <v>-0.12953116425900452</v>
      </c>
      <c r="T186" s="1">
        <f t="shared" si="32"/>
        <v>-2.9831840728132327E-2</v>
      </c>
      <c r="U186" s="1">
        <f t="shared" si="33"/>
        <v>-1.856260534405698E-2</v>
      </c>
      <c r="V186" s="1">
        <f t="shared" si="34"/>
        <v>0.351086628661822</v>
      </c>
      <c r="W186" s="1">
        <f t="shared" si="35"/>
        <v>3.8130983193472865</v>
      </c>
      <c r="X186" s="9">
        <f t="shared" si="36"/>
        <v>4.8483846671550666</v>
      </c>
      <c r="Y186" s="11">
        <f t="shared" si="37"/>
        <v>-1.8483846671550666</v>
      </c>
      <c r="Z186" s="12">
        <f t="shared" si="38"/>
        <v>3.416525877773946</v>
      </c>
    </row>
    <row r="187" spans="1:26" x14ac:dyDescent="0.3">
      <c r="A187" t="s">
        <v>11</v>
      </c>
      <c r="B187" t="s">
        <v>8</v>
      </c>
      <c r="C187" t="s">
        <v>9</v>
      </c>
      <c r="D187" t="s">
        <v>10</v>
      </c>
      <c r="E187">
        <v>5</v>
      </c>
      <c r="F187">
        <v>20.69</v>
      </c>
      <c r="G187">
        <v>5</v>
      </c>
      <c r="I187" s="1">
        <f t="shared" si="26"/>
        <v>1</v>
      </c>
      <c r="J187" s="1">
        <f t="shared" si="27"/>
        <v>1</v>
      </c>
      <c r="K187" s="1">
        <f t="shared" si="28"/>
        <v>1</v>
      </c>
      <c r="L187" s="1">
        <f t="shared" si="29"/>
        <v>1</v>
      </c>
      <c r="M187" s="1">
        <v>5</v>
      </c>
      <c r="N187" s="1">
        <v>20.69</v>
      </c>
      <c r="O187" s="16">
        <v>5</v>
      </c>
      <c r="Q187" s="1">
        <v>0.82661324349662535</v>
      </c>
      <c r="R187" s="1">
        <f t="shared" si="30"/>
        <v>3.5512085980526562E-2</v>
      </c>
      <c r="S187" s="1">
        <f t="shared" si="31"/>
        <v>-6.4765582129502258E-2</v>
      </c>
      <c r="T187" s="1">
        <f t="shared" si="32"/>
        <v>-2.9831840728132327E-2</v>
      </c>
      <c r="U187" s="1">
        <f t="shared" si="33"/>
        <v>-1.856260534405698E-2</v>
      </c>
      <c r="V187" s="1">
        <f t="shared" si="34"/>
        <v>0.87771657165455497</v>
      </c>
      <c r="W187" s="1">
        <f t="shared" si="35"/>
        <v>1.9455734704635108</v>
      </c>
      <c r="X187" s="9">
        <f t="shared" si="36"/>
        <v>3.5722553433935262</v>
      </c>
      <c r="Y187" s="11">
        <f t="shared" si="37"/>
        <v>1.4277446566064738</v>
      </c>
      <c r="Z187" s="12">
        <f t="shared" si="38"/>
        <v>2.0384548044683375</v>
      </c>
    </row>
    <row r="188" spans="1:26" x14ac:dyDescent="0.3">
      <c r="A188" t="s">
        <v>7</v>
      </c>
      <c r="B188" t="s">
        <v>22</v>
      </c>
      <c r="C188" t="s">
        <v>9</v>
      </c>
      <c r="D188" t="s">
        <v>10</v>
      </c>
      <c r="E188">
        <v>3</v>
      </c>
      <c r="F188">
        <v>20.9</v>
      </c>
      <c r="G188">
        <v>3.5</v>
      </c>
      <c r="I188" s="1">
        <f t="shared" si="26"/>
        <v>2</v>
      </c>
      <c r="J188" s="1">
        <f t="shared" si="27"/>
        <v>2</v>
      </c>
      <c r="K188" s="1">
        <f t="shared" si="28"/>
        <v>1</v>
      </c>
      <c r="L188" s="1">
        <f t="shared" si="29"/>
        <v>1</v>
      </c>
      <c r="M188" s="1">
        <v>3</v>
      </c>
      <c r="N188" s="1">
        <v>20.9</v>
      </c>
      <c r="O188" s="16">
        <v>3.5</v>
      </c>
      <c r="Q188" s="1">
        <v>0.82661324349662535</v>
      </c>
      <c r="R188" s="1">
        <f t="shared" si="30"/>
        <v>7.1024171961053123E-2</v>
      </c>
      <c r="S188" s="1">
        <f t="shared" si="31"/>
        <v>-0.12953116425900452</v>
      </c>
      <c r="T188" s="1">
        <f t="shared" si="32"/>
        <v>-2.9831840728132327E-2</v>
      </c>
      <c r="U188" s="1">
        <f t="shared" si="33"/>
        <v>-1.856260534405698E-2</v>
      </c>
      <c r="V188" s="1">
        <f t="shared" si="34"/>
        <v>0.52662994299273302</v>
      </c>
      <c r="W188" s="1">
        <f t="shared" si="35"/>
        <v>1.9653207120680218</v>
      </c>
      <c r="X188" s="9">
        <f t="shared" si="36"/>
        <v>3.2116624601872399</v>
      </c>
      <c r="Y188" s="11">
        <f t="shared" si="37"/>
        <v>0.28833753981276011</v>
      </c>
      <c r="Z188" s="12">
        <f t="shared" si="38"/>
        <v>8.3138536865275017E-2</v>
      </c>
    </row>
    <row r="189" spans="1:26" x14ac:dyDescent="0.3">
      <c r="A189" t="s">
        <v>11</v>
      </c>
      <c r="B189" t="s">
        <v>22</v>
      </c>
      <c r="C189" t="s">
        <v>9</v>
      </c>
      <c r="D189" t="s">
        <v>10</v>
      </c>
      <c r="E189">
        <v>5</v>
      </c>
      <c r="F189">
        <v>30.46</v>
      </c>
      <c r="G189">
        <v>2</v>
      </c>
      <c r="I189" s="1">
        <f t="shared" si="26"/>
        <v>1</v>
      </c>
      <c r="J189" s="1">
        <f t="shared" si="27"/>
        <v>2</v>
      </c>
      <c r="K189" s="1">
        <f t="shared" si="28"/>
        <v>1</v>
      </c>
      <c r="L189" s="1">
        <f t="shared" si="29"/>
        <v>1</v>
      </c>
      <c r="M189" s="1">
        <v>5</v>
      </c>
      <c r="N189" s="1">
        <v>30.46</v>
      </c>
      <c r="O189" s="16">
        <v>2</v>
      </c>
      <c r="Q189" s="1">
        <v>0.82661324349662535</v>
      </c>
      <c r="R189" s="1">
        <f t="shared" si="30"/>
        <v>3.5512085980526562E-2</v>
      </c>
      <c r="S189" s="1">
        <f t="shared" si="31"/>
        <v>-0.12953116425900452</v>
      </c>
      <c r="T189" s="1">
        <f t="shared" si="32"/>
        <v>-2.9831840728132327E-2</v>
      </c>
      <c r="U189" s="1">
        <f t="shared" si="33"/>
        <v>-1.856260534405698E-2</v>
      </c>
      <c r="V189" s="1">
        <f t="shared" si="34"/>
        <v>0.87771657165455497</v>
      </c>
      <c r="W189" s="1">
        <f t="shared" si="35"/>
        <v>2.8642903774924378</v>
      </c>
      <c r="X189" s="9">
        <f t="shared" si="36"/>
        <v>4.4262066682929504</v>
      </c>
      <c r="Y189" s="11">
        <f t="shared" si="37"/>
        <v>-2.4262066682929504</v>
      </c>
      <c r="Z189" s="12">
        <f t="shared" si="38"/>
        <v>5.886478797269179</v>
      </c>
    </row>
    <row r="190" spans="1:26" x14ac:dyDescent="0.3">
      <c r="A190" t="s">
        <v>7</v>
      </c>
      <c r="B190" t="s">
        <v>22</v>
      </c>
      <c r="C190" t="s">
        <v>9</v>
      </c>
      <c r="D190" t="s">
        <v>10</v>
      </c>
      <c r="E190">
        <v>3</v>
      </c>
      <c r="F190">
        <v>18.149999999999999</v>
      </c>
      <c r="G190">
        <v>3.5</v>
      </c>
      <c r="I190" s="1">
        <f t="shared" si="26"/>
        <v>2</v>
      </c>
      <c r="J190" s="1">
        <f t="shared" si="27"/>
        <v>2</v>
      </c>
      <c r="K190" s="1">
        <f t="shared" si="28"/>
        <v>1</v>
      </c>
      <c r="L190" s="1">
        <f t="shared" si="29"/>
        <v>1</v>
      </c>
      <c r="M190" s="1">
        <v>3</v>
      </c>
      <c r="N190" s="1">
        <v>18.149999999999999</v>
      </c>
      <c r="O190" s="16">
        <v>3.5</v>
      </c>
      <c r="Q190" s="1">
        <v>0.82661324349662535</v>
      </c>
      <c r="R190" s="1">
        <f t="shared" si="30"/>
        <v>7.1024171961053123E-2</v>
      </c>
      <c r="S190" s="1">
        <f t="shared" si="31"/>
        <v>-0.12953116425900452</v>
      </c>
      <c r="T190" s="1">
        <f t="shared" si="32"/>
        <v>-2.9831840728132327E-2</v>
      </c>
      <c r="U190" s="1">
        <f t="shared" si="33"/>
        <v>-1.856260534405698E-2</v>
      </c>
      <c r="V190" s="1">
        <f t="shared" si="34"/>
        <v>0.52662994299273302</v>
      </c>
      <c r="W190" s="1">
        <f t="shared" si="35"/>
        <v>1.7067258815327557</v>
      </c>
      <c r="X190" s="9">
        <f t="shared" si="36"/>
        <v>2.9530676296519736</v>
      </c>
      <c r="Y190" s="11">
        <f t="shared" si="37"/>
        <v>0.54693237034802644</v>
      </c>
      <c r="Z190" s="12">
        <f t="shared" si="38"/>
        <v>0.29913501773451073</v>
      </c>
    </row>
    <row r="191" spans="1:26" x14ac:dyDescent="0.3">
      <c r="A191" t="s">
        <v>11</v>
      </c>
      <c r="B191" t="s">
        <v>22</v>
      </c>
      <c r="C191" t="s">
        <v>9</v>
      </c>
      <c r="D191" t="s">
        <v>10</v>
      </c>
      <c r="E191">
        <v>3</v>
      </c>
      <c r="F191">
        <v>23.1</v>
      </c>
      <c r="G191">
        <v>4</v>
      </c>
      <c r="I191" s="1">
        <f t="shared" si="26"/>
        <v>1</v>
      </c>
      <c r="J191" s="1">
        <f t="shared" si="27"/>
        <v>2</v>
      </c>
      <c r="K191" s="1">
        <f t="shared" si="28"/>
        <v>1</v>
      </c>
      <c r="L191" s="1">
        <f t="shared" si="29"/>
        <v>1</v>
      </c>
      <c r="M191" s="1">
        <v>3</v>
      </c>
      <c r="N191" s="1">
        <v>23.1</v>
      </c>
      <c r="O191" s="16">
        <v>4</v>
      </c>
      <c r="Q191" s="1">
        <v>0.82661324349662535</v>
      </c>
      <c r="R191" s="1">
        <f t="shared" si="30"/>
        <v>3.5512085980526562E-2</v>
      </c>
      <c r="S191" s="1">
        <f t="shared" si="31"/>
        <v>-0.12953116425900452</v>
      </c>
      <c r="T191" s="1">
        <f t="shared" si="32"/>
        <v>-2.9831840728132327E-2</v>
      </c>
      <c r="U191" s="1">
        <f t="shared" si="33"/>
        <v>-1.856260534405698E-2</v>
      </c>
      <c r="V191" s="1">
        <f t="shared" si="34"/>
        <v>0.52662994299273302</v>
      </c>
      <c r="W191" s="1">
        <f t="shared" si="35"/>
        <v>2.1721965764962348</v>
      </c>
      <c r="X191" s="9">
        <f t="shared" si="36"/>
        <v>3.3830262386349261</v>
      </c>
      <c r="Y191" s="11">
        <f t="shared" si="37"/>
        <v>0.61697376136507387</v>
      </c>
      <c r="Z191" s="12">
        <f t="shared" si="38"/>
        <v>0.38065662221296714</v>
      </c>
    </row>
    <row r="192" spans="1:26" x14ac:dyDescent="0.3">
      <c r="A192" t="s">
        <v>11</v>
      </c>
      <c r="B192" t="s">
        <v>22</v>
      </c>
      <c r="C192" t="s">
        <v>9</v>
      </c>
      <c r="D192" t="s">
        <v>10</v>
      </c>
      <c r="E192">
        <v>2</v>
      </c>
      <c r="F192">
        <v>15.69</v>
      </c>
      <c r="G192">
        <v>1.5</v>
      </c>
      <c r="I192" s="1">
        <f t="shared" si="26"/>
        <v>1</v>
      </c>
      <c r="J192" s="1">
        <f t="shared" si="27"/>
        <v>2</v>
      </c>
      <c r="K192" s="1">
        <f t="shared" si="28"/>
        <v>1</v>
      </c>
      <c r="L192" s="1">
        <f t="shared" si="29"/>
        <v>1</v>
      </c>
      <c r="M192" s="1">
        <v>2</v>
      </c>
      <c r="N192" s="1">
        <v>15.69</v>
      </c>
      <c r="O192" s="16">
        <v>1.5</v>
      </c>
      <c r="Q192" s="1">
        <v>0.82661324349662535</v>
      </c>
      <c r="R192" s="1">
        <f t="shared" si="30"/>
        <v>3.5512085980526562E-2</v>
      </c>
      <c r="S192" s="1">
        <f t="shared" si="31"/>
        <v>-0.12953116425900452</v>
      </c>
      <c r="T192" s="1">
        <f t="shared" si="32"/>
        <v>-2.9831840728132327E-2</v>
      </c>
      <c r="U192" s="1">
        <f t="shared" si="33"/>
        <v>-1.856260534405698E-2</v>
      </c>
      <c r="V192" s="1">
        <f t="shared" si="34"/>
        <v>0.351086628661822</v>
      </c>
      <c r="W192" s="1">
        <f t="shared" si="35"/>
        <v>1.4754010513084814</v>
      </c>
      <c r="X192" s="9">
        <f t="shared" si="36"/>
        <v>2.5106873991162617</v>
      </c>
      <c r="Y192" s="11">
        <f t="shared" si="37"/>
        <v>-1.0106873991162617</v>
      </c>
      <c r="Z192" s="12">
        <f t="shared" si="38"/>
        <v>1.0214890187323937</v>
      </c>
    </row>
    <row r="193" spans="1:26" x14ac:dyDescent="0.3">
      <c r="A193" t="s">
        <v>7</v>
      </c>
      <c r="B193" t="s">
        <v>22</v>
      </c>
      <c r="C193" t="s">
        <v>23</v>
      </c>
      <c r="D193" t="s">
        <v>24</v>
      </c>
      <c r="E193">
        <v>2</v>
      </c>
      <c r="F193">
        <v>19.809999999999999</v>
      </c>
      <c r="G193">
        <v>4.1900000000000004</v>
      </c>
      <c r="I193" s="1">
        <f t="shared" si="26"/>
        <v>2</v>
      </c>
      <c r="J193" s="1">
        <f t="shared" si="27"/>
        <v>2</v>
      </c>
      <c r="K193" s="1">
        <f t="shared" si="28"/>
        <v>2</v>
      </c>
      <c r="L193" s="1">
        <f t="shared" si="29"/>
        <v>2</v>
      </c>
      <c r="M193" s="1">
        <v>2</v>
      </c>
      <c r="N193" s="1">
        <v>19.809999999999999</v>
      </c>
      <c r="O193" s="16">
        <v>4.1900000000000004</v>
      </c>
      <c r="Q193" s="1">
        <v>0.82661324349662535</v>
      </c>
      <c r="R193" s="1">
        <f t="shared" si="30"/>
        <v>7.1024171961053123E-2</v>
      </c>
      <c r="S193" s="1">
        <f t="shared" si="31"/>
        <v>-0.12953116425900452</v>
      </c>
      <c r="T193" s="1">
        <f t="shared" si="32"/>
        <v>-5.9663681456264654E-2</v>
      </c>
      <c r="U193" s="1">
        <f t="shared" si="33"/>
        <v>-3.712521068811396E-2</v>
      </c>
      <c r="V193" s="1">
        <f t="shared" si="34"/>
        <v>0.351086628661822</v>
      </c>
      <c r="W193" s="1">
        <f t="shared" si="35"/>
        <v>1.8628231246922256</v>
      </c>
      <c r="X193" s="9">
        <f t="shared" si="36"/>
        <v>2.8852271124083431</v>
      </c>
      <c r="Y193" s="11">
        <f t="shared" si="37"/>
        <v>1.3047728875916573</v>
      </c>
      <c r="Z193" s="12">
        <f t="shared" si="38"/>
        <v>1.7024322881942717</v>
      </c>
    </row>
    <row r="194" spans="1:26" x14ac:dyDescent="0.3">
      <c r="A194" t="s">
        <v>11</v>
      </c>
      <c r="B194" t="s">
        <v>22</v>
      </c>
      <c r="C194" t="s">
        <v>23</v>
      </c>
      <c r="D194" t="s">
        <v>24</v>
      </c>
      <c r="E194">
        <v>2</v>
      </c>
      <c r="F194">
        <v>28.44</v>
      </c>
      <c r="G194">
        <v>2.56</v>
      </c>
      <c r="I194" s="1">
        <f t="shared" ref="I194:I244" si="39">IF(A194="Male",1,2)</f>
        <v>1</v>
      </c>
      <c r="J194" s="1">
        <f t="shared" ref="J194:J244" si="40">IF(B194="No",1,2)</f>
        <v>2</v>
      </c>
      <c r="K194" s="1">
        <f t="shared" ref="K194:K244" si="41">IF(C194="Sun",1,IF(C194="Thur",2,IF(C194="Fri",3,IF(C194="Sat",4))))</f>
        <v>2</v>
      </c>
      <c r="L194" s="1">
        <f t="shared" ref="L194:L244" si="42">IF(D194="Dinner", 1,2)</f>
        <v>2</v>
      </c>
      <c r="M194" s="1">
        <v>2</v>
      </c>
      <c r="N194" s="1">
        <v>28.44</v>
      </c>
      <c r="O194" s="16">
        <v>2.56</v>
      </c>
      <c r="Q194" s="1">
        <v>0.82661324349662535</v>
      </c>
      <c r="R194" s="1">
        <f t="shared" ref="R194:R244" si="43">$R$1*I194</f>
        <v>3.5512085980526562E-2</v>
      </c>
      <c r="S194" s="1">
        <f t="shared" ref="S194:S244" si="44">$S$1*J194</f>
        <v>-0.12953116425900452</v>
      </c>
      <c r="T194" s="1">
        <f t="shared" ref="T194:T244" si="45">$T$1*K194</f>
        <v>-5.9663681456264654E-2</v>
      </c>
      <c r="U194" s="1">
        <f t="shared" ref="U194:U244" si="46">$U$1*L194</f>
        <v>-3.712521068811396E-2</v>
      </c>
      <c r="V194" s="1">
        <f t="shared" si="34"/>
        <v>0.351086628661822</v>
      </c>
      <c r="W194" s="1">
        <f t="shared" si="35"/>
        <v>2.6743407201538063</v>
      </c>
      <c r="X194" s="9">
        <f t="shared" si="36"/>
        <v>3.6612326218893969</v>
      </c>
      <c r="Y194" s="11">
        <f t="shared" si="37"/>
        <v>-1.1012326218893969</v>
      </c>
      <c r="Z194" s="12">
        <f t="shared" si="38"/>
        <v>1.2127132875133952</v>
      </c>
    </row>
    <row r="195" spans="1:26" x14ac:dyDescent="0.3">
      <c r="A195" t="s">
        <v>11</v>
      </c>
      <c r="B195" t="s">
        <v>22</v>
      </c>
      <c r="C195" t="s">
        <v>23</v>
      </c>
      <c r="D195" t="s">
        <v>24</v>
      </c>
      <c r="E195">
        <v>2</v>
      </c>
      <c r="F195">
        <v>15.48</v>
      </c>
      <c r="G195">
        <v>2.02</v>
      </c>
      <c r="I195" s="1">
        <f t="shared" si="39"/>
        <v>1</v>
      </c>
      <c r="J195" s="1">
        <f t="shared" si="40"/>
        <v>2</v>
      </c>
      <c r="K195" s="1">
        <f t="shared" si="41"/>
        <v>2</v>
      </c>
      <c r="L195" s="1">
        <f t="shared" si="42"/>
        <v>2</v>
      </c>
      <c r="M195" s="1">
        <v>2</v>
      </c>
      <c r="N195" s="1">
        <v>15.48</v>
      </c>
      <c r="O195" s="16">
        <v>2.02</v>
      </c>
      <c r="Q195" s="1">
        <v>0.82661324349662535</v>
      </c>
      <c r="R195" s="1">
        <f t="shared" si="43"/>
        <v>3.5512085980526562E-2</v>
      </c>
      <c r="S195" s="1">
        <f t="shared" si="44"/>
        <v>-0.12953116425900452</v>
      </c>
      <c r="T195" s="1">
        <f t="shared" si="45"/>
        <v>-5.9663681456264654E-2</v>
      </c>
      <c r="U195" s="1">
        <f t="shared" si="46"/>
        <v>-3.712521068811396E-2</v>
      </c>
      <c r="V195" s="1">
        <f t="shared" ref="V195:V244" si="47">$V$1*M195</f>
        <v>0.351086628661822</v>
      </c>
      <c r="W195" s="1">
        <f t="shared" ref="W195:W244" si="48">$W$1*N195</f>
        <v>1.4556538097039704</v>
      </c>
      <c r="X195" s="9">
        <f t="shared" ref="X195:X244" si="49">SUM(Q195:W195)</f>
        <v>2.4425457114395615</v>
      </c>
      <c r="Y195" s="11">
        <f t="shared" ref="Y195:Y244" si="50">O195-X195</f>
        <v>-0.42254571143956143</v>
      </c>
      <c r="Z195" s="12">
        <f t="shared" ref="Z195:Z244" si="51">Y195*Y195</f>
        <v>0.17854487825596513</v>
      </c>
    </row>
    <row r="196" spans="1:26" x14ac:dyDescent="0.3">
      <c r="A196" t="s">
        <v>11</v>
      </c>
      <c r="B196" t="s">
        <v>22</v>
      </c>
      <c r="C196" t="s">
        <v>23</v>
      </c>
      <c r="D196" t="s">
        <v>24</v>
      </c>
      <c r="E196">
        <v>2</v>
      </c>
      <c r="F196">
        <v>16.579999999999998</v>
      </c>
      <c r="G196">
        <v>4</v>
      </c>
      <c r="I196" s="1">
        <f t="shared" si="39"/>
        <v>1</v>
      </c>
      <c r="J196" s="1">
        <f t="shared" si="40"/>
        <v>2</v>
      </c>
      <c r="K196" s="1">
        <f t="shared" si="41"/>
        <v>2</v>
      </c>
      <c r="L196" s="1">
        <f t="shared" si="42"/>
        <v>2</v>
      </c>
      <c r="M196" s="1">
        <v>2</v>
      </c>
      <c r="N196" s="1">
        <v>16.579999999999998</v>
      </c>
      <c r="O196" s="16">
        <v>4</v>
      </c>
      <c r="Q196" s="1">
        <v>0.82661324349662535</v>
      </c>
      <c r="R196" s="1">
        <f t="shared" si="43"/>
        <v>3.5512085980526562E-2</v>
      </c>
      <c r="S196" s="1">
        <f t="shared" si="44"/>
        <v>-0.12953116425900452</v>
      </c>
      <c r="T196" s="1">
        <f t="shared" si="45"/>
        <v>-5.9663681456264654E-2</v>
      </c>
      <c r="U196" s="1">
        <f t="shared" si="46"/>
        <v>-3.712521068811396E-2</v>
      </c>
      <c r="V196" s="1">
        <f t="shared" si="47"/>
        <v>0.351086628661822</v>
      </c>
      <c r="W196" s="1">
        <f t="shared" si="48"/>
        <v>1.5590917419180765</v>
      </c>
      <c r="X196" s="9">
        <f t="shared" si="49"/>
        <v>2.5459836436536674</v>
      </c>
      <c r="Y196" s="11">
        <f t="shared" si="50"/>
        <v>1.4540163563463326</v>
      </c>
      <c r="Z196" s="12">
        <f t="shared" si="51"/>
        <v>2.1141635645226655</v>
      </c>
    </row>
    <row r="197" spans="1:26" x14ac:dyDescent="0.3">
      <c r="A197" t="s">
        <v>11</v>
      </c>
      <c r="B197" t="s">
        <v>8</v>
      </c>
      <c r="C197" t="s">
        <v>23</v>
      </c>
      <c r="D197" t="s">
        <v>24</v>
      </c>
      <c r="E197">
        <v>2</v>
      </c>
      <c r="F197">
        <v>7.56</v>
      </c>
      <c r="G197">
        <v>1.44</v>
      </c>
      <c r="I197" s="1">
        <f t="shared" si="39"/>
        <v>1</v>
      </c>
      <c r="J197" s="1">
        <f t="shared" si="40"/>
        <v>1</v>
      </c>
      <c r="K197" s="1">
        <f t="shared" si="41"/>
        <v>2</v>
      </c>
      <c r="L197" s="1">
        <f t="shared" si="42"/>
        <v>2</v>
      </c>
      <c r="M197" s="1">
        <v>2</v>
      </c>
      <c r="N197" s="1">
        <v>7.56</v>
      </c>
      <c r="O197" s="16">
        <v>1.44</v>
      </c>
      <c r="Q197" s="1">
        <v>0.82661324349662535</v>
      </c>
      <c r="R197" s="1">
        <f t="shared" si="43"/>
        <v>3.5512085980526562E-2</v>
      </c>
      <c r="S197" s="1">
        <f t="shared" si="44"/>
        <v>-6.4765582129502258E-2</v>
      </c>
      <c r="T197" s="1">
        <f t="shared" si="45"/>
        <v>-5.9663681456264654E-2</v>
      </c>
      <c r="U197" s="1">
        <f t="shared" si="46"/>
        <v>-3.712521068811396E-2</v>
      </c>
      <c r="V197" s="1">
        <f t="shared" si="47"/>
        <v>0.351086628661822</v>
      </c>
      <c r="W197" s="1">
        <f t="shared" si="48"/>
        <v>0.71090069776240405</v>
      </c>
      <c r="X197" s="9">
        <f t="shared" si="49"/>
        <v>1.7625581816274973</v>
      </c>
      <c r="Y197" s="11">
        <f t="shared" si="50"/>
        <v>-0.32255818162749739</v>
      </c>
      <c r="Z197" s="12">
        <f t="shared" si="51"/>
        <v>0.10404378053483759</v>
      </c>
    </row>
    <row r="198" spans="1:26" x14ac:dyDescent="0.3">
      <c r="A198" t="s">
        <v>11</v>
      </c>
      <c r="B198" t="s">
        <v>22</v>
      </c>
      <c r="C198" t="s">
        <v>23</v>
      </c>
      <c r="D198" t="s">
        <v>24</v>
      </c>
      <c r="E198">
        <v>2</v>
      </c>
      <c r="F198">
        <v>10.34</v>
      </c>
      <c r="G198">
        <v>2</v>
      </c>
      <c r="I198" s="1">
        <f t="shared" si="39"/>
        <v>1</v>
      </c>
      <c r="J198" s="1">
        <f t="shared" si="40"/>
        <v>2</v>
      </c>
      <c r="K198" s="1">
        <f t="shared" si="41"/>
        <v>2</v>
      </c>
      <c r="L198" s="1">
        <f t="shared" si="42"/>
        <v>2</v>
      </c>
      <c r="M198" s="1">
        <v>2</v>
      </c>
      <c r="N198" s="1">
        <v>10.34</v>
      </c>
      <c r="O198" s="16">
        <v>2</v>
      </c>
      <c r="Q198" s="1">
        <v>0.82661324349662535</v>
      </c>
      <c r="R198" s="1">
        <f t="shared" si="43"/>
        <v>3.5512085980526562E-2</v>
      </c>
      <c r="S198" s="1">
        <f t="shared" si="44"/>
        <v>-0.12953116425900452</v>
      </c>
      <c r="T198" s="1">
        <f t="shared" si="45"/>
        <v>-5.9663681456264654E-2</v>
      </c>
      <c r="U198" s="1">
        <f t="shared" si="46"/>
        <v>-3.712521068811396E-2</v>
      </c>
      <c r="V198" s="1">
        <f t="shared" si="47"/>
        <v>0.351086628661822</v>
      </c>
      <c r="W198" s="1">
        <f t="shared" si="48"/>
        <v>0.97231656281260037</v>
      </c>
      <c r="X198" s="9">
        <f t="shared" si="49"/>
        <v>1.9592084645481913</v>
      </c>
      <c r="Y198" s="11">
        <f t="shared" si="50"/>
        <v>4.0791535451808691E-2</v>
      </c>
      <c r="Z198" s="12">
        <f t="shared" si="51"/>
        <v>1.6639493645161654E-3</v>
      </c>
    </row>
    <row r="199" spans="1:26" x14ac:dyDescent="0.3">
      <c r="A199" t="s">
        <v>7</v>
      </c>
      <c r="B199" t="s">
        <v>22</v>
      </c>
      <c r="C199" t="s">
        <v>23</v>
      </c>
      <c r="D199" t="s">
        <v>24</v>
      </c>
      <c r="E199">
        <v>4</v>
      </c>
      <c r="F199">
        <v>43.11</v>
      </c>
      <c r="G199">
        <v>5</v>
      </c>
      <c r="I199" s="1">
        <f t="shared" si="39"/>
        <v>2</v>
      </c>
      <c r="J199" s="1">
        <f t="shared" si="40"/>
        <v>2</v>
      </c>
      <c r="K199" s="1">
        <f t="shared" si="41"/>
        <v>2</v>
      </c>
      <c r="L199" s="1">
        <f t="shared" si="42"/>
        <v>2</v>
      </c>
      <c r="M199" s="1">
        <v>4</v>
      </c>
      <c r="N199" s="1">
        <v>43.11</v>
      </c>
      <c r="O199" s="16">
        <v>5</v>
      </c>
      <c r="Q199" s="1">
        <v>0.82661324349662535</v>
      </c>
      <c r="R199" s="1">
        <f t="shared" si="43"/>
        <v>7.1024171961053123E-2</v>
      </c>
      <c r="S199" s="1">
        <f t="shared" si="44"/>
        <v>-0.12953116425900452</v>
      </c>
      <c r="T199" s="1">
        <f t="shared" si="45"/>
        <v>-5.9663681456264654E-2</v>
      </c>
      <c r="U199" s="1">
        <f t="shared" si="46"/>
        <v>-3.712521068811396E-2</v>
      </c>
      <c r="V199" s="1">
        <f t="shared" si="47"/>
        <v>0.702173257323644</v>
      </c>
      <c r="W199" s="1">
        <f t="shared" si="48"/>
        <v>4.0538265979546617</v>
      </c>
      <c r="X199" s="9">
        <f t="shared" si="49"/>
        <v>5.4273172143326009</v>
      </c>
      <c r="Y199" s="11">
        <f t="shared" si="50"/>
        <v>-0.42731721433260095</v>
      </c>
      <c r="Z199" s="12">
        <f t="shared" si="51"/>
        <v>0.182600001664974</v>
      </c>
    </row>
    <row r="200" spans="1:26" x14ac:dyDescent="0.3">
      <c r="A200" t="s">
        <v>7</v>
      </c>
      <c r="B200" t="s">
        <v>22</v>
      </c>
      <c r="C200" t="s">
        <v>23</v>
      </c>
      <c r="D200" t="s">
        <v>24</v>
      </c>
      <c r="E200">
        <v>2</v>
      </c>
      <c r="F200">
        <v>13</v>
      </c>
      <c r="G200">
        <v>2</v>
      </c>
      <c r="I200" s="1">
        <f t="shared" si="39"/>
        <v>2</v>
      </c>
      <c r="J200" s="1">
        <f t="shared" si="40"/>
        <v>2</v>
      </c>
      <c r="K200" s="1">
        <f t="shared" si="41"/>
        <v>2</v>
      </c>
      <c r="L200" s="1">
        <f t="shared" si="42"/>
        <v>2</v>
      </c>
      <c r="M200" s="1">
        <v>2</v>
      </c>
      <c r="N200" s="1">
        <v>13</v>
      </c>
      <c r="O200" s="16">
        <v>2</v>
      </c>
      <c r="Q200" s="1">
        <v>0.82661324349662535</v>
      </c>
      <c r="R200" s="1">
        <f t="shared" si="43"/>
        <v>7.1024171961053123E-2</v>
      </c>
      <c r="S200" s="1">
        <f t="shared" si="44"/>
        <v>-0.12953116425900452</v>
      </c>
      <c r="T200" s="1">
        <f t="shared" si="45"/>
        <v>-5.9663681456264654E-2</v>
      </c>
      <c r="U200" s="1">
        <f t="shared" si="46"/>
        <v>-3.712521068811396E-2</v>
      </c>
      <c r="V200" s="1">
        <f t="shared" si="47"/>
        <v>0.351086628661822</v>
      </c>
      <c r="W200" s="1">
        <f t="shared" si="48"/>
        <v>1.222448289803076</v>
      </c>
      <c r="X200" s="9">
        <f t="shared" si="49"/>
        <v>2.2448522775191933</v>
      </c>
      <c r="Y200" s="11">
        <f t="shared" si="50"/>
        <v>-0.24485227751919325</v>
      </c>
      <c r="Z200" s="12">
        <f t="shared" si="51"/>
        <v>5.9952637806336029E-2</v>
      </c>
    </row>
    <row r="201" spans="1:26" x14ac:dyDescent="0.3">
      <c r="A201" t="s">
        <v>11</v>
      </c>
      <c r="B201" t="s">
        <v>22</v>
      </c>
      <c r="C201" t="s">
        <v>23</v>
      </c>
      <c r="D201" t="s">
        <v>24</v>
      </c>
      <c r="E201">
        <v>2</v>
      </c>
      <c r="F201">
        <v>13.51</v>
      </c>
      <c r="G201">
        <v>2</v>
      </c>
      <c r="I201" s="1">
        <f t="shared" si="39"/>
        <v>1</v>
      </c>
      <c r="J201" s="1">
        <f t="shared" si="40"/>
        <v>2</v>
      </c>
      <c r="K201" s="1">
        <f t="shared" si="41"/>
        <v>2</v>
      </c>
      <c r="L201" s="1">
        <f t="shared" si="42"/>
        <v>2</v>
      </c>
      <c r="M201" s="1">
        <v>2</v>
      </c>
      <c r="N201" s="1">
        <v>13.51</v>
      </c>
      <c r="O201" s="16">
        <v>2</v>
      </c>
      <c r="Q201" s="1">
        <v>0.82661324349662535</v>
      </c>
      <c r="R201" s="1">
        <f t="shared" si="43"/>
        <v>3.5512085980526562E-2</v>
      </c>
      <c r="S201" s="1">
        <f t="shared" si="44"/>
        <v>-0.12953116425900452</v>
      </c>
      <c r="T201" s="1">
        <f t="shared" si="45"/>
        <v>-5.9663681456264654E-2</v>
      </c>
      <c r="U201" s="1">
        <f t="shared" si="46"/>
        <v>-3.712521068811396E-2</v>
      </c>
      <c r="V201" s="1">
        <f t="shared" si="47"/>
        <v>0.351086628661822</v>
      </c>
      <c r="W201" s="1">
        <f t="shared" si="48"/>
        <v>1.2704058765568889</v>
      </c>
      <c r="X201" s="9">
        <f t="shared" si="49"/>
        <v>2.2572977782924797</v>
      </c>
      <c r="Y201" s="11">
        <f t="shared" si="50"/>
        <v>-0.25729777829247968</v>
      </c>
      <c r="Z201" s="12">
        <f t="shared" si="51"/>
        <v>6.6202146714246027E-2</v>
      </c>
    </row>
    <row r="202" spans="1:26" x14ac:dyDescent="0.3">
      <c r="A202" t="s">
        <v>11</v>
      </c>
      <c r="B202" t="s">
        <v>22</v>
      </c>
      <c r="C202" t="s">
        <v>23</v>
      </c>
      <c r="D202" t="s">
        <v>24</v>
      </c>
      <c r="E202">
        <v>3</v>
      </c>
      <c r="F202">
        <v>18.71</v>
      </c>
      <c r="G202">
        <v>4</v>
      </c>
      <c r="I202" s="1">
        <f t="shared" si="39"/>
        <v>1</v>
      </c>
      <c r="J202" s="1">
        <f t="shared" si="40"/>
        <v>2</v>
      </c>
      <c r="K202" s="1">
        <f t="shared" si="41"/>
        <v>2</v>
      </c>
      <c r="L202" s="1">
        <f t="shared" si="42"/>
        <v>2</v>
      </c>
      <c r="M202" s="1">
        <v>3</v>
      </c>
      <c r="N202" s="1">
        <v>18.71</v>
      </c>
      <c r="O202" s="16">
        <v>4</v>
      </c>
      <c r="Q202" s="1">
        <v>0.82661324349662535</v>
      </c>
      <c r="R202" s="1">
        <f t="shared" si="43"/>
        <v>3.5512085980526562E-2</v>
      </c>
      <c r="S202" s="1">
        <f t="shared" si="44"/>
        <v>-0.12953116425900452</v>
      </c>
      <c r="T202" s="1">
        <f t="shared" si="45"/>
        <v>-5.9663681456264654E-2</v>
      </c>
      <c r="U202" s="1">
        <f t="shared" si="46"/>
        <v>-3.712521068811396E-2</v>
      </c>
      <c r="V202" s="1">
        <f t="shared" si="47"/>
        <v>0.52662994299273302</v>
      </c>
      <c r="W202" s="1">
        <f t="shared" si="48"/>
        <v>1.7593851924781192</v>
      </c>
      <c r="X202" s="9">
        <f t="shared" si="49"/>
        <v>2.9218204085446211</v>
      </c>
      <c r="Y202" s="11">
        <f t="shared" si="50"/>
        <v>1.0781795914553789</v>
      </c>
      <c r="Z202" s="12">
        <f t="shared" si="51"/>
        <v>1.1624712314308878</v>
      </c>
    </row>
    <row r="203" spans="1:26" x14ac:dyDescent="0.3">
      <c r="A203" t="s">
        <v>7</v>
      </c>
      <c r="B203" t="s">
        <v>22</v>
      </c>
      <c r="C203" t="s">
        <v>23</v>
      </c>
      <c r="D203" t="s">
        <v>24</v>
      </c>
      <c r="E203">
        <v>2</v>
      </c>
      <c r="F203">
        <v>12.74</v>
      </c>
      <c r="G203">
        <v>2.0099999999999998</v>
      </c>
      <c r="I203" s="1">
        <f t="shared" si="39"/>
        <v>2</v>
      </c>
      <c r="J203" s="1">
        <f t="shared" si="40"/>
        <v>2</v>
      </c>
      <c r="K203" s="1">
        <f t="shared" si="41"/>
        <v>2</v>
      </c>
      <c r="L203" s="1">
        <f t="shared" si="42"/>
        <v>2</v>
      </c>
      <c r="M203" s="1">
        <v>2</v>
      </c>
      <c r="N203" s="1">
        <v>12.74</v>
      </c>
      <c r="O203" s="16">
        <v>2.0099999999999998</v>
      </c>
      <c r="Q203" s="1">
        <v>0.82661324349662535</v>
      </c>
      <c r="R203" s="1">
        <f t="shared" si="43"/>
        <v>7.1024171961053123E-2</v>
      </c>
      <c r="S203" s="1">
        <f t="shared" si="44"/>
        <v>-0.12953116425900452</v>
      </c>
      <c r="T203" s="1">
        <f t="shared" si="45"/>
        <v>-5.9663681456264654E-2</v>
      </c>
      <c r="U203" s="1">
        <f t="shared" si="46"/>
        <v>-3.712521068811396E-2</v>
      </c>
      <c r="V203" s="1">
        <f t="shared" si="47"/>
        <v>0.351086628661822</v>
      </c>
      <c r="W203" s="1">
        <f t="shared" si="48"/>
        <v>1.1979993240070144</v>
      </c>
      <c r="X203" s="9">
        <f t="shared" si="49"/>
        <v>2.2204033117231319</v>
      </c>
      <c r="Y203" s="11">
        <f t="shared" si="50"/>
        <v>-0.21040331172313209</v>
      </c>
      <c r="Z203" s="12">
        <f t="shared" si="51"/>
        <v>4.4269553584061497E-2</v>
      </c>
    </row>
    <row r="204" spans="1:26" x14ac:dyDescent="0.3">
      <c r="A204" t="s">
        <v>7</v>
      </c>
      <c r="B204" t="s">
        <v>22</v>
      </c>
      <c r="C204" t="s">
        <v>23</v>
      </c>
      <c r="D204" t="s">
        <v>24</v>
      </c>
      <c r="E204">
        <v>2</v>
      </c>
      <c r="F204">
        <v>16.399999999999999</v>
      </c>
      <c r="G204">
        <v>2.5</v>
      </c>
      <c r="I204" s="1">
        <f t="shared" si="39"/>
        <v>2</v>
      </c>
      <c r="J204" s="1">
        <f t="shared" si="40"/>
        <v>2</v>
      </c>
      <c r="K204" s="1">
        <f t="shared" si="41"/>
        <v>2</v>
      </c>
      <c r="L204" s="1">
        <f t="shared" si="42"/>
        <v>2</v>
      </c>
      <c r="M204" s="1">
        <v>2</v>
      </c>
      <c r="N204" s="1">
        <v>16.399999999999999</v>
      </c>
      <c r="O204" s="16">
        <v>2.5</v>
      </c>
      <c r="Q204" s="1">
        <v>0.82661324349662535</v>
      </c>
      <c r="R204" s="1">
        <f t="shared" si="43"/>
        <v>7.1024171961053123E-2</v>
      </c>
      <c r="S204" s="1">
        <f t="shared" si="44"/>
        <v>-0.12953116425900452</v>
      </c>
      <c r="T204" s="1">
        <f t="shared" si="45"/>
        <v>-5.9663681456264654E-2</v>
      </c>
      <c r="U204" s="1">
        <f t="shared" si="46"/>
        <v>-3.712521068811396E-2</v>
      </c>
      <c r="V204" s="1">
        <f t="shared" si="47"/>
        <v>0.351086628661822</v>
      </c>
      <c r="W204" s="1">
        <f t="shared" si="48"/>
        <v>1.5421655348284955</v>
      </c>
      <c r="X204" s="9">
        <f t="shared" si="49"/>
        <v>2.564569522544613</v>
      </c>
      <c r="Y204" s="11">
        <f t="shared" si="50"/>
        <v>-6.4569522544613012E-2</v>
      </c>
      <c r="Z204" s="12">
        <f t="shared" si="51"/>
        <v>4.1692232416392881E-3</v>
      </c>
    </row>
    <row r="205" spans="1:26" x14ac:dyDescent="0.3">
      <c r="A205" t="s">
        <v>11</v>
      </c>
      <c r="B205" t="s">
        <v>22</v>
      </c>
      <c r="C205" t="s">
        <v>23</v>
      </c>
      <c r="D205" t="s">
        <v>24</v>
      </c>
      <c r="E205">
        <v>4</v>
      </c>
      <c r="F205">
        <v>20.53</v>
      </c>
      <c r="G205">
        <v>4</v>
      </c>
      <c r="I205" s="1">
        <f t="shared" si="39"/>
        <v>1</v>
      </c>
      <c r="J205" s="1">
        <f t="shared" si="40"/>
        <v>2</v>
      </c>
      <c r="K205" s="1">
        <f t="shared" si="41"/>
        <v>2</v>
      </c>
      <c r="L205" s="1">
        <f t="shared" si="42"/>
        <v>2</v>
      </c>
      <c r="M205" s="1">
        <v>4</v>
      </c>
      <c r="N205" s="1">
        <v>20.53</v>
      </c>
      <c r="O205" s="16">
        <v>4</v>
      </c>
      <c r="Q205" s="1">
        <v>0.82661324349662535</v>
      </c>
      <c r="R205" s="1">
        <f t="shared" si="43"/>
        <v>3.5512085980526562E-2</v>
      </c>
      <c r="S205" s="1">
        <f t="shared" si="44"/>
        <v>-0.12953116425900452</v>
      </c>
      <c r="T205" s="1">
        <f t="shared" si="45"/>
        <v>-5.9663681456264654E-2</v>
      </c>
      <c r="U205" s="1">
        <f t="shared" si="46"/>
        <v>-3.712521068811396E-2</v>
      </c>
      <c r="V205" s="1">
        <f t="shared" si="47"/>
        <v>0.702173257323644</v>
      </c>
      <c r="W205" s="1">
        <f t="shared" si="48"/>
        <v>1.9305279530505499</v>
      </c>
      <c r="X205" s="9">
        <f t="shared" si="49"/>
        <v>3.2685064834479629</v>
      </c>
      <c r="Y205" s="11">
        <f t="shared" si="50"/>
        <v>0.73149351655203709</v>
      </c>
      <c r="Z205" s="12">
        <f t="shared" si="51"/>
        <v>0.53508276475766536</v>
      </c>
    </row>
    <row r="206" spans="1:26" x14ac:dyDescent="0.3">
      <c r="A206" t="s">
        <v>7</v>
      </c>
      <c r="B206" t="s">
        <v>22</v>
      </c>
      <c r="C206" t="s">
        <v>23</v>
      </c>
      <c r="D206" t="s">
        <v>24</v>
      </c>
      <c r="E206">
        <v>3</v>
      </c>
      <c r="F206">
        <v>16.47</v>
      </c>
      <c r="G206">
        <v>3.23</v>
      </c>
      <c r="I206" s="1">
        <f t="shared" si="39"/>
        <v>2</v>
      </c>
      <c r="J206" s="1">
        <f t="shared" si="40"/>
        <v>2</v>
      </c>
      <c r="K206" s="1">
        <f t="shared" si="41"/>
        <v>2</v>
      </c>
      <c r="L206" s="1">
        <f t="shared" si="42"/>
        <v>2</v>
      </c>
      <c r="M206" s="1">
        <v>3</v>
      </c>
      <c r="N206" s="1">
        <v>16.47</v>
      </c>
      <c r="O206" s="16">
        <v>3.23</v>
      </c>
      <c r="Q206" s="1">
        <v>0.82661324349662535</v>
      </c>
      <c r="R206" s="1">
        <f t="shared" si="43"/>
        <v>7.1024171961053123E-2</v>
      </c>
      <c r="S206" s="1">
        <f t="shared" si="44"/>
        <v>-0.12953116425900452</v>
      </c>
      <c r="T206" s="1">
        <f t="shared" si="45"/>
        <v>-5.9663681456264654E-2</v>
      </c>
      <c r="U206" s="1">
        <f t="shared" si="46"/>
        <v>-3.712521068811396E-2</v>
      </c>
      <c r="V206" s="1">
        <f t="shared" si="47"/>
        <v>0.52662994299273302</v>
      </c>
      <c r="W206" s="1">
        <f t="shared" si="48"/>
        <v>1.548747948696666</v>
      </c>
      <c r="X206" s="9">
        <f t="shared" si="49"/>
        <v>2.7466952507436941</v>
      </c>
      <c r="Y206" s="11">
        <f t="shared" si="50"/>
        <v>0.48330474925630584</v>
      </c>
      <c r="Z206" s="12">
        <f t="shared" si="51"/>
        <v>0.23358348065370066</v>
      </c>
    </row>
    <row r="207" spans="1:26" x14ac:dyDescent="0.3">
      <c r="A207" t="s">
        <v>11</v>
      </c>
      <c r="B207" t="s">
        <v>22</v>
      </c>
      <c r="C207" t="s">
        <v>21</v>
      </c>
      <c r="D207" t="s">
        <v>10</v>
      </c>
      <c r="E207">
        <v>3</v>
      </c>
      <c r="F207">
        <v>26.59</v>
      </c>
      <c r="G207">
        <v>3.41</v>
      </c>
      <c r="I207" s="1">
        <f t="shared" si="39"/>
        <v>1</v>
      </c>
      <c r="J207" s="1">
        <f t="shared" si="40"/>
        <v>2</v>
      </c>
      <c r="K207" s="1">
        <f t="shared" si="41"/>
        <v>4</v>
      </c>
      <c r="L207" s="1">
        <f t="shared" si="42"/>
        <v>1</v>
      </c>
      <c r="M207" s="1">
        <v>3</v>
      </c>
      <c r="N207" s="1">
        <v>26.59</v>
      </c>
      <c r="O207" s="16">
        <v>3.41</v>
      </c>
      <c r="Q207" s="1">
        <v>0.82661324349662535</v>
      </c>
      <c r="R207" s="1">
        <f t="shared" si="43"/>
        <v>3.5512085980526562E-2</v>
      </c>
      <c r="S207" s="1">
        <f t="shared" si="44"/>
        <v>-0.12953116425900452</v>
      </c>
      <c r="T207" s="1">
        <f t="shared" si="45"/>
        <v>-0.11932736291252931</v>
      </c>
      <c r="U207" s="1">
        <f t="shared" si="46"/>
        <v>-1.856260534405698E-2</v>
      </c>
      <c r="V207" s="1">
        <f t="shared" si="47"/>
        <v>0.52662994299273302</v>
      </c>
      <c r="W207" s="1">
        <f t="shared" si="48"/>
        <v>2.5003769250664454</v>
      </c>
      <c r="X207" s="9">
        <f t="shared" si="49"/>
        <v>3.6217110650207394</v>
      </c>
      <c r="Y207" s="11">
        <f t="shared" si="50"/>
        <v>-0.21171106502073922</v>
      </c>
      <c r="Z207" s="12">
        <f t="shared" si="51"/>
        <v>4.4821575052215672E-2</v>
      </c>
    </row>
    <row r="208" spans="1:26" x14ac:dyDescent="0.3">
      <c r="A208" t="s">
        <v>11</v>
      </c>
      <c r="B208" t="s">
        <v>22</v>
      </c>
      <c r="C208" t="s">
        <v>21</v>
      </c>
      <c r="D208" t="s">
        <v>10</v>
      </c>
      <c r="E208">
        <v>4</v>
      </c>
      <c r="F208">
        <v>38.729999999999997</v>
      </c>
      <c r="G208">
        <v>3</v>
      </c>
      <c r="I208" s="1">
        <f t="shared" si="39"/>
        <v>1</v>
      </c>
      <c r="J208" s="1">
        <f t="shared" si="40"/>
        <v>2</v>
      </c>
      <c r="K208" s="1">
        <f t="shared" si="41"/>
        <v>4</v>
      </c>
      <c r="L208" s="1">
        <f t="shared" si="42"/>
        <v>1</v>
      </c>
      <c r="M208" s="1">
        <v>4</v>
      </c>
      <c r="N208" s="1">
        <v>38.729999999999997</v>
      </c>
      <c r="O208" s="16">
        <v>3</v>
      </c>
      <c r="Q208" s="1">
        <v>0.82661324349662535</v>
      </c>
      <c r="R208" s="1">
        <f t="shared" si="43"/>
        <v>3.5512085980526562E-2</v>
      </c>
      <c r="S208" s="1">
        <f t="shared" si="44"/>
        <v>-0.12953116425900452</v>
      </c>
      <c r="T208" s="1">
        <f t="shared" si="45"/>
        <v>-0.11932736291252931</v>
      </c>
      <c r="U208" s="1">
        <f t="shared" si="46"/>
        <v>-1.856260534405698E-2</v>
      </c>
      <c r="V208" s="1">
        <f t="shared" si="47"/>
        <v>0.702173257323644</v>
      </c>
      <c r="W208" s="1">
        <f t="shared" si="48"/>
        <v>3.6419555587748556</v>
      </c>
      <c r="X208" s="9">
        <f t="shared" si="49"/>
        <v>4.9388330130600604</v>
      </c>
      <c r="Y208" s="11">
        <f t="shared" si="50"/>
        <v>-1.9388330130600604</v>
      </c>
      <c r="Z208" s="12">
        <f t="shared" si="51"/>
        <v>3.7590734525315521</v>
      </c>
    </row>
    <row r="209" spans="1:26" x14ac:dyDescent="0.3">
      <c r="A209" t="s">
        <v>11</v>
      </c>
      <c r="B209" t="s">
        <v>22</v>
      </c>
      <c r="C209" t="s">
        <v>21</v>
      </c>
      <c r="D209" t="s">
        <v>10</v>
      </c>
      <c r="E209">
        <v>2</v>
      </c>
      <c r="F209">
        <v>24.27</v>
      </c>
      <c r="G209">
        <v>2.0299999999999998</v>
      </c>
      <c r="I209" s="1">
        <f t="shared" si="39"/>
        <v>1</v>
      </c>
      <c r="J209" s="1">
        <f t="shared" si="40"/>
        <v>2</v>
      </c>
      <c r="K209" s="1">
        <f t="shared" si="41"/>
        <v>4</v>
      </c>
      <c r="L209" s="1">
        <f t="shared" si="42"/>
        <v>1</v>
      </c>
      <c r="M209" s="1">
        <v>2</v>
      </c>
      <c r="N209" s="1">
        <v>24.27</v>
      </c>
      <c r="O209" s="16">
        <v>2.0299999999999998</v>
      </c>
      <c r="Q209" s="1">
        <v>0.82661324349662535</v>
      </c>
      <c r="R209" s="1">
        <f t="shared" si="43"/>
        <v>3.5512085980526562E-2</v>
      </c>
      <c r="S209" s="1">
        <f t="shared" si="44"/>
        <v>-0.12953116425900452</v>
      </c>
      <c r="T209" s="1">
        <f t="shared" si="45"/>
        <v>-0.11932736291252931</v>
      </c>
      <c r="U209" s="1">
        <f t="shared" si="46"/>
        <v>-1.856260534405698E-2</v>
      </c>
      <c r="V209" s="1">
        <f t="shared" si="47"/>
        <v>0.351086628661822</v>
      </c>
      <c r="W209" s="1">
        <f t="shared" si="48"/>
        <v>2.2822169225785114</v>
      </c>
      <c r="X209" s="9">
        <f t="shared" si="49"/>
        <v>3.2280077482018945</v>
      </c>
      <c r="Y209" s="11">
        <f t="shared" si="50"/>
        <v>-1.1980077482018947</v>
      </c>
      <c r="Z209" s="12">
        <f t="shared" si="51"/>
        <v>1.4352225647517745</v>
      </c>
    </row>
    <row r="210" spans="1:26" x14ac:dyDescent="0.3">
      <c r="A210" t="s">
        <v>7</v>
      </c>
      <c r="B210" t="s">
        <v>22</v>
      </c>
      <c r="C210" t="s">
        <v>21</v>
      </c>
      <c r="D210" t="s">
        <v>10</v>
      </c>
      <c r="E210">
        <v>2</v>
      </c>
      <c r="F210">
        <v>12.76</v>
      </c>
      <c r="G210">
        <v>2.23</v>
      </c>
      <c r="I210" s="1">
        <f t="shared" si="39"/>
        <v>2</v>
      </c>
      <c r="J210" s="1">
        <f t="shared" si="40"/>
        <v>2</v>
      </c>
      <c r="K210" s="1">
        <f t="shared" si="41"/>
        <v>4</v>
      </c>
      <c r="L210" s="1">
        <f t="shared" si="42"/>
        <v>1</v>
      </c>
      <c r="M210" s="1">
        <v>2</v>
      </c>
      <c r="N210" s="1">
        <v>12.76</v>
      </c>
      <c r="O210" s="16">
        <v>2.23</v>
      </c>
      <c r="Q210" s="1">
        <v>0.82661324349662535</v>
      </c>
      <c r="R210" s="1">
        <f t="shared" si="43"/>
        <v>7.1024171961053123E-2</v>
      </c>
      <c r="S210" s="1">
        <f t="shared" si="44"/>
        <v>-0.12953116425900452</v>
      </c>
      <c r="T210" s="1">
        <f t="shared" si="45"/>
        <v>-0.11932736291252931</v>
      </c>
      <c r="U210" s="1">
        <f t="shared" si="46"/>
        <v>-1.856260534405698E-2</v>
      </c>
      <c r="V210" s="1">
        <f t="shared" si="47"/>
        <v>0.351086628661822</v>
      </c>
      <c r="W210" s="1">
        <f t="shared" si="48"/>
        <v>1.1998800136836345</v>
      </c>
      <c r="X210" s="9">
        <f t="shared" si="49"/>
        <v>2.1811829252875441</v>
      </c>
      <c r="Y210" s="11">
        <f t="shared" si="50"/>
        <v>4.8817074712455888E-2</v>
      </c>
      <c r="Z210" s="12">
        <f t="shared" si="51"/>
        <v>2.3831067834815E-3</v>
      </c>
    </row>
    <row r="211" spans="1:26" x14ac:dyDescent="0.3">
      <c r="A211" t="s">
        <v>11</v>
      </c>
      <c r="B211" t="s">
        <v>22</v>
      </c>
      <c r="C211" t="s">
        <v>21</v>
      </c>
      <c r="D211" t="s">
        <v>10</v>
      </c>
      <c r="E211">
        <v>3</v>
      </c>
      <c r="F211">
        <v>30.06</v>
      </c>
      <c r="G211">
        <v>2</v>
      </c>
      <c r="I211" s="1">
        <f t="shared" si="39"/>
        <v>1</v>
      </c>
      <c r="J211" s="1">
        <f t="shared" si="40"/>
        <v>2</v>
      </c>
      <c r="K211" s="1">
        <f t="shared" si="41"/>
        <v>4</v>
      </c>
      <c r="L211" s="1">
        <f t="shared" si="42"/>
        <v>1</v>
      </c>
      <c r="M211" s="1">
        <v>3</v>
      </c>
      <c r="N211" s="1">
        <v>30.06</v>
      </c>
      <c r="O211" s="16">
        <v>2</v>
      </c>
      <c r="Q211" s="1">
        <v>0.82661324349662535</v>
      </c>
      <c r="R211" s="1">
        <f t="shared" si="43"/>
        <v>3.5512085980526562E-2</v>
      </c>
      <c r="S211" s="1">
        <f t="shared" si="44"/>
        <v>-0.12953116425900452</v>
      </c>
      <c r="T211" s="1">
        <f t="shared" si="45"/>
        <v>-0.11932736291252931</v>
      </c>
      <c r="U211" s="1">
        <f t="shared" si="46"/>
        <v>-1.856260534405698E-2</v>
      </c>
      <c r="V211" s="1">
        <f t="shared" si="47"/>
        <v>0.52662994299273302</v>
      </c>
      <c r="W211" s="1">
        <f t="shared" si="48"/>
        <v>2.8266765839600354</v>
      </c>
      <c r="X211" s="9">
        <f t="shared" si="49"/>
        <v>3.9480107239143294</v>
      </c>
      <c r="Y211" s="11">
        <f t="shared" si="50"/>
        <v>-1.9480107239143294</v>
      </c>
      <c r="Z211" s="12">
        <f t="shared" si="51"/>
        <v>3.7947457804852296</v>
      </c>
    </row>
    <row r="212" spans="1:26" x14ac:dyDescent="0.3">
      <c r="A212" t="s">
        <v>11</v>
      </c>
      <c r="B212" t="s">
        <v>22</v>
      </c>
      <c r="C212" t="s">
        <v>21</v>
      </c>
      <c r="D212" t="s">
        <v>10</v>
      </c>
      <c r="E212">
        <v>4</v>
      </c>
      <c r="F212">
        <v>25.89</v>
      </c>
      <c r="G212">
        <v>5.16</v>
      </c>
      <c r="I212" s="1">
        <f t="shared" si="39"/>
        <v>1</v>
      </c>
      <c r="J212" s="1">
        <f t="shared" si="40"/>
        <v>2</v>
      </c>
      <c r="K212" s="1">
        <f t="shared" si="41"/>
        <v>4</v>
      </c>
      <c r="L212" s="1">
        <f t="shared" si="42"/>
        <v>1</v>
      </c>
      <c r="M212" s="1">
        <v>4</v>
      </c>
      <c r="N212" s="1">
        <v>25.89</v>
      </c>
      <c r="O212" s="16">
        <v>5.16</v>
      </c>
      <c r="Q212" s="1">
        <v>0.82661324349662535</v>
      </c>
      <c r="R212" s="1">
        <f t="shared" si="43"/>
        <v>3.5512085980526562E-2</v>
      </c>
      <c r="S212" s="1">
        <f t="shared" si="44"/>
        <v>-0.12953116425900452</v>
      </c>
      <c r="T212" s="1">
        <f t="shared" si="45"/>
        <v>-0.11932736291252931</v>
      </c>
      <c r="U212" s="1">
        <f t="shared" si="46"/>
        <v>-1.856260534405698E-2</v>
      </c>
      <c r="V212" s="1">
        <f t="shared" si="47"/>
        <v>0.702173257323644</v>
      </c>
      <c r="W212" s="1">
        <f t="shared" si="48"/>
        <v>2.4345527863847409</v>
      </c>
      <c r="X212" s="9">
        <f t="shared" si="49"/>
        <v>3.7314302406699458</v>
      </c>
      <c r="Y212" s="11">
        <f t="shared" si="50"/>
        <v>1.4285697593300544</v>
      </c>
      <c r="Z212" s="12">
        <f t="shared" si="51"/>
        <v>2.0408115572723293</v>
      </c>
    </row>
    <row r="213" spans="1:26" x14ac:dyDescent="0.3">
      <c r="A213" t="s">
        <v>11</v>
      </c>
      <c r="B213" t="s">
        <v>8</v>
      </c>
      <c r="C213" t="s">
        <v>21</v>
      </c>
      <c r="D213" t="s">
        <v>10</v>
      </c>
      <c r="E213">
        <v>4</v>
      </c>
      <c r="F213">
        <v>48.33</v>
      </c>
      <c r="G213">
        <v>9</v>
      </c>
      <c r="I213" s="1">
        <f t="shared" si="39"/>
        <v>1</v>
      </c>
      <c r="J213" s="1">
        <f t="shared" si="40"/>
        <v>1</v>
      </c>
      <c r="K213" s="1">
        <f t="shared" si="41"/>
        <v>4</v>
      </c>
      <c r="L213" s="1">
        <f t="shared" si="42"/>
        <v>1</v>
      </c>
      <c r="M213" s="1">
        <v>4</v>
      </c>
      <c r="N213" s="1">
        <v>48.33</v>
      </c>
      <c r="O213" s="16">
        <v>9</v>
      </c>
      <c r="Q213" s="1">
        <v>0.82661324349662535</v>
      </c>
      <c r="R213" s="1">
        <f t="shared" si="43"/>
        <v>3.5512085980526562E-2</v>
      </c>
      <c r="S213" s="1">
        <f t="shared" si="44"/>
        <v>-6.4765582129502258E-2</v>
      </c>
      <c r="T213" s="1">
        <f t="shared" si="45"/>
        <v>-0.11932736291252931</v>
      </c>
      <c r="U213" s="1">
        <f t="shared" si="46"/>
        <v>-1.856260534405698E-2</v>
      </c>
      <c r="V213" s="1">
        <f t="shared" si="47"/>
        <v>0.702173257323644</v>
      </c>
      <c r="W213" s="1">
        <f t="shared" si="48"/>
        <v>4.5446866035525115</v>
      </c>
      <c r="X213" s="9">
        <f t="shared" si="49"/>
        <v>5.9063296399672192</v>
      </c>
      <c r="Y213" s="11">
        <f t="shared" si="50"/>
        <v>3.0936703600327808</v>
      </c>
      <c r="Z213" s="12">
        <f t="shared" si="51"/>
        <v>9.570796296545355</v>
      </c>
    </row>
    <row r="214" spans="1:26" x14ac:dyDescent="0.3">
      <c r="A214" t="s">
        <v>7</v>
      </c>
      <c r="B214" t="s">
        <v>22</v>
      </c>
      <c r="C214" t="s">
        <v>21</v>
      </c>
      <c r="D214" t="s">
        <v>10</v>
      </c>
      <c r="E214">
        <v>2</v>
      </c>
      <c r="F214">
        <v>13.27</v>
      </c>
      <c r="G214">
        <v>2.5</v>
      </c>
      <c r="I214" s="1">
        <f t="shared" si="39"/>
        <v>2</v>
      </c>
      <c r="J214" s="1">
        <f t="shared" si="40"/>
        <v>2</v>
      </c>
      <c r="K214" s="1">
        <f t="shared" si="41"/>
        <v>4</v>
      </c>
      <c r="L214" s="1">
        <f t="shared" si="42"/>
        <v>1</v>
      </c>
      <c r="M214" s="1">
        <v>2</v>
      </c>
      <c r="N214" s="1">
        <v>13.27</v>
      </c>
      <c r="O214" s="16">
        <v>2.5</v>
      </c>
      <c r="Q214" s="1">
        <v>0.82661324349662535</v>
      </c>
      <c r="R214" s="1">
        <f t="shared" si="43"/>
        <v>7.1024171961053123E-2</v>
      </c>
      <c r="S214" s="1">
        <f t="shared" si="44"/>
        <v>-0.12953116425900452</v>
      </c>
      <c r="T214" s="1">
        <f t="shared" si="45"/>
        <v>-0.11932736291252931</v>
      </c>
      <c r="U214" s="1">
        <f t="shared" si="46"/>
        <v>-1.856260534405698E-2</v>
      </c>
      <c r="V214" s="1">
        <f t="shared" si="47"/>
        <v>0.351086628661822</v>
      </c>
      <c r="W214" s="1">
        <f t="shared" si="48"/>
        <v>1.2478376004374474</v>
      </c>
      <c r="X214" s="9">
        <f t="shared" si="49"/>
        <v>2.229140512041357</v>
      </c>
      <c r="Y214" s="11">
        <f t="shared" si="50"/>
        <v>0.27085948795864301</v>
      </c>
      <c r="Z214" s="12">
        <f t="shared" si="51"/>
        <v>7.3364862217218274E-2</v>
      </c>
    </row>
    <row r="215" spans="1:26" x14ac:dyDescent="0.3">
      <c r="A215" t="s">
        <v>7</v>
      </c>
      <c r="B215" t="s">
        <v>22</v>
      </c>
      <c r="C215" t="s">
        <v>21</v>
      </c>
      <c r="D215" t="s">
        <v>10</v>
      </c>
      <c r="E215">
        <v>3</v>
      </c>
      <c r="F215">
        <v>28.17</v>
      </c>
      <c r="G215">
        <v>6.5</v>
      </c>
      <c r="I215" s="1">
        <f t="shared" si="39"/>
        <v>2</v>
      </c>
      <c r="J215" s="1">
        <f t="shared" si="40"/>
        <v>2</v>
      </c>
      <c r="K215" s="1">
        <f t="shared" si="41"/>
        <v>4</v>
      </c>
      <c r="L215" s="1">
        <f t="shared" si="42"/>
        <v>1</v>
      </c>
      <c r="M215" s="1">
        <v>3</v>
      </c>
      <c r="N215" s="1">
        <v>28.17</v>
      </c>
      <c r="O215" s="16">
        <v>6.5</v>
      </c>
      <c r="Q215" s="1">
        <v>0.82661324349662535</v>
      </c>
      <c r="R215" s="1">
        <f t="shared" si="43"/>
        <v>7.1024171961053123E-2</v>
      </c>
      <c r="S215" s="1">
        <f t="shared" si="44"/>
        <v>-0.12953116425900452</v>
      </c>
      <c r="T215" s="1">
        <f t="shared" si="45"/>
        <v>-0.11932736291252931</v>
      </c>
      <c r="U215" s="1">
        <f t="shared" si="46"/>
        <v>-1.856260534405698E-2</v>
      </c>
      <c r="V215" s="1">
        <f t="shared" si="47"/>
        <v>0.52662994299273302</v>
      </c>
      <c r="W215" s="1">
        <f t="shared" si="48"/>
        <v>2.6489514095194346</v>
      </c>
      <c r="X215" s="9">
        <f t="shared" si="49"/>
        <v>3.8057976354542555</v>
      </c>
      <c r="Y215" s="11">
        <f t="shared" si="50"/>
        <v>2.6942023645457445</v>
      </c>
      <c r="Z215" s="12">
        <f t="shared" si="51"/>
        <v>7.2587263811238802</v>
      </c>
    </row>
    <row r="216" spans="1:26" x14ac:dyDescent="0.3">
      <c r="A216" t="s">
        <v>7</v>
      </c>
      <c r="B216" t="s">
        <v>22</v>
      </c>
      <c r="C216" t="s">
        <v>21</v>
      </c>
      <c r="D216" t="s">
        <v>10</v>
      </c>
      <c r="E216">
        <v>2</v>
      </c>
      <c r="F216">
        <v>12.9</v>
      </c>
      <c r="G216">
        <v>1.1000000000000001</v>
      </c>
      <c r="I216" s="1">
        <f t="shared" si="39"/>
        <v>2</v>
      </c>
      <c r="J216" s="1">
        <f t="shared" si="40"/>
        <v>2</v>
      </c>
      <c r="K216" s="1">
        <f t="shared" si="41"/>
        <v>4</v>
      </c>
      <c r="L216" s="1">
        <f t="shared" si="42"/>
        <v>1</v>
      </c>
      <c r="M216" s="1">
        <v>2</v>
      </c>
      <c r="N216" s="1">
        <v>12.9</v>
      </c>
      <c r="O216" s="16">
        <v>1.1000000000000001</v>
      </c>
      <c r="Q216" s="1">
        <v>0.82661324349662535</v>
      </c>
      <c r="R216" s="1">
        <f t="shared" si="43"/>
        <v>7.1024171961053123E-2</v>
      </c>
      <c r="S216" s="1">
        <f t="shared" si="44"/>
        <v>-0.12953116425900452</v>
      </c>
      <c r="T216" s="1">
        <f t="shared" si="45"/>
        <v>-0.11932736291252931</v>
      </c>
      <c r="U216" s="1">
        <f t="shared" si="46"/>
        <v>-1.856260534405698E-2</v>
      </c>
      <c r="V216" s="1">
        <f t="shared" si="47"/>
        <v>0.351086628661822</v>
      </c>
      <c r="W216" s="1">
        <f t="shared" si="48"/>
        <v>1.2130448414199753</v>
      </c>
      <c r="X216" s="9">
        <f t="shared" si="49"/>
        <v>2.1943477530238851</v>
      </c>
      <c r="Y216" s="11">
        <f t="shared" si="50"/>
        <v>-1.094347753023885</v>
      </c>
      <c r="Z216" s="12">
        <f t="shared" si="51"/>
        <v>1.1975970045484259</v>
      </c>
    </row>
    <row r="217" spans="1:26" x14ac:dyDescent="0.3">
      <c r="A217" t="s">
        <v>11</v>
      </c>
      <c r="B217" t="s">
        <v>22</v>
      </c>
      <c r="C217" t="s">
        <v>21</v>
      </c>
      <c r="D217" t="s">
        <v>10</v>
      </c>
      <c r="E217">
        <v>5</v>
      </c>
      <c r="F217">
        <v>28.15</v>
      </c>
      <c r="G217">
        <v>3</v>
      </c>
      <c r="I217" s="1">
        <f t="shared" si="39"/>
        <v>1</v>
      </c>
      <c r="J217" s="1">
        <f t="shared" si="40"/>
        <v>2</v>
      </c>
      <c r="K217" s="1">
        <f t="shared" si="41"/>
        <v>4</v>
      </c>
      <c r="L217" s="1">
        <f t="shared" si="42"/>
        <v>1</v>
      </c>
      <c r="M217" s="1">
        <v>5</v>
      </c>
      <c r="N217" s="1">
        <v>28.15</v>
      </c>
      <c r="O217" s="16">
        <v>3</v>
      </c>
      <c r="Q217" s="1">
        <v>0.82661324349662535</v>
      </c>
      <c r="R217" s="1">
        <f t="shared" si="43"/>
        <v>3.5512085980526562E-2</v>
      </c>
      <c r="S217" s="1">
        <f t="shared" si="44"/>
        <v>-0.12953116425900452</v>
      </c>
      <c r="T217" s="1">
        <f t="shared" si="45"/>
        <v>-0.11932736291252931</v>
      </c>
      <c r="U217" s="1">
        <f t="shared" si="46"/>
        <v>-1.856260534405698E-2</v>
      </c>
      <c r="V217" s="1">
        <f t="shared" si="47"/>
        <v>0.87771657165455497</v>
      </c>
      <c r="W217" s="1">
        <f t="shared" si="48"/>
        <v>2.6470707198428141</v>
      </c>
      <c r="X217" s="9">
        <f t="shared" si="49"/>
        <v>4.1194914884589302</v>
      </c>
      <c r="Y217" s="11">
        <f t="shared" si="50"/>
        <v>-1.1194914884589302</v>
      </c>
      <c r="Z217" s="12">
        <f t="shared" si="51"/>
        <v>1.253261192731991</v>
      </c>
    </row>
    <row r="218" spans="1:26" x14ac:dyDescent="0.3">
      <c r="A218" t="s">
        <v>11</v>
      </c>
      <c r="B218" t="s">
        <v>22</v>
      </c>
      <c r="C218" t="s">
        <v>21</v>
      </c>
      <c r="D218" t="s">
        <v>10</v>
      </c>
      <c r="E218">
        <v>2</v>
      </c>
      <c r="F218">
        <v>11.59</v>
      </c>
      <c r="G218">
        <v>1.5</v>
      </c>
      <c r="I218" s="1">
        <f t="shared" si="39"/>
        <v>1</v>
      </c>
      <c r="J218" s="1">
        <f t="shared" si="40"/>
        <v>2</v>
      </c>
      <c r="K218" s="1">
        <f t="shared" si="41"/>
        <v>4</v>
      </c>
      <c r="L218" s="1">
        <f t="shared" si="42"/>
        <v>1</v>
      </c>
      <c r="M218" s="1">
        <v>2</v>
      </c>
      <c r="N218" s="1">
        <v>11.59</v>
      </c>
      <c r="O218" s="16">
        <v>1.5</v>
      </c>
      <c r="Q218" s="1">
        <v>0.82661324349662535</v>
      </c>
      <c r="R218" s="1">
        <f t="shared" si="43"/>
        <v>3.5512085980526562E-2</v>
      </c>
      <c r="S218" s="1">
        <f t="shared" si="44"/>
        <v>-0.12953116425900452</v>
      </c>
      <c r="T218" s="1">
        <f t="shared" si="45"/>
        <v>-0.11932736291252931</v>
      </c>
      <c r="U218" s="1">
        <f t="shared" si="46"/>
        <v>-1.856260534405698E-2</v>
      </c>
      <c r="V218" s="1">
        <f t="shared" si="47"/>
        <v>0.351086628661822</v>
      </c>
      <c r="W218" s="1">
        <f t="shared" si="48"/>
        <v>1.0898596676013577</v>
      </c>
      <c r="X218" s="9">
        <f t="shared" si="49"/>
        <v>2.0356504932247406</v>
      </c>
      <c r="Y218" s="11">
        <f t="shared" si="50"/>
        <v>-0.53565049322474056</v>
      </c>
      <c r="Z218" s="12">
        <f t="shared" si="51"/>
        <v>0.28692145089190785</v>
      </c>
    </row>
    <row r="219" spans="1:26" x14ac:dyDescent="0.3">
      <c r="A219" t="s">
        <v>11</v>
      </c>
      <c r="B219" t="s">
        <v>22</v>
      </c>
      <c r="C219" t="s">
        <v>21</v>
      </c>
      <c r="D219" t="s">
        <v>10</v>
      </c>
      <c r="E219">
        <v>2</v>
      </c>
      <c r="F219">
        <v>7.74</v>
      </c>
      <c r="G219">
        <v>1.44</v>
      </c>
      <c r="I219" s="1">
        <f t="shared" si="39"/>
        <v>1</v>
      </c>
      <c r="J219" s="1">
        <f t="shared" si="40"/>
        <v>2</v>
      </c>
      <c r="K219" s="1">
        <f t="shared" si="41"/>
        <v>4</v>
      </c>
      <c r="L219" s="1">
        <f t="shared" si="42"/>
        <v>1</v>
      </c>
      <c r="M219" s="1">
        <v>2</v>
      </c>
      <c r="N219" s="1">
        <v>7.74</v>
      </c>
      <c r="O219" s="16">
        <v>1.44</v>
      </c>
      <c r="Q219" s="1">
        <v>0.82661324349662535</v>
      </c>
      <c r="R219" s="1">
        <f t="shared" si="43"/>
        <v>3.5512085980526562E-2</v>
      </c>
      <c r="S219" s="1">
        <f t="shared" si="44"/>
        <v>-0.12953116425900452</v>
      </c>
      <c r="T219" s="1">
        <f t="shared" si="45"/>
        <v>-0.11932736291252931</v>
      </c>
      <c r="U219" s="1">
        <f t="shared" si="46"/>
        <v>-1.856260534405698E-2</v>
      </c>
      <c r="V219" s="1">
        <f t="shared" si="47"/>
        <v>0.351086628661822</v>
      </c>
      <c r="W219" s="1">
        <f t="shared" si="48"/>
        <v>0.7278269048519852</v>
      </c>
      <c r="X219" s="9">
        <f t="shared" si="49"/>
        <v>1.6736177304753683</v>
      </c>
      <c r="Y219" s="11">
        <f t="shared" si="50"/>
        <v>-0.23361773047536838</v>
      </c>
      <c r="Z219" s="12">
        <f t="shared" si="51"/>
        <v>5.457724399246186E-2</v>
      </c>
    </row>
    <row r="220" spans="1:26" x14ac:dyDescent="0.3">
      <c r="A220" t="s">
        <v>7</v>
      </c>
      <c r="B220" t="s">
        <v>22</v>
      </c>
      <c r="C220" t="s">
        <v>21</v>
      </c>
      <c r="D220" t="s">
        <v>10</v>
      </c>
      <c r="E220">
        <v>4</v>
      </c>
      <c r="F220">
        <v>30.14</v>
      </c>
      <c r="G220">
        <v>3.09</v>
      </c>
      <c r="I220" s="1">
        <f t="shared" si="39"/>
        <v>2</v>
      </c>
      <c r="J220" s="1">
        <f t="shared" si="40"/>
        <v>2</v>
      </c>
      <c r="K220" s="1">
        <f t="shared" si="41"/>
        <v>4</v>
      </c>
      <c r="L220" s="1">
        <f t="shared" si="42"/>
        <v>1</v>
      </c>
      <c r="M220" s="1">
        <v>4</v>
      </c>
      <c r="N220" s="1">
        <v>30.14</v>
      </c>
      <c r="O220" s="16">
        <v>3.09</v>
      </c>
      <c r="Q220" s="1">
        <v>0.82661324349662535</v>
      </c>
      <c r="R220" s="1">
        <f t="shared" si="43"/>
        <v>7.1024171961053123E-2</v>
      </c>
      <c r="S220" s="1">
        <f t="shared" si="44"/>
        <v>-0.12953116425900452</v>
      </c>
      <c r="T220" s="1">
        <f t="shared" si="45"/>
        <v>-0.11932736291252931</v>
      </c>
      <c r="U220" s="1">
        <f t="shared" si="46"/>
        <v>-1.856260534405698E-2</v>
      </c>
      <c r="V220" s="1">
        <f t="shared" si="47"/>
        <v>0.702173257323644</v>
      </c>
      <c r="W220" s="1">
        <f t="shared" si="48"/>
        <v>2.834199342666516</v>
      </c>
      <c r="X220" s="9">
        <f t="shared" si="49"/>
        <v>4.1665888829322473</v>
      </c>
      <c r="Y220" s="11">
        <f t="shared" si="50"/>
        <v>-1.0765888829322474</v>
      </c>
      <c r="Z220" s="12">
        <f t="shared" si="51"/>
        <v>1.1590436228533043</v>
      </c>
    </row>
    <row r="221" spans="1:26" x14ac:dyDescent="0.3">
      <c r="A221" t="s">
        <v>11</v>
      </c>
      <c r="B221" t="s">
        <v>22</v>
      </c>
      <c r="C221" t="s">
        <v>25</v>
      </c>
      <c r="D221" t="s">
        <v>24</v>
      </c>
      <c r="E221">
        <v>2</v>
      </c>
      <c r="F221">
        <v>12.16</v>
      </c>
      <c r="G221">
        <v>2.2000000000000002</v>
      </c>
      <c r="I221" s="1">
        <f t="shared" si="39"/>
        <v>1</v>
      </c>
      <c r="J221" s="1">
        <f t="shared" si="40"/>
        <v>2</v>
      </c>
      <c r="K221" s="1">
        <f t="shared" si="41"/>
        <v>3</v>
      </c>
      <c r="L221" s="1">
        <f t="shared" si="42"/>
        <v>2</v>
      </c>
      <c r="M221" s="1">
        <v>2</v>
      </c>
      <c r="N221" s="1">
        <v>12.16</v>
      </c>
      <c r="O221" s="16">
        <v>2.2000000000000002</v>
      </c>
      <c r="Q221" s="1">
        <v>0.82661324349662535</v>
      </c>
      <c r="R221" s="1">
        <f t="shared" si="43"/>
        <v>3.5512085980526562E-2</v>
      </c>
      <c r="S221" s="1">
        <f t="shared" si="44"/>
        <v>-0.12953116425900452</v>
      </c>
      <c r="T221" s="1">
        <f t="shared" si="45"/>
        <v>-8.9495522184396978E-2</v>
      </c>
      <c r="U221" s="1">
        <f t="shared" si="46"/>
        <v>-3.712521068811396E-2</v>
      </c>
      <c r="V221" s="1">
        <f t="shared" si="47"/>
        <v>0.351086628661822</v>
      </c>
      <c r="W221" s="1">
        <f t="shared" si="48"/>
        <v>1.143459323385031</v>
      </c>
      <c r="X221" s="9">
        <f t="shared" si="49"/>
        <v>2.1005193843924896</v>
      </c>
      <c r="Y221" s="11">
        <f t="shared" si="50"/>
        <v>9.9480615607510536E-2</v>
      </c>
      <c r="Z221" s="12">
        <f t="shared" si="51"/>
        <v>9.8963928816492696E-3</v>
      </c>
    </row>
    <row r="222" spans="1:26" x14ac:dyDescent="0.3">
      <c r="A222" t="s">
        <v>7</v>
      </c>
      <c r="B222" t="s">
        <v>22</v>
      </c>
      <c r="C222" t="s">
        <v>25</v>
      </c>
      <c r="D222" t="s">
        <v>24</v>
      </c>
      <c r="E222">
        <v>2</v>
      </c>
      <c r="F222">
        <v>13.42</v>
      </c>
      <c r="G222">
        <v>3.48</v>
      </c>
      <c r="I222" s="1">
        <f t="shared" si="39"/>
        <v>2</v>
      </c>
      <c r="J222" s="1">
        <f t="shared" si="40"/>
        <v>2</v>
      </c>
      <c r="K222" s="1">
        <f t="shared" si="41"/>
        <v>3</v>
      </c>
      <c r="L222" s="1">
        <f t="shared" si="42"/>
        <v>2</v>
      </c>
      <c r="M222" s="1">
        <v>2</v>
      </c>
      <c r="N222" s="1">
        <v>13.42</v>
      </c>
      <c r="O222" s="16">
        <v>3.48</v>
      </c>
      <c r="Q222" s="1">
        <v>0.82661324349662535</v>
      </c>
      <c r="R222" s="1">
        <f t="shared" si="43"/>
        <v>7.1024171961053123E-2</v>
      </c>
      <c r="S222" s="1">
        <f t="shared" si="44"/>
        <v>-0.12953116425900452</v>
      </c>
      <c r="T222" s="1">
        <f t="shared" si="45"/>
        <v>-8.9495522184396978E-2</v>
      </c>
      <c r="U222" s="1">
        <f t="shared" si="46"/>
        <v>-3.712521068811396E-2</v>
      </c>
      <c r="V222" s="1">
        <f t="shared" si="47"/>
        <v>0.351086628661822</v>
      </c>
      <c r="W222" s="1">
        <f t="shared" si="48"/>
        <v>1.2619427730120982</v>
      </c>
      <c r="X222" s="9">
        <f t="shared" si="49"/>
        <v>2.2545149200000836</v>
      </c>
      <c r="Y222" s="11">
        <f t="shared" si="50"/>
        <v>1.2254850799999164</v>
      </c>
      <c r="Z222" s="12">
        <f t="shared" si="51"/>
        <v>1.5018136813024014</v>
      </c>
    </row>
    <row r="223" spans="1:26" x14ac:dyDescent="0.3">
      <c r="A223" t="s">
        <v>11</v>
      </c>
      <c r="B223" t="s">
        <v>22</v>
      </c>
      <c r="C223" t="s">
        <v>25</v>
      </c>
      <c r="D223" t="s">
        <v>24</v>
      </c>
      <c r="E223">
        <v>1</v>
      </c>
      <c r="F223">
        <v>8.58</v>
      </c>
      <c r="G223">
        <v>1.92</v>
      </c>
      <c r="I223" s="1">
        <f t="shared" si="39"/>
        <v>1</v>
      </c>
      <c r="J223" s="1">
        <f t="shared" si="40"/>
        <v>2</v>
      </c>
      <c r="K223" s="1">
        <f t="shared" si="41"/>
        <v>3</v>
      </c>
      <c r="L223" s="1">
        <f t="shared" si="42"/>
        <v>2</v>
      </c>
      <c r="M223" s="1">
        <v>1</v>
      </c>
      <c r="N223" s="1">
        <v>8.58</v>
      </c>
      <c r="O223" s="16">
        <v>1.92</v>
      </c>
      <c r="Q223" s="1">
        <v>0.82661324349662535</v>
      </c>
      <c r="R223" s="1">
        <f t="shared" si="43"/>
        <v>3.5512085980526562E-2</v>
      </c>
      <c r="S223" s="1">
        <f t="shared" si="44"/>
        <v>-0.12953116425900452</v>
      </c>
      <c r="T223" s="1">
        <f t="shared" si="45"/>
        <v>-8.9495522184396978E-2</v>
      </c>
      <c r="U223" s="1">
        <f t="shared" si="46"/>
        <v>-3.712521068811396E-2</v>
      </c>
      <c r="V223" s="1">
        <f t="shared" si="47"/>
        <v>0.175543314330911</v>
      </c>
      <c r="W223" s="1">
        <f t="shared" si="48"/>
        <v>0.80681587127003007</v>
      </c>
      <c r="X223" s="9">
        <f t="shared" si="49"/>
        <v>1.5883326179465775</v>
      </c>
      <c r="Y223" s="11">
        <f t="shared" si="50"/>
        <v>0.33166738205342239</v>
      </c>
      <c r="Z223" s="12">
        <f t="shared" si="51"/>
        <v>0.11000325231817085</v>
      </c>
    </row>
    <row r="224" spans="1:26" x14ac:dyDescent="0.3">
      <c r="A224" t="s">
        <v>7</v>
      </c>
      <c r="B224" t="s">
        <v>8</v>
      </c>
      <c r="C224" t="s">
        <v>25</v>
      </c>
      <c r="D224" t="s">
        <v>24</v>
      </c>
      <c r="E224">
        <v>3</v>
      </c>
      <c r="F224">
        <v>15.98</v>
      </c>
      <c r="G224">
        <v>3</v>
      </c>
      <c r="I224" s="1">
        <f t="shared" si="39"/>
        <v>2</v>
      </c>
      <c r="J224" s="1">
        <f t="shared" si="40"/>
        <v>1</v>
      </c>
      <c r="K224" s="1">
        <f t="shared" si="41"/>
        <v>3</v>
      </c>
      <c r="L224" s="1">
        <f t="shared" si="42"/>
        <v>2</v>
      </c>
      <c r="M224" s="1">
        <v>3</v>
      </c>
      <c r="N224" s="1">
        <v>15.98</v>
      </c>
      <c r="O224" s="16">
        <v>3</v>
      </c>
      <c r="Q224" s="1">
        <v>0.82661324349662535</v>
      </c>
      <c r="R224" s="1">
        <f t="shared" si="43"/>
        <v>7.1024171961053123E-2</v>
      </c>
      <c r="S224" s="1">
        <f t="shared" si="44"/>
        <v>-6.4765582129502258E-2</v>
      </c>
      <c r="T224" s="1">
        <f t="shared" si="45"/>
        <v>-8.9495522184396978E-2</v>
      </c>
      <c r="U224" s="1">
        <f t="shared" si="46"/>
        <v>-3.712521068811396E-2</v>
      </c>
      <c r="V224" s="1">
        <f t="shared" si="47"/>
        <v>0.52662994299273302</v>
      </c>
      <c r="W224" s="1">
        <f t="shared" si="48"/>
        <v>1.5026710516194732</v>
      </c>
      <c r="X224" s="9">
        <f t="shared" si="49"/>
        <v>2.735552095067872</v>
      </c>
      <c r="Y224" s="11">
        <f t="shared" si="50"/>
        <v>0.264447904932128</v>
      </c>
      <c r="Z224" s="12">
        <f t="shared" si="51"/>
        <v>6.9932694422991812E-2</v>
      </c>
    </row>
    <row r="225" spans="1:26" x14ac:dyDescent="0.3">
      <c r="A225" t="s">
        <v>11</v>
      </c>
      <c r="B225" t="s">
        <v>22</v>
      </c>
      <c r="C225" t="s">
        <v>25</v>
      </c>
      <c r="D225" t="s">
        <v>24</v>
      </c>
      <c r="E225">
        <v>2</v>
      </c>
      <c r="F225">
        <v>13.42</v>
      </c>
      <c r="G225">
        <v>1.58</v>
      </c>
      <c r="I225" s="1">
        <f t="shared" si="39"/>
        <v>1</v>
      </c>
      <c r="J225" s="1">
        <f t="shared" si="40"/>
        <v>2</v>
      </c>
      <c r="K225" s="1">
        <f t="shared" si="41"/>
        <v>3</v>
      </c>
      <c r="L225" s="1">
        <f t="shared" si="42"/>
        <v>2</v>
      </c>
      <c r="M225" s="1">
        <v>2</v>
      </c>
      <c r="N225" s="1">
        <v>13.42</v>
      </c>
      <c r="O225" s="16">
        <v>1.58</v>
      </c>
      <c r="Q225" s="1">
        <v>0.82661324349662535</v>
      </c>
      <c r="R225" s="1">
        <f t="shared" si="43"/>
        <v>3.5512085980526562E-2</v>
      </c>
      <c r="S225" s="1">
        <f t="shared" si="44"/>
        <v>-0.12953116425900452</v>
      </c>
      <c r="T225" s="1">
        <f t="shared" si="45"/>
        <v>-8.9495522184396978E-2</v>
      </c>
      <c r="U225" s="1">
        <f t="shared" si="46"/>
        <v>-3.712521068811396E-2</v>
      </c>
      <c r="V225" s="1">
        <f t="shared" si="47"/>
        <v>0.351086628661822</v>
      </c>
      <c r="W225" s="1">
        <f t="shared" si="48"/>
        <v>1.2619427730120982</v>
      </c>
      <c r="X225" s="9">
        <f t="shared" si="49"/>
        <v>2.2190028340195567</v>
      </c>
      <c r="Y225" s="11">
        <f t="shared" si="50"/>
        <v>-0.6390028340195566</v>
      </c>
      <c r="Z225" s="12">
        <f t="shared" si="51"/>
        <v>0.408324621885025</v>
      </c>
    </row>
    <row r="226" spans="1:26" x14ac:dyDescent="0.3">
      <c r="A226" t="s">
        <v>7</v>
      </c>
      <c r="B226" t="s">
        <v>22</v>
      </c>
      <c r="C226" t="s">
        <v>25</v>
      </c>
      <c r="D226" t="s">
        <v>24</v>
      </c>
      <c r="E226">
        <v>2</v>
      </c>
      <c r="F226">
        <v>16.27</v>
      </c>
      <c r="G226">
        <v>2.5</v>
      </c>
      <c r="I226" s="1">
        <f t="shared" si="39"/>
        <v>2</v>
      </c>
      <c r="J226" s="1">
        <f t="shared" si="40"/>
        <v>2</v>
      </c>
      <c r="K226" s="1">
        <f t="shared" si="41"/>
        <v>3</v>
      </c>
      <c r="L226" s="1">
        <f t="shared" si="42"/>
        <v>2</v>
      </c>
      <c r="M226" s="1">
        <v>2</v>
      </c>
      <c r="N226" s="1">
        <v>16.27</v>
      </c>
      <c r="O226" s="16">
        <v>2.5</v>
      </c>
      <c r="Q226" s="1">
        <v>0.82661324349662535</v>
      </c>
      <c r="R226" s="1">
        <f t="shared" si="43"/>
        <v>7.1024171961053123E-2</v>
      </c>
      <c r="S226" s="1">
        <f t="shared" si="44"/>
        <v>-0.12953116425900452</v>
      </c>
      <c r="T226" s="1">
        <f t="shared" si="45"/>
        <v>-8.9495522184396978E-2</v>
      </c>
      <c r="U226" s="1">
        <f t="shared" si="46"/>
        <v>-3.712521068811396E-2</v>
      </c>
      <c r="V226" s="1">
        <f t="shared" si="47"/>
        <v>0.351086628661822</v>
      </c>
      <c r="W226" s="1">
        <f t="shared" si="48"/>
        <v>1.5299410519304648</v>
      </c>
      <c r="X226" s="9">
        <f t="shared" si="49"/>
        <v>2.5225131989184497</v>
      </c>
      <c r="Y226" s="11">
        <f t="shared" si="50"/>
        <v>-2.2513198918449717E-2</v>
      </c>
      <c r="Z226" s="12">
        <f t="shared" si="51"/>
        <v>5.0684412554168556E-4</v>
      </c>
    </row>
    <row r="227" spans="1:26" x14ac:dyDescent="0.3">
      <c r="A227" t="s">
        <v>7</v>
      </c>
      <c r="B227" t="s">
        <v>22</v>
      </c>
      <c r="C227" t="s">
        <v>25</v>
      </c>
      <c r="D227" t="s">
        <v>24</v>
      </c>
      <c r="E227">
        <v>2</v>
      </c>
      <c r="F227">
        <v>10.09</v>
      </c>
      <c r="G227">
        <v>2</v>
      </c>
      <c r="I227" s="1">
        <f t="shared" si="39"/>
        <v>2</v>
      </c>
      <c r="J227" s="1">
        <f t="shared" si="40"/>
        <v>2</v>
      </c>
      <c r="K227" s="1">
        <f t="shared" si="41"/>
        <v>3</v>
      </c>
      <c r="L227" s="1">
        <f t="shared" si="42"/>
        <v>2</v>
      </c>
      <c r="M227" s="1">
        <v>2</v>
      </c>
      <c r="N227" s="1">
        <v>10.09</v>
      </c>
      <c r="O227" s="16">
        <v>2</v>
      </c>
      <c r="Q227" s="1">
        <v>0.82661324349662535</v>
      </c>
      <c r="R227" s="1">
        <f t="shared" si="43"/>
        <v>7.1024171961053123E-2</v>
      </c>
      <c r="S227" s="1">
        <f t="shared" si="44"/>
        <v>-0.12953116425900452</v>
      </c>
      <c r="T227" s="1">
        <f t="shared" si="45"/>
        <v>-8.9495522184396978E-2</v>
      </c>
      <c r="U227" s="1">
        <f t="shared" si="46"/>
        <v>-3.712521068811396E-2</v>
      </c>
      <c r="V227" s="1">
        <f t="shared" si="47"/>
        <v>0.351086628661822</v>
      </c>
      <c r="W227" s="1">
        <f t="shared" si="48"/>
        <v>0.94880794185484885</v>
      </c>
      <c r="X227" s="9">
        <f t="shared" si="49"/>
        <v>1.9413800888428341</v>
      </c>
      <c r="Y227" s="11">
        <f t="shared" si="50"/>
        <v>5.8619911157165916E-2</v>
      </c>
      <c r="Z227" s="12">
        <f t="shared" si="51"/>
        <v>3.4362939840740249E-3</v>
      </c>
    </row>
    <row r="228" spans="1:26" x14ac:dyDescent="0.3">
      <c r="A228" t="s">
        <v>11</v>
      </c>
      <c r="B228" t="s">
        <v>8</v>
      </c>
      <c r="C228" t="s">
        <v>21</v>
      </c>
      <c r="D228" t="s">
        <v>10</v>
      </c>
      <c r="E228">
        <v>4</v>
      </c>
      <c r="F228">
        <v>20.45</v>
      </c>
      <c r="G228">
        <v>3</v>
      </c>
      <c r="I228" s="1">
        <f t="shared" si="39"/>
        <v>1</v>
      </c>
      <c r="J228" s="1">
        <f t="shared" si="40"/>
        <v>1</v>
      </c>
      <c r="K228" s="1">
        <f t="shared" si="41"/>
        <v>4</v>
      </c>
      <c r="L228" s="1">
        <f t="shared" si="42"/>
        <v>1</v>
      </c>
      <c r="M228" s="1">
        <v>4</v>
      </c>
      <c r="N228" s="1">
        <v>20.45</v>
      </c>
      <c r="O228" s="16">
        <v>3</v>
      </c>
      <c r="Q228" s="1">
        <v>0.82661324349662535</v>
      </c>
      <c r="R228" s="1">
        <f t="shared" si="43"/>
        <v>3.5512085980526562E-2</v>
      </c>
      <c r="S228" s="1">
        <f t="shared" si="44"/>
        <v>-6.4765582129502258E-2</v>
      </c>
      <c r="T228" s="1">
        <f t="shared" si="45"/>
        <v>-0.11932736291252931</v>
      </c>
      <c r="U228" s="1">
        <f t="shared" si="46"/>
        <v>-1.856260534405698E-2</v>
      </c>
      <c r="V228" s="1">
        <f t="shared" si="47"/>
        <v>0.702173257323644</v>
      </c>
      <c r="W228" s="1">
        <f t="shared" si="48"/>
        <v>1.9230051943440694</v>
      </c>
      <c r="X228" s="9">
        <f t="shared" si="49"/>
        <v>3.2846482307587768</v>
      </c>
      <c r="Y228" s="11">
        <f t="shared" si="50"/>
        <v>-0.28464823075877677</v>
      </c>
      <c r="Z228" s="12">
        <f t="shared" si="51"/>
        <v>8.1024615274101833E-2</v>
      </c>
    </row>
    <row r="229" spans="1:26" x14ac:dyDescent="0.3">
      <c r="A229" t="s">
        <v>11</v>
      </c>
      <c r="B229" t="s">
        <v>8</v>
      </c>
      <c r="C229" t="s">
        <v>21</v>
      </c>
      <c r="D229" t="s">
        <v>10</v>
      </c>
      <c r="E229">
        <v>2</v>
      </c>
      <c r="F229">
        <v>13.28</v>
      </c>
      <c r="G229">
        <v>2.72</v>
      </c>
      <c r="I229" s="1">
        <f t="shared" si="39"/>
        <v>1</v>
      </c>
      <c r="J229" s="1">
        <f t="shared" si="40"/>
        <v>1</v>
      </c>
      <c r="K229" s="1">
        <f t="shared" si="41"/>
        <v>4</v>
      </c>
      <c r="L229" s="1">
        <f t="shared" si="42"/>
        <v>1</v>
      </c>
      <c r="M229" s="1">
        <v>2</v>
      </c>
      <c r="N229" s="1">
        <v>13.28</v>
      </c>
      <c r="O229" s="16">
        <v>2.72</v>
      </c>
      <c r="Q229" s="1">
        <v>0.82661324349662535</v>
      </c>
      <c r="R229" s="1">
        <f t="shared" si="43"/>
        <v>3.5512085980526562E-2</v>
      </c>
      <c r="S229" s="1">
        <f t="shared" si="44"/>
        <v>-6.4765582129502258E-2</v>
      </c>
      <c r="T229" s="1">
        <f t="shared" si="45"/>
        <v>-0.11932736291252931</v>
      </c>
      <c r="U229" s="1">
        <f t="shared" si="46"/>
        <v>-1.856260534405698E-2</v>
      </c>
      <c r="V229" s="1">
        <f t="shared" si="47"/>
        <v>0.351086628661822</v>
      </c>
      <c r="W229" s="1">
        <f t="shared" si="48"/>
        <v>1.2487779452757575</v>
      </c>
      <c r="X229" s="9">
        <f t="shared" si="49"/>
        <v>2.2593343530286427</v>
      </c>
      <c r="Y229" s="11">
        <f t="shared" si="50"/>
        <v>0.46066564697135748</v>
      </c>
      <c r="Z229" s="12">
        <f t="shared" si="51"/>
        <v>0.21221283829953935</v>
      </c>
    </row>
    <row r="230" spans="1:26" x14ac:dyDescent="0.3">
      <c r="A230" t="s">
        <v>7</v>
      </c>
      <c r="B230" t="s">
        <v>22</v>
      </c>
      <c r="C230" t="s">
        <v>21</v>
      </c>
      <c r="D230" t="s">
        <v>10</v>
      </c>
      <c r="E230">
        <v>2</v>
      </c>
      <c r="F230">
        <v>22.12</v>
      </c>
      <c r="G230">
        <v>2.88</v>
      </c>
      <c r="I230" s="1">
        <f t="shared" si="39"/>
        <v>2</v>
      </c>
      <c r="J230" s="1">
        <f t="shared" si="40"/>
        <v>2</v>
      </c>
      <c r="K230" s="1">
        <f t="shared" si="41"/>
        <v>4</v>
      </c>
      <c r="L230" s="1">
        <f t="shared" si="42"/>
        <v>1</v>
      </c>
      <c r="M230" s="1">
        <v>2</v>
      </c>
      <c r="N230" s="1">
        <v>22.12</v>
      </c>
      <c r="O230" s="16">
        <v>2.88</v>
      </c>
      <c r="Q230" s="1">
        <v>0.82661324349662535</v>
      </c>
      <c r="R230" s="1">
        <f t="shared" si="43"/>
        <v>7.1024171961053123E-2</v>
      </c>
      <c r="S230" s="1">
        <f t="shared" si="44"/>
        <v>-0.12953116425900452</v>
      </c>
      <c r="T230" s="1">
        <f t="shared" si="45"/>
        <v>-0.11932736291252931</v>
      </c>
      <c r="U230" s="1">
        <f t="shared" si="46"/>
        <v>-1.856260534405698E-2</v>
      </c>
      <c r="V230" s="1">
        <f t="shared" si="47"/>
        <v>0.351086628661822</v>
      </c>
      <c r="W230" s="1">
        <f t="shared" si="48"/>
        <v>2.0800427823418493</v>
      </c>
      <c r="X230" s="9">
        <f t="shared" si="49"/>
        <v>3.0613456939457588</v>
      </c>
      <c r="Y230" s="11">
        <f t="shared" si="50"/>
        <v>-0.18134569394575895</v>
      </c>
      <c r="Z230" s="12">
        <f t="shared" si="51"/>
        <v>3.2886260712668876E-2</v>
      </c>
    </row>
    <row r="231" spans="1:26" x14ac:dyDescent="0.3">
      <c r="A231" t="s">
        <v>11</v>
      </c>
      <c r="B231" t="s">
        <v>22</v>
      </c>
      <c r="C231" t="s">
        <v>21</v>
      </c>
      <c r="D231" t="s">
        <v>10</v>
      </c>
      <c r="E231">
        <v>4</v>
      </c>
      <c r="F231">
        <v>24.01</v>
      </c>
      <c r="G231">
        <v>2</v>
      </c>
      <c r="I231" s="1">
        <f t="shared" si="39"/>
        <v>1</v>
      </c>
      <c r="J231" s="1">
        <f t="shared" si="40"/>
        <v>2</v>
      </c>
      <c r="K231" s="1">
        <f t="shared" si="41"/>
        <v>4</v>
      </c>
      <c r="L231" s="1">
        <f t="shared" si="42"/>
        <v>1</v>
      </c>
      <c r="M231" s="1">
        <v>4</v>
      </c>
      <c r="N231" s="1">
        <v>24.01</v>
      </c>
      <c r="O231" s="16">
        <v>2</v>
      </c>
      <c r="Q231" s="1">
        <v>0.82661324349662535</v>
      </c>
      <c r="R231" s="1">
        <f t="shared" si="43"/>
        <v>3.5512085980526562E-2</v>
      </c>
      <c r="S231" s="1">
        <f t="shared" si="44"/>
        <v>-0.12953116425900452</v>
      </c>
      <c r="T231" s="1">
        <f t="shared" si="45"/>
        <v>-0.11932736291252931</v>
      </c>
      <c r="U231" s="1">
        <f t="shared" si="46"/>
        <v>-1.856260534405698E-2</v>
      </c>
      <c r="V231" s="1">
        <f t="shared" si="47"/>
        <v>0.702173257323644</v>
      </c>
      <c r="W231" s="1">
        <f t="shared" si="48"/>
        <v>2.2577679567824505</v>
      </c>
      <c r="X231" s="9">
        <f t="shared" si="49"/>
        <v>3.5546454110676553</v>
      </c>
      <c r="Y231" s="11">
        <f t="shared" si="50"/>
        <v>-1.5546454110676553</v>
      </c>
      <c r="Z231" s="12">
        <f t="shared" si="51"/>
        <v>2.4169223541537188</v>
      </c>
    </row>
    <row r="232" spans="1:26" x14ac:dyDescent="0.3">
      <c r="A232" t="s">
        <v>11</v>
      </c>
      <c r="B232" t="s">
        <v>22</v>
      </c>
      <c r="C232" t="s">
        <v>21</v>
      </c>
      <c r="D232" t="s">
        <v>10</v>
      </c>
      <c r="E232">
        <v>3</v>
      </c>
      <c r="F232">
        <v>15.69</v>
      </c>
      <c r="G232">
        <v>3</v>
      </c>
      <c r="I232" s="1">
        <f t="shared" si="39"/>
        <v>1</v>
      </c>
      <c r="J232" s="1">
        <f t="shared" si="40"/>
        <v>2</v>
      </c>
      <c r="K232" s="1">
        <f t="shared" si="41"/>
        <v>4</v>
      </c>
      <c r="L232" s="1">
        <f t="shared" si="42"/>
        <v>1</v>
      </c>
      <c r="M232" s="1">
        <v>3</v>
      </c>
      <c r="N232" s="1">
        <v>15.69</v>
      </c>
      <c r="O232" s="16">
        <v>3</v>
      </c>
      <c r="Q232" s="1">
        <v>0.82661324349662535</v>
      </c>
      <c r="R232" s="1">
        <f t="shared" si="43"/>
        <v>3.5512085980526562E-2</v>
      </c>
      <c r="S232" s="1">
        <f t="shared" si="44"/>
        <v>-0.12953116425900452</v>
      </c>
      <c r="T232" s="1">
        <f t="shared" si="45"/>
        <v>-0.11932736291252931</v>
      </c>
      <c r="U232" s="1">
        <f t="shared" si="46"/>
        <v>-1.856260534405698E-2</v>
      </c>
      <c r="V232" s="1">
        <f t="shared" si="47"/>
        <v>0.52662994299273302</v>
      </c>
      <c r="W232" s="1">
        <f t="shared" si="48"/>
        <v>1.4754010513084814</v>
      </c>
      <c r="X232" s="9">
        <f t="shared" si="49"/>
        <v>2.5967351912627752</v>
      </c>
      <c r="Y232" s="11">
        <f t="shared" si="50"/>
        <v>0.40326480873722481</v>
      </c>
      <c r="Z232" s="12">
        <f t="shared" si="51"/>
        <v>0.1626225059658705</v>
      </c>
    </row>
    <row r="233" spans="1:26" x14ac:dyDescent="0.3">
      <c r="A233" t="s">
        <v>11</v>
      </c>
      <c r="B233" t="s">
        <v>8</v>
      </c>
      <c r="C233" t="s">
        <v>21</v>
      </c>
      <c r="D233" t="s">
        <v>10</v>
      </c>
      <c r="E233">
        <v>2</v>
      </c>
      <c r="F233">
        <v>11.61</v>
      </c>
      <c r="G233">
        <v>3.39</v>
      </c>
      <c r="I233" s="1">
        <f t="shared" si="39"/>
        <v>1</v>
      </c>
      <c r="J233" s="1">
        <f t="shared" si="40"/>
        <v>1</v>
      </c>
      <c r="K233" s="1">
        <f t="shared" si="41"/>
        <v>4</v>
      </c>
      <c r="L233" s="1">
        <f t="shared" si="42"/>
        <v>1</v>
      </c>
      <c r="M233" s="1">
        <v>2</v>
      </c>
      <c r="N233" s="1">
        <v>11.61</v>
      </c>
      <c r="O233" s="16">
        <v>3.39</v>
      </c>
      <c r="Q233" s="1">
        <v>0.82661324349662535</v>
      </c>
      <c r="R233" s="1">
        <f t="shared" si="43"/>
        <v>3.5512085980526562E-2</v>
      </c>
      <c r="S233" s="1">
        <f t="shared" si="44"/>
        <v>-6.4765582129502258E-2</v>
      </c>
      <c r="T233" s="1">
        <f t="shared" si="45"/>
        <v>-0.11932736291252931</v>
      </c>
      <c r="U233" s="1">
        <f t="shared" si="46"/>
        <v>-1.856260534405698E-2</v>
      </c>
      <c r="V233" s="1">
        <f t="shared" si="47"/>
        <v>0.351086628661822</v>
      </c>
      <c r="W233" s="1">
        <f t="shared" si="48"/>
        <v>1.0917403572779778</v>
      </c>
      <c r="X233" s="9">
        <f t="shared" si="49"/>
        <v>2.1022967650308635</v>
      </c>
      <c r="Y233" s="11">
        <f t="shared" si="50"/>
        <v>1.2877032349691366</v>
      </c>
      <c r="Z233" s="12">
        <f t="shared" si="51"/>
        <v>1.6581796213499795</v>
      </c>
    </row>
    <row r="234" spans="1:26" x14ac:dyDescent="0.3">
      <c r="A234" t="s">
        <v>11</v>
      </c>
      <c r="B234" t="s">
        <v>8</v>
      </c>
      <c r="C234" t="s">
        <v>21</v>
      </c>
      <c r="D234" t="s">
        <v>10</v>
      </c>
      <c r="E234">
        <v>2</v>
      </c>
      <c r="F234">
        <v>10.77</v>
      </c>
      <c r="G234">
        <v>1.47</v>
      </c>
      <c r="I234" s="1">
        <f t="shared" si="39"/>
        <v>1</v>
      </c>
      <c r="J234" s="1">
        <f t="shared" si="40"/>
        <v>1</v>
      </c>
      <c r="K234" s="1">
        <f t="shared" si="41"/>
        <v>4</v>
      </c>
      <c r="L234" s="1">
        <f t="shared" si="42"/>
        <v>1</v>
      </c>
      <c r="M234" s="1">
        <v>2</v>
      </c>
      <c r="N234" s="1">
        <v>10.77</v>
      </c>
      <c r="O234" s="16">
        <v>1.47</v>
      </c>
      <c r="Q234" s="1">
        <v>0.82661324349662535</v>
      </c>
      <c r="R234" s="1">
        <f t="shared" si="43"/>
        <v>3.5512085980526562E-2</v>
      </c>
      <c r="S234" s="1">
        <f t="shared" si="44"/>
        <v>-6.4765582129502258E-2</v>
      </c>
      <c r="T234" s="1">
        <f t="shared" si="45"/>
        <v>-0.11932736291252931</v>
      </c>
      <c r="U234" s="1">
        <f t="shared" si="46"/>
        <v>-1.856260534405698E-2</v>
      </c>
      <c r="V234" s="1">
        <f t="shared" si="47"/>
        <v>0.351086628661822</v>
      </c>
      <c r="W234" s="1">
        <f t="shared" si="48"/>
        <v>1.0127513908599328</v>
      </c>
      <c r="X234" s="9">
        <f t="shared" si="49"/>
        <v>2.0233077986128185</v>
      </c>
      <c r="Y234" s="11">
        <f t="shared" si="50"/>
        <v>-0.55330779861281854</v>
      </c>
      <c r="Z234" s="12">
        <f t="shared" si="51"/>
        <v>0.30614952000576334</v>
      </c>
    </row>
    <row r="235" spans="1:26" x14ac:dyDescent="0.3">
      <c r="A235" t="s">
        <v>11</v>
      </c>
      <c r="B235" t="s">
        <v>22</v>
      </c>
      <c r="C235" t="s">
        <v>21</v>
      </c>
      <c r="D235" t="s">
        <v>10</v>
      </c>
      <c r="E235">
        <v>2</v>
      </c>
      <c r="F235">
        <v>15.53</v>
      </c>
      <c r="G235">
        <v>3</v>
      </c>
      <c r="I235" s="1">
        <f t="shared" si="39"/>
        <v>1</v>
      </c>
      <c r="J235" s="1">
        <f t="shared" si="40"/>
        <v>2</v>
      </c>
      <c r="K235" s="1">
        <f t="shared" si="41"/>
        <v>4</v>
      </c>
      <c r="L235" s="1">
        <f t="shared" si="42"/>
        <v>1</v>
      </c>
      <c r="M235" s="1">
        <v>2</v>
      </c>
      <c r="N235" s="1">
        <v>15.53</v>
      </c>
      <c r="O235" s="16">
        <v>3</v>
      </c>
      <c r="Q235" s="1">
        <v>0.82661324349662535</v>
      </c>
      <c r="R235" s="1">
        <f t="shared" si="43"/>
        <v>3.5512085980526562E-2</v>
      </c>
      <c r="S235" s="1">
        <f t="shared" si="44"/>
        <v>-0.12953116425900452</v>
      </c>
      <c r="T235" s="1">
        <f t="shared" si="45"/>
        <v>-0.11932736291252931</v>
      </c>
      <c r="U235" s="1">
        <f t="shared" si="46"/>
        <v>-1.856260534405698E-2</v>
      </c>
      <c r="V235" s="1">
        <f t="shared" si="47"/>
        <v>0.351086628661822</v>
      </c>
      <c r="W235" s="1">
        <f t="shared" si="48"/>
        <v>1.4603555338955205</v>
      </c>
      <c r="X235" s="9">
        <f t="shared" si="49"/>
        <v>2.4061463595189037</v>
      </c>
      <c r="Y235" s="11">
        <f t="shared" si="50"/>
        <v>0.59385364048109635</v>
      </c>
      <c r="Z235" s="12">
        <f t="shared" si="51"/>
        <v>0.35266214631265125</v>
      </c>
    </row>
    <row r="236" spans="1:26" x14ac:dyDescent="0.3">
      <c r="A236" t="s">
        <v>11</v>
      </c>
      <c r="B236" t="s">
        <v>8</v>
      </c>
      <c r="C236" t="s">
        <v>21</v>
      </c>
      <c r="D236" t="s">
        <v>10</v>
      </c>
      <c r="E236">
        <v>2</v>
      </c>
      <c r="F236">
        <v>10.07</v>
      </c>
      <c r="G236">
        <v>1.25</v>
      </c>
      <c r="I236" s="1">
        <f t="shared" si="39"/>
        <v>1</v>
      </c>
      <c r="J236" s="1">
        <f t="shared" si="40"/>
        <v>1</v>
      </c>
      <c r="K236" s="1">
        <f t="shared" si="41"/>
        <v>4</v>
      </c>
      <c r="L236" s="1">
        <f t="shared" si="42"/>
        <v>1</v>
      </c>
      <c r="M236" s="1">
        <v>2</v>
      </c>
      <c r="N236" s="1">
        <v>10.07</v>
      </c>
      <c r="O236" s="16">
        <v>1.25</v>
      </c>
      <c r="Q236" s="1">
        <v>0.82661324349662535</v>
      </c>
      <c r="R236" s="1">
        <f t="shared" si="43"/>
        <v>3.5512085980526562E-2</v>
      </c>
      <c r="S236" s="1">
        <f t="shared" si="44"/>
        <v>-6.4765582129502258E-2</v>
      </c>
      <c r="T236" s="1">
        <f t="shared" si="45"/>
        <v>-0.11932736291252931</v>
      </c>
      <c r="U236" s="1">
        <f t="shared" si="46"/>
        <v>-1.856260534405698E-2</v>
      </c>
      <c r="V236" s="1">
        <f t="shared" si="47"/>
        <v>0.351086628661822</v>
      </c>
      <c r="W236" s="1">
        <f t="shared" si="48"/>
        <v>0.94692725217822882</v>
      </c>
      <c r="X236" s="9">
        <f t="shared" si="49"/>
        <v>1.9574836599311143</v>
      </c>
      <c r="Y236" s="11">
        <f t="shared" si="50"/>
        <v>-0.70748365993111428</v>
      </c>
      <c r="Z236" s="12">
        <f t="shared" si="51"/>
        <v>0.50053312906952452</v>
      </c>
    </row>
    <row r="237" spans="1:26" x14ac:dyDescent="0.3">
      <c r="A237" t="s">
        <v>11</v>
      </c>
      <c r="B237" t="s">
        <v>22</v>
      </c>
      <c r="C237" t="s">
        <v>21</v>
      </c>
      <c r="D237" t="s">
        <v>10</v>
      </c>
      <c r="E237">
        <v>2</v>
      </c>
      <c r="F237">
        <v>12.6</v>
      </c>
      <c r="G237">
        <v>1</v>
      </c>
      <c r="I237" s="1">
        <f t="shared" si="39"/>
        <v>1</v>
      </c>
      <c r="J237" s="1">
        <f t="shared" si="40"/>
        <v>2</v>
      </c>
      <c r="K237" s="1">
        <f t="shared" si="41"/>
        <v>4</v>
      </c>
      <c r="L237" s="1">
        <f t="shared" si="42"/>
        <v>1</v>
      </c>
      <c r="M237" s="1">
        <v>2</v>
      </c>
      <c r="N237" s="1">
        <v>12.6</v>
      </c>
      <c r="O237" s="16">
        <v>1</v>
      </c>
      <c r="Q237" s="1">
        <v>0.82661324349662535</v>
      </c>
      <c r="R237" s="1">
        <f t="shared" si="43"/>
        <v>3.5512085980526562E-2</v>
      </c>
      <c r="S237" s="1">
        <f t="shared" si="44"/>
        <v>-0.12953116425900452</v>
      </c>
      <c r="T237" s="1">
        <f t="shared" si="45"/>
        <v>-0.11932736291252931</v>
      </c>
      <c r="U237" s="1">
        <f t="shared" si="46"/>
        <v>-1.856260534405698E-2</v>
      </c>
      <c r="V237" s="1">
        <f t="shared" si="47"/>
        <v>0.351086628661822</v>
      </c>
      <c r="W237" s="1">
        <f t="shared" si="48"/>
        <v>1.1848344962706734</v>
      </c>
      <c r="X237" s="9">
        <f t="shared" si="49"/>
        <v>2.1306253218940565</v>
      </c>
      <c r="Y237" s="11">
        <f t="shared" si="50"/>
        <v>-1.1306253218940565</v>
      </c>
      <c r="Z237" s="12">
        <f t="shared" si="51"/>
        <v>1.2783136185080388</v>
      </c>
    </row>
    <row r="238" spans="1:26" x14ac:dyDescent="0.3">
      <c r="A238" t="s">
        <v>11</v>
      </c>
      <c r="B238" t="s">
        <v>22</v>
      </c>
      <c r="C238" t="s">
        <v>21</v>
      </c>
      <c r="D238" t="s">
        <v>10</v>
      </c>
      <c r="E238">
        <v>2</v>
      </c>
      <c r="F238">
        <v>32.83</v>
      </c>
      <c r="G238">
        <v>1.17</v>
      </c>
      <c r="I238" s="1">
        <f t="shared" si="39"/>
        <v>1</v>
      </c>
      <c r="J238" s="1">
        <f t="shared" si="40"/>
        <v>2</v>
      </c>
      <c r="K238" s="1">
        <f t="shared" si="41"/>
        <v>4</v>
      </c>
      <c r="L238" s="1">
        <f t="shared" si="42"/>
        <v>1</v>
      </c>
      <c r="M238" s="1">
        <v>2</v>
      </c>
      <c r="N238" s="1">
        <v>32.83</v>
      </c>
      <c r="O238" s="16">
        <v>1.17</v>
      </c>
      <c r="Q238" s="1">
        <v>0.82661324349662535</v>
      </c>
      <c r="R238" s="1">
        <f t="shared" si="43"/>
        <v>3.5512085980526562E-2</v>
      </c>
      <c r="S238" s="1">
        <f t="shared" si="44"/>
        <v>-0.12953116425900452</v>
      </c>
      <c r="T238" s="1">
        <f t="shared" si="45"/>
        <v>-0.11932736291252931</v>
      </c>
      <c r="U238" s="1">
        <f t="shared" si="46"/>
        <v>-1.856260534405698E-2</v>
      </c>
      <c r="V238" s="1">
        <f t="shared" si="47"/>
        <v>0.351086628661822</v>
      </c>
      <c r="W238" s="1">
        <f t="shared" si="48"/>
        <v>3.0871521041719214</v>
      </c>
      <c r="X238" s="9">
        <f t="shared" si="49"/>
        <v>4.0329429297953041</v>
      </c>
      <c r="Y238" s="11">
        <f t="shared" si="50"/>
        <v>-2.8629429297953042</v>
      </c>
      <c r="Z238" s="12">
        <f t="shared" si="51"/>
        <v>8.1964422192649202</v>
      </c>
    </row>
    <row r="239" spans="1:26" x14ac:dyDescent="0.3">
      <c r="A239" t="s">
        <v>7</v>
      </c>
      <c r="B239" t="s">
        <v>8</v>
      </c>
      <c r="C239" t="s">
        <v>21</v>
      </c>
      <c r="D239" t="s">
        <v>10</v>
      </c>
      <c r="E239">
        <v>3</v>
      </c>
      <c r="F239">
        <v>35.83</v>
      </c>
      <c r="G239">
        <v>4.67</v>
      </c>
      <c r="I239" s="1">
        <f t="shared" si="39"/>
        <v>2</v>
      </c>
      <c r="J239" s="1">
        <f t="shared" si="40"/>
        <v>1</v>
      </c>
      <c r="K239" s="1">
        <f t="shared" si="41"/>
        <v>4</v>
      </c>
      <c r="L239" s="1">
        <f t="shared" si="42"/>
        <v>1</v>
      </c>
      <c r="M239" s="1">
        <v>3</v>
      </c>
      <c r="N239" s="1">
        <v>35.83</v>
      </c>
      <c r="O239" s="16">
        <v>4.67</v>
      </c>
      <c r="Q239" s="1">
        <v>0.82661324349662535</v>
      </c>
      <c r="R239" s="1">
        <f t="shared" si="43"/>
        <v>7.1024171961053123E-2</v>
      </c>
      <c r="S239" s="1">
        <f t="shared" si="44"/>
        <v>-6.4765582129502258E-2</v>
      </c>
      <c r="T239" s="1">
        <f t="shared" si="45"/>
        <v>-0.11932736291252931</v>
      </c>
      <c r="U239" s="1">
        <f t="shared" si="46"/>
        <v>-1.856260534405698E-2</v>
      </c>
      <c r="V239" s="1">
        <f t="shared" si="47"/>
        <v>0.52662994299273302</v>
      </c>
      <c r="W239" s="1">
        <f t="shared" si="48"/>
        <v>3.3692555556649388</v>
      </c>
      <c r="X239" s="9">
        <f t="shared" si="49"/>
        <v>4.5908673637292621</v>
      </c>
      <c r="Y239" s="11">
        <f t="shared" si="50"/>
        <v>7.9132636270737855E-2</v>
      </c>
      <c r="Z239" s="12">
        <f t="shared" si="51"/>
        <v>6.2619741231568962E-3</v>
      </c>
    </row>
    <row r="240" spans="1:26" x14ac:dyDescent="0.3">
      <c r="A240" t="s">
        <v>11</v>
      </c>
      <c r="B240" t="s">
        <v>8</v>
      </c>
      <c r="C240" t="s">
        <v>21</v>
      </c>
      <c r="D240" t="s">
        <v>10</v>
      </c>
      <c r="E240">
        <v>3</v>
      </c>
      <c r="F240">
        <v>29.03</v>
      </c>
      <c r="G240">
        <v>5.92</v>
      </c>
      <c r="I240" s="1">
        <f t="shared" si="39"/>
        <v>1</v>
      </c>
      <c r="J240" s="1">
        <f t="shared" si="40"/>
        <v>1</v>
      </c>
      <c r="K240" s="1">
        <f t="shared" si="41"/>
        <v>4</v>
      </c>
      <c r="L240" s="1">
        <f t="shared" si="42"/>
        <v>1</v>
      </c>
      <c r="M240" s="1">
        <v>3</v>
      </c>
      <c r="N240" s="1">
        <v>29.03</v>
      </c>
      <c r="O240" s="16">
        <v>5.92</v>
      </c>
      <c r="Q240" s="1">
        <v>0.82661324349662535</v>
      </c>
      <c r="R240" s="1">
        <f t="shared" si="43"/>
        <v>3.5512085980526562E-2</v>
      </c>
      <c r="S240" s="1">
        <f t="shared" si="44"/>
        <v>-6.4765582129502258E-2</v>
      </c>
      <c r="T240" s="1">
        <f t="shared" si="45"/>
        <v>-0.11932736291252931</v>
      </c>
      <c r="U240" s="1">
        <f t="shared" si="46"/>
        <v>-1.856260534405698E-2</v>
      </c>
      <c r="V240" s="1">
        <f t="shared" si="47"/>
        <v>0.52662994299273302</v>
      </c>
      <c r="W240" s="1">
        <f t="shared" si="48"/>
        <v>2.7298210656140993</v>
      </c>
      <c r="X240" s="9">
        <f t="shared" si="49"/>
        <v>3.9159207876978956</v>
      </c>
      <c r="Y240" s="11">
        <f t="shared" si="50"/>
        <v>2.0040792123021043</v>
      </c>
      <c r="Z240" s="12">
        <f t="shared" si="51"/>
        <v>4.0163334891814229</v>
      </c>
    </row>
    <row r="241" spans="1:26" x14ac:dyDescent="0.3">
      <c r="A241" t="s">
        <v>7</v>
      </c>
      <c r="B241" t="s">
        <v>22</v>
      </c>
      <c r="C241" t="s">
        <v>21</v>
      </c>
      <c r="D241" t="s">
        <v>10</v>
      </c>
      <c r="E241">
        <v>2</v>
      </c>
      <c r="F241">
        <v>27.18</v>
      </c>
      <c r="G241">
        <v>2</v>
      </c>
      <c r="I241" s="1">
        <f t="shared" si="39"/>
        <v>2</v>
      </c>
      <c r="J241" s="1">
        <f t="shared" si="40"/>
        <v>2</v>
      </c>
      <c r="K241" s="1">
        <f t="shared" si="41"/>
        <v>4</v>
      </c>
      <c r="L241" s="1">
        <f t="shared" si="42"/>
        <v>1</v>
      </c>
      <c r="M241" s="1">
        <v>2</v>
      </c>
      <c r="N241" s="1">
        <v>27.18</v>
      </c>
      <c r="O241" s="16">
        <v>2</v>
      </c>
      <c r="Q241" s="1">
        <v>0.82661324349662535</v>
      </c>
      <c r="R241" s="1">
        <f t="shared" si="43"/>
        <v>7.1024171961053123E-2</v>
      </c>
      <c r="S241" s="1">
        <f t="shared" si="44"/>
        <v>-0.12953116425900452</v>
      </c>
      <c r="T241" s="1">
        <f t="shared" si="45"/>
        <v>-0.11932736291252931</v>
      </c>
      <c r="U241" s="1">
        <f t="shared" si="46"/>
        <v>-1.856260534405698E-2</v>
      </c>
      <c r="V241" s="1">
        <f t="shared" si="47"/>
        <v>0.351086628661822</v>
      </c>
      <c r="W241" s="1">
        <f t="shared" si="48"/>
        <v>2.5558572705267384</v>
      </c>
      <c r="X241" s="9">
        <f t="shared" si="49"/>
        <v>3.5371601821306484</v>
      </c>
      <c r="Y241" s="11">
        <f t="shared" si="50"/>
        <v>-1.5371601821306484</v>
      </c>
      <c r="Z241" s="12">
        <f t="shared" si="51"/>
        <v>2.3628614255279281</v>
      </c>
    </row>
    <row r="242" spans="1:26" x14ac:dyDescent="0.3">
      <c r="A242" t="s">
        <v>11</v>
      </c>
      <c r="B242" t="s">
        <v>22</v>
      </c>
      <c r="C242" t="s">
        <v>21</v>
      </c>
      <c r="D242" t="s">
        <v>10</v>
      </c>
      <c r="E242">
        <v>2</v>
      </c>
      <c r="F242">
        <v>22.67</v>
      </c>
      <c r="G242">
        <v>2</v>
      </c>
      <c r="I242" s="1">
        <f t="shared" si="39"/>
        <v>1</v>
      </c>
      <c r="J242" s="1">
        <f t="shared" si="40"/>
        <v>2</v>
      </c>
      <c r="K242" s="1">
        <f t="shared" si="41"/>
        <v>4</v>
      </c>
      <c r="L242" s="1">
        <f t="shared" si="42"/>
        <v>1</v>
      </c>
      <c r="M242" s="1">
        <v>2</v>
      </c>
      <c r="N242" s="1">
        <v>22.67</v>
      </c>
      <c r="O242" s="16">
        <v>2</v>
      </c>
      <c r="Q242" s="1">
        <v>0.82661324349662535</v>
      </c>
      <c r="R242" s="1">
        <f t="shared" si="43"/>
        <v>3.5512085980526562E-2</v>
      </c>
      <c r="S242" s="1">
        <f t="shared" si="44"/>
        <v>-0.12953116425900452</v>
      </c>
      <c r="T242" s="1">
        <f t="shared" si="45"/>
        <v>-0.11932736291252931</v>
      </c>
      <c r="U242" s="1">
        <f t="shared" si="46"/>
        <v>-1.856260534405698E-2</v>
      </c>
      <c r="V242" s="1">
        <f t="shared" si="47"/>
        <v>0.351086628661822</v>
      </c>
      <c r="W242" s="1">
        <f t="shared" si="48"/>
        <v>2.1317617484489024</v>
      </c>
      <c r="X242" s="9">
        <f t="shared" si="49"/>
        <v>3.0775525740722856</v>
      </c>
      <c r="Y242" s="11">
        <f t="shared" si="50"/>
        <v>-1.0775525740722856</v>
      </c>
      <c r="Z242" s="12">
        <f t="shared" si="51"/>
        <v>1.1611195498898084</v>
      </c>
    </row>
    <row r="243" spans="1:26" x14ac:dyDescent="0.3">
      <c r="A243" t="s">
        <v>11</v>
      </c>
      <c r="B243" t="s">
        <v>8</v>
      </c>
      <c r="C243" t="s">
        <v>21</v>
      </c>
      <c r="D243" t="s">
        <v>10</v>
      </c>
      <c r="E243">
        <v>2</v>
      </c>
      <c r="F243">
        <v>17.82</v>
      </c>
      <c r="G243">
        <v>1.75</v>
      </c>
      <c r="I243" s="1">
        <f t="shared" si="39"/>
        <v>1</v>
      </c>
      <c r="J243" s="1">
        <f t="shared" si="40"/>
        <v>1</v>
      </c>
      <c r="K243" s="1">
        <f t="shared" si="41"/>
        <v>4</v>
      </c>
      <c r="L243" s="1">
        <f t="shared" si="42"/>
        <v>1</v>
      </c>
      <c r="M243" s="1">
        <v>2</v>
      </c>
      <c r="N243" s="1">
        <v>17.82</v>
      </c>
      <c r="O243" s="16">
        <v>1.75</v>
      </c>
      <c r="Q243" s="1">
        <v>0.82661324349662535</v>
      </c>
      <c r="R243" s="1">
        <f t="shared" si="43"/>
        <v>3.5512085980526562E-2</v>
      </c>
      <c r="S243" s="1">
        <f t="shared" si="44"/>
        <v>-6.4765582129502258E-2</v>
      </c>
      <c r="T243" s="1">
        <f t="shared" si="45"/>
        <v>-0.11932736291252931</v>
      </c>
      <c r="U243" s="1">
        <f t="shared" si="46"/>
        <v>-1.856260534405698E-2</v>
      </c>
      <c r="V243" s="1">
        <f t="shared" si="47"/>
        <v>0.351086628661822</v>
      </c>
      <c r="W243" s="1">
        <f t="shared" si="48"/>
        <v>1.6756945018685241</v>
      </c>
      <c r="X243" s="9">
        <f t="shared" si="49"/>
        <v>2.6862509096214096</v>
      </c>
      <c r="Y243" s="11">
        <f t="shared" si="50"/>
        <v>-0.93625090962140955</v>
      </c>
      <c r="Z243" s="12">
        <f t="shared" si="51"/>
        <v>0.8765657657669168</v>
      </c>
    </row>
    <row r="244" spans="1:26" x14ac:dyDescent="0.3">
      <c r="A244" t="s">
        <v>7</v>
      </c>
      <c r="B244" t="s">
        <v>8</v>
      </c>
      <c r="C244" t="s">
        <v>23</v>
      </c>
      <c r="D244" t="s">
        <v>10</v>
      </c>
      <c r="E244">
        <v>2</v>
      </c>
      <c r="F244">
        <v>18.78</v>
      </c>
      <c r="G244">
        <v>3</v>
      </c>
      <c r="I244" s="1">
        <f t="shared" si="39"/>
        <v>2</v>
      </c>
      <c r="J244" s="1">
        <f t="shared" si="40"/>
        <v>1</v>
      </c>
      <c r="K244" s="1">
        <f t="shared" si="41"/>
        <v>2</v>
      </c>
      <c r="L244" s="1">
        <f t="shared" si="42"/>
        <v>1</v>
      </c>
      <c r="M244" s="1">
        <v>2</v>
      </c>
      <c r="N244" s="1">
        <v>18.78</v>
      </c>
      <c r="O244" s="16">
        <v>3</v>
      </c>
      <c r="Q244" s="1">
        <v>0.82661324349662535</v>
      </c>
      <c r="R244" s="1">
        <f t="shared" si="43"/>
        <v>7.1024171961053123E-2</v>
      </c>
      <c r="S244" s="1">
        <f t="shared" si="44"/>
        <v>-6.4765582129502258E-2</v>
      </c>
      <c r="T244" s="1">
        <f t="shared" si="45"/>
        <v>-5.9663681456264654E-2</v>
      </c>
      <c r="U244" s="1">
        <f t="shared" si="46"/>
        <v>-1.856260534405698E-2</v>
      </c>
      <c r="V244" s="1">
        <f t="shared" si="47"/>
        <v>0.351086628661822</v>
      </c>
      <c r="W244" s="1">
        <f t="shared" si="48"/>
        <v>1.7659676063462897</v>
      </c>
      <c r="X244" s="9">
        <f t="shared" si="49"/>
        <v>2.8716997815359662</v>
      </c>
      <c r="Y244" s="11">
        <f t="shared" si="50"/>
        <v>0.12830021846403383</v>
      </c>
      <c r="Z244" s="12">
        <f t="shared" si="51"/>
        <v>1.6460946057918809E-2</v>
      </c>
    </row>
    <row r="245" spans="1:26" x14ac:dyDescent="0.3">
      <c r="I245" s="6">
        <f t="shared" ref="I245:N245" si="52">CORREL(I$2:I$244,$O$2:$O$244)</f>
        <v>-8.5273975201494628E-2</v>
      </c>
      <c r="J245" s="6">
        <f t="shared" si="52"/>
        <v>9.7627499908010222E-3</v>
      </c>
      <c r="K245" s="6">
        <f t="shared" si="52"/>
        <v>-6.1154516135039694E-2</v>
      </c>
      <c r="L245" s="6">
        <f t="shared" si="52"/>
        <v>-0.117596390271059</v>
      </c>
      <c r="M245" s="6">
        <f t="shared" si="52"/>
        <v>0.48840039467488378</v>
      </c>
      <c r="N245" s="6">
        <f t="shared" si="52"/>
        <v>0.6749978565456074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880B0-479C-4C8D-9BB3-EF63877833B4}">
  <dimension ref="A1:I23"/>
  <sheetViews>
    <sheetView workbookViewId="0">
      <selection activeCell="C29" sqref="C29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59</v>
      </c>
    </row>
    <row r="2" spans="1:9" ht="15" thickBot="1" x14ac:dyDescent="0.35"/>
    <row r="3" spans="1:9" x14ac:dyDescent="0.3">
      <c r="A3" s="15" t="s">
        <v>58</v>
      </c>
      <c r="B3" s="15"/>
    </row>
    <row r="4" spans="1:9" x14ac:dyDescent="0.3">
      <c r="A4" t="s">
        <v>57</v>
      </c>
      <c r="B4">
        <v>0.68439252716910304</v>
      </c>
    </row>
    <row r="5" spans="1:9" x14ac:dyDescent="0.3">
      <c r="A5" t="s">
        <v>56</v>
      </c>
      <c r="B5">
        <v>0.46839313124491144</v>
      </c>
    </row>
    <row r="6" spans="1:9" x14ac:dyDescent="0.3">
      <c r="A6" t="s">
        <v>55</v>
      </c>
      <c r="B6">
        <v>0.4548777023782567</v>
      </c>
    </row>
    <row r="7" spans="1:9" x14ac:dyDescent="0.3">
      <c r="A7" t="s">
        <v>43</v>
      </c>
      <c r="B7">
        <v>1.0225802147276082</v>
      </c>
    </row>
    <row r="8" spans="1:9" ht="15" thickBot="1" x14ac:dyDescent="0.35">
      <c r="A8" s="13" t="s">
        <v>54</v>
      </c>
      <c r="B8" s="13">
        <v>243</v>
      </c>
    </row>
    <row r="10" spans="1:9" ht="15" thickBot="1" x14ac:dyDescent="0.35">
      <c r="A10" t="s">
        <v>53</v>
      </c>
    </row>
    <row r="11" spans="1:9" x14ac:dyDescent="0.3">
      <c r="A11" s="14"/>
      <c r="B11" s="14" t="s">
        <v>52</v>
      </c>
      <c r="C11" s="14" t="s">
        <v>51</v>
      </c>
      <c r="D11" s="14" t="s">
        <v>50</v>
      </c>
      <c r="E11" s="14" t="s">
        <v>49</v>
      </c>
      <c r="F11" s="14" t="s">
        <v>48</v>
      </c>
    </row>
    <row r="12" spans="1:9" x14ac:dyDescent="0.3">
      <c r="A12" t="s">
        <v>47</v>
      </c>
      <c r="B12">
        <v>6</v>
      </c>
      <c r="C12">
        <v>217.43362588750281</v>
      </c>
      <c r="D12">
        <v>36.238937647917133</v>
      </c>
      <c r="E12">
        <v>34.656179679250045</v>
      </c>
      <c r="F12">
        <v>6.6510639548048901E-30</v>
      </c>
    </row>
    <row r="13" spans="1:9" x14ac:dyDescent="0.3">
      <c r="A13" t="s">
        <v>46</v>
      </c>
      <c r="B13">
        <v>236</v>
      </c>
      <c r="C13">
        <v>246.77818975035726</v>
      </c>
      <c r="D13">
        <v>1.0456702955523614</v>
      </c>
    </row>
    <row r="14" spans="1:9" ht="15" thickBot="1" x14ac:dyDescent="0.35">
      <c r="A14" s="13" t="s">
        <v>45</v>
      </c>
      <c r="B14" s="13">
        <v>242</v>
      </c>
      <c r="C14" s="13">
        <v>464.21181563786007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44</v>
      </c>
      <c r="C16" s="14" t="s">
        <v>43</v>
      </c>
      <c r="D16" s="14" t="s">
        <v>42</v>
      </c>
      <c r="E16" s="14" t="s">
        <v>41</v>
      </c>
      <c r="F16" s="14" t="s">
        <v>40</v>
      </c>
      <c r="G16" s="14" t="s">
        <v>39</v>
      </c>
      <c r="H16" s="14" t="s">
        <v>38</v>
      </c>
      <c r="I16" s="14" t="s">
        <v>37</v>
      </c>
    </row>
    <row r="17" spans="1:9" x14ac:dyDescent="0.3">
      <c r="A17" t="s">
        <v>36</v>
      </c>
      <c r="B17">
        <v>0.82661324349662535</v>
      </c>
      <c r="C17">
        <v>0.42522159731435516</v>
      </c>
      <c r="D17">
        <v>1.9439587469625441</v>
      </c>
      <c r="E17">
        <v>5.3089001190693069E-2</v>
      </c>
      <c r="F17">
        <v>-1.1101730595524772E-2</v>
      </c>
      <c r="G17">
        <v>1.6643282175887755</v>
      </c>
      <c r="H17">
        <v>-1.1101730595524772E-2</v>
      </c>
      <c r="I17">
        <v>1.6643282175887755</v>
      </c>
    </row>
    <row r="18" spans="1:9" x14ac:dyDescent="0.3">
      <c r="A18" t="s">
        <v>35</v>
      </c>
      <c r="B18">
        <v>3.5512085980526562E-2</v>
      </c>
      <c r="C18">
        <v>0.14118137119540389</v>
      </c>
      <c r="D18">
        <v>0.25153521091232073</v>
      </c>
      <c r="E18">
        <v>0.80161923430969806</v>
      </c>
      <c r="F18">
        <v>-0.24262465368704556</v>
      </c>
      <c r="G18">
        <v>0.31364882564809871</v>
      </c>
      <c r="H18">
        <v>-0.24262465368704556</v>
      </c>
      <c r="I18">
        <v>0.31364882564809871</v>
      </c>
    </row>
    <row r="19" spans="1:9" x14ac:dyDescent="0.3">
      <c r="A19" t="s">
        <v>34</v>
      </c>
      <c r="B19">
        <v>-6.4765582129502258E-2</v>
      </c>
      <c r="C19">
        <v>0.14298008016551586</v>
      </c>
      <c r="D19">
        <v>-0.45296926714916275</v>
      </c>
      <c r="E19">
        <v>0.650987031653111</v>
      </c>
      <c r="F19">
        <v>-0.34644589871746945</v>
      </c>
      <c r="G19">
        <v>0.21691473445846496</v>
      </c>
      <c r="H19">
        <v>-0.34644589871746945</v>
      </c>
      <c r="I19">
        <v>0.21691473445846496</v>
      </c>
    </row>
    <row r="20" spans="1:9" x14ac:dyDescent="0.3">
      <c r="A20" t="s">
        <v>33</v>
      </c>
      <c r="B20">
        <v>-2.9831840728132327E-2</v>
      </c>
      <c r="C20">
        <v>5.4998667569078077E-2</v>
      </c>
      <c r="D20">
        <v>-0.54241024458753784</v>
      </c>
      <c r="E20">
        <v>0.58804774278447258</v>
      </c>
      <c r="F20">
        <v>-0.13818289267075579</v>
      </c>
      <c r="G20">
        <v>7.8519211214491139E-2</v>
      </c>
      <c r="H20">
        <v>-0.13818289267075579</v>
      </c>
      <c r="I20">
        <v>7.8519211214491139E-2</v>
      </c>
    </row>
    <row r="21" spans="1:9" x14ac:dyDescent="0.3">
      <c r="A21" t="s">
        <v>32</v>
      </c>
      <c r="B21">
        <v>-1.856260534405698E-2</v>
      </c>
      <c r="C21">
        <v>0.15482183861196014</v>
      </c>
      <c r="D21">
        <v>-0.11989655665168544</v>
      </c>
      <c r="E21">
        <v>0.90466709644828236</v>
      </c>
      <c r="F21">
        <v>-0.32357197772980612</v>
      </c>
      <c r="G21">
        <v>0.2864467670416922</v>
      </c>
      <c r="H21">
        <v>-0.32357197772980612</v>
      </c>
      <c r="I21">
        <v>0.2864467670416922</v>
      </c>
    </row>
    <row r="22" spans="1:9" x14ac:dyDescent="0.3">
      <c r="A22" t="s">
        <v>31</v>
      </c>
      <c r="B22">
        <v>0.175543314330911</v>
      </c>
      <c r="C22">
        <v>8.893664404560607E-2</v>
      </c>
      <c r="D22">
        <v>1.9738018700243924</v>
      </c>
      <c r="E22">
        <v>4.957073751187302E-2</v>
      </c>
      <c r="F22">
        <v>3.3217987052011622E-4</v>
      </c>
      <c r="G22">
        <v>0.35075444879130191</v>
      </c>
      <c r="H22">
        <v>3.3217987052011622E-4</v>
      </c>
      <c r="I22">
        <v>0.35075444879130191</v>
      </c>
    </row>
    <row r="23" spans="1:9" ht="15" thickBot="1" x14ac:dyDescent="0.35">
      <c r="A23" s="13" t="s">
        <v>30</v>
      </c>
      <c r="B23" s="13">
        <v>9.4034483831005836E-2</v>
      </c>
      <c r="C23" s="13">
        <v>9.541574152374584E-3</v>
      </c>
      <c r="D23" s="13">
        <v>9.8552379648596808</v>
      </c>
      <c r="E23" s="13">
        <v>2.0615198804019893E-19</v>
      </c>
      <c r="F23" s="13">
        <v>7.5236944866996669E-2</v>
      </c>
      <c r="G23" s="13">
        <v>0.112832022795015</v>
      </c>
      <c r="H23" s="13">
        <v>7.5236944866996669E-2</v>
      </c>
      <c r="I23" s="13">
        <v>0.112832022795015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Restaurent_Tips_Dataset</vt:lpstr>
      <vt:lpstr>Regression Model</vt:lpstr>
      <vt:lpstr>Restaurent_Tips_Dataset!Extract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Balaji Venkateswaran</dc:creator>
  <cp:keywords/>
  <dc:description/>
  <cp:lastModifiedBy>Aman Sharma</cp:lastModifiedBy>
  <cp:revision/>
  <cp:lastPrinted>2025-01-10T11:47:02Z</cp:lastPrinted>
  <dcterms:created xsi:type="dcterms:W3CDTF">2021-10-26T16:10:41Z</dcterms:created>
  <dcterms:modified xsi:type="dcterms:W3CDTF">2025-01-10T14:27:09Z</dcterms:modified>
  <cp:category/>
  <cp:contentStatus/>
</cp:coreProperties>
</file>