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shank2804\Desktop\"/>
    </mc:Choice>
  </mc:AlternateContent>
  <xr:revisionPtr revIDLastSave="0" documentId="8_{46B42445-21AC-3444-933C-EB49EB7E4542}" xr6:coauthVersionLast="47" xr6:coauthVersionMax="47" xr10:uidLastSave="{00000000-0000-0000-0000-000000000000}"/>
  <bookViews>
    <workbookView xWindow="0" yWindow="0" windowWidth="20490" windowHeight="7755" tabRatio="865" activeTab="2" xr2:uid="{00000000-000D-0000-FFFF-FFFF00000000}"/>
  </bookViews>
  <sheets>
    <sheet name="Summary" sheetId="1" r:id="rId1"/>
    <sheet name="EMI One+" sheetId="2" r:id="rId2"/>
    <sheet name="Flipkart" sheetId="3" r:id="rId3"/>
    <sheet name="Amazone LED" sheetId="4" r:id="rId4"/>
    <sheet name="Flipkart Mobile" sheetId="5" r:id="rId5"/>
    <sheet name="Flipkart Washing Machin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C29" i="1"/>
  <c r="D30" i="6"/>
  <c r="C29" i="6"/>
  <c r="C26" i="6"/>
  <c r="C23" i="6"/>
  <c r="C20" i="6"/>
  <c r="C17" i="6"/>
  <c r="C14" i="6"/>
  <c r="C11" i="6"/>
  <c r="C8" i="6"/>
  <c r="C5" i="6"/>
  <c r="C30" i="6"/>
  <c r="E30" i="6"/>
  <c r="D21" i="5"/>
  <c r="C20" i="5"/>
  <c r="C17" i="5"/>
  <c r="C14" i="5"/>
  <c r="C11" i="5"/>
  <c r="C8" i="5"/>
  <c r="C5" i="5"/>
  <c r="C21" i="5"/>
  <c r="E21" i="5"/>
  <c r="D31" i="4"/>
  <c r="C29" i="4"/>
  <c r="C26" i="4"/>
  <c r="C23" i="4"/>
  <c r="C20" i="4"/>
  <c r="C17" i="4"/>
  <c r="C14" i="4"/>
  <c r="C11" i="4"/>
  <c r="C8" i="4"/>
  <c r="C5" i="4"/>
  <c r="C31" i="4"/>
  <c r="E31" i="4"/>
  <c r="D22" i="3"/>
  <c r="C20" i="3"/>
  <c r="C17" i="3"/>
  <c r="C14" i="3"/>
  <c r="C11" i="3"/>
  <c r="C8" i="3"/>
  <c r="C5" i="3"/>
  <c r="C22" i="3"/>
  <c r="E22" i="3"/>
  <c r="D22" i="2"/>
  <c r="C20" i="2"/>
  <c r="C17" i="2"/>
  <c r="C14" i="2"/>
  <c r="C11" i="2"/>
  <c r="C8" i="2"/>
  <c r="C5" i="2"/>
  <c r="C22" i="2"/>
  <c r="E22" i="2"/>
  <c r="D30" i="1"/>
</calcChain>
</file>

<file path=xl/sharedStrings.xml><?xml version="1.0" encoding="utf-8"?>
<sst xmlns="http://schemas.openxmlformats.org/spreadsheetml/2006/main" count="178" uniqueCount="143">
  <si>
    <t>Charchit (ONE +) INR 30097.51/- (18.07.2019) (6 Months)</t>
  </si>
  <si>
    <t>DATE</t>
  </si>
  <si>
    <t>REMARK</t>
  </si>
  <si>
    <t>DEBIT</t>
  </si>
  <si>
    <t>CREDIT</t>
  </si>
  <si>
    <t>M-AMAZON SELLER SERVIC,P:01,0000485 (REF#09999999980806001103986)</t>
  </si>
  <si>
    <t>MER EMI ,INT NBR:01,000000000000485 (REF# 09999999980806001103994)</t>
  </si>
  <si>
    <t>IGST-VPS1921992844737-RATE 18.0-27 (REF#09999999980806001103994)</t>
  </si>
  <si>
    <t>M-AMAZON SELLER SERVIC,P:02,0000485 (REF# 09999999980906001104727)</t>
  </si>
  <si>
    <t>MER EMI ,INT NBR:02,000000000000485 (REF# 09999999980906001104735)</t>
  </si>
  <si>
    <t>IGST-VPS1925047338422-RATE 18.0 -27 (Ref# 09999999980906001104735)</t>
  </si>
  <si>
    <t>M-AMAZON SELLER SERVIC,P:03,0000485 (REF# 09999999981006001105276)</t>
  </si>
  <si>
    <t>MER EMI ,INT NBR:03,00000000000485 (Ref# 09999999981006001105284)</t>
  </si>
  <si>
    <t>IGST-VPS1928011580343-RATE 18.0 -27 (Ref# 09999999981006001105284)</t>
  </si>
  <si>
    <t>M-AMAZON SELLER SERVIC,P:04,0000485 (Ref# 09999999981106001104848)</t>
  </si>
  <si>
    <t>MER EMI ,INT NBR:04,00000000000485 (REF# 09999999981106001104855)</t>
  </si>
  <si>
    <t>IGST-VPS1931186004905-RATE 18.0 -27 (Ref# 09999999981106001104855)</t>
  </si>
  <si>
    <t>M-AMAZON SELLER SERVIC,P:05,0000485 (Ref# 09999999981206001104184)</t>
  </si>
  <si>
    <t>MER EMI ,INT NBR:05,00000000000485 (Ref# 09999999981206001104192)</t>
  </si>
  <si>
    <t>IGST-VPS1934150121252-RATE 18.0 -27 (Ref# 09999999981206001104192)</t>
  </si>
  <si>
    <t>M-AMAZON SELLER SERVIC,P:06,0000485 (Ref# 09999999980106001003322)</t>
  </si>
  <si>
    <t>MER EMI ,INT NBR:06,00000000000485 (Ref# 09999999980106001003330)</t>
  </si>
  <si>
    <t>IGST-VPS2000711112494-RATE 18.0 -27 (Ref# 09999999980106001003330)</t>
  </si>
  <si>
    <t>BAL.</t>
  </si>
  <si>
    <t>TOTAL</t>
  </si>
  <si>
    <t>Charchit Flipkart (MI) INR 29856/-(08.08.2019)(6 Month)</t>
  </si>
  <si>
    <t>M-FLIPKART PAYMENTS, P:01,0000492 (REF# 099999999809006001104743)</t>
  </si>
  <si>
    <t>MER EMI ,INT NBR:01,000000000000492 (REF# 09999999980906001104750)</t>
  </si>
  <si>
    <t>IGST-VPS1925047338423-RATE 18.0 -27 (Ref# 09999999980906001104750)</t>
  </si>
  <si>
    <t>M-FLIPKART PAYMENTS ,P:02,0000492 (REF# 09999999981006001105292)</t>
  </si>
  <si>
    <t>MER EMI ,INT NBR:02,00000000000492 (Ref# 09999999981006001105300)</t>
  </si>
  <si>
    <t>IGST-VPS1928011580344-RATE 18.0 -27 (Ref# 09999999981006001105300)</t>
  </si>
  <si>
    <t>M-FLIPKART PAYMENTS  ,P:03,0000492 (Ref# 09999999981106001104863)</t>
  </si>
  <si>
    <t>MER EMI ,INT NBR:03,00000000000492 (REF# 09999999981106001104871)</t>
  </si>
  <si>
    <t>IGST-VPS1931186004906-RATE 18.0 -27 (Ref# 09999999981106001104871)</t>
  </si>
  <si>
    <t>M-FLIPKART PAYMENTS  ,P:04,0000492 (Ref# 09999999981206001104200)</t>
  </si>
  <si>
    <t>MER EMI ,INT NBR:04,00000000000492 (Ref# 09999999981206001104218)</t>
  </si>
  <si>
    <t>IGST-VPS1934150121253-RATE 18.0 -27 (Ref# 09999999981206001104218)</t>
  </si>
  <si>
    <t>M-FLIPKART PAYMENTS ,P:05,0000492 (Ref# 09999999980106001003348)</t>
  </si>
  <si>
    <t>MER EMI ,INT NBR:05,00000000000492 (Ref# 09999999980106001003355)</t>
  </si>
  <si>
    <t>IGST-VPS2000711112495-RATE 18.0 -27 (Ref# 09999999980106001003355)</t>
  </si>
  <si>
    <t>M-FLIPKART PAYMENTS ,P:06,0000492 (Ref# 09999999980206001104375)</t>
  </si>
  <si>
    <t>MER EMI ,INT NBR:06,00000000000492 (Ref# 09999999980206001104383)</t>
  </si>
  <si>
    <t>IGST-VPS2003887504082-RATE 18.0 -27 (Ref# 09999999980206001104383)</t>
  </si>
  <si>
    <t>Charchit AMAZONE LED INR 25481.59/- (31.08.2019)(9 Months)</t>
  </si>
  <si>
    <t>M-AMAZON SELLER SERVIC,P:01,0000500 (REF# 09999999980906001104768)</t>
  </si>
  <si>
    <t>MER EMI ,INT NBR:01,000000000000500 (REF# 09999999980906001104776)</t>
  </si>
  <si>
    <t>IGST-VPS1925047338424-RATE 18.0 -27 (Ref# 09999999980906001104776)</t>
  </si>
  <si>
    <t>M-AMAZON SELLER SERVIC,P:02,0000500 (REF# 09999999981006001105318)</t>
  </si>
  <si>
    <t>MER EMI ,INT NBR:02,00000000000500 (Ref# 09999999981006001105326)</t>
  </si>
  <si>
    <t>IGST-VPS1928011580345-RATE 18.0 -27 (Ref# 09999999981006001105326)</t>
  </si>
  <si>
    <t>M-AMAZON SELLER SERVIC,P:03,0000500 (Ref# 09999999981106001104889</t>
  </si>
  <si>
    <t>MER EMI ,INT NBR:03,00000000000500 (REF# 09999999981106001104897)</t>
  </si>
  <si>
    <t>IGST-VPS1931186004907-RATE 18.0 -27 (Ref# 09999999981106001104897)</t>
  </si>
  <si>
    <t>M-AMAZON SELLER SERVIC,P:04,0000500 (Ref# 09999999981206001104226)</t>
  </si>
  <si>
    <t>MER EMI ,INT NBR:04,00000000000500 (Ref# 09999999981206001104234)</t>
  </si>
  <si>
    <t>IGST-VPS1934150121254-RATE 18.0 -27 (Ref# 09999999981206001104234)</t>
  </si>
  <si>
    <t>M-AMAZON SELLER SERVIC,P:05,0000500 (Ref# 09999999980106001003363)</t>
  </si>
  <si>
    <t>MER EMI ,INT NBR:05,00000000000500 (Ref# 09999999980106001003371)</t>
  </si>
  <si>
    <t>IGST-VPS2000711112496-RATE 18.0 -27 (Ref# 09999999980106001003371)</t>
  </si>
  <si>
    <t>M-AMAZON SELLER SERVIC,P:06,0000500 (Ref# 09999999980206001104391)</t>
  </si>
  <si>
    <t>MER EMI ,INT NBR:06,00000000000500 (Ref# 09999999980206001104409)</t>
  </si>
  <si>
    <t>IGST-VPS2003887504083-RATE 18.0 -27 (Ref# 09999999980206001104409)</t>
  </si>
  <si>
    <t>M-AMAZON SELLER SERVIC,P:07,0000500 (Ref# 09999999980306001008178)</t>
  </si>
  <si>
    <t>MER EMI ,INT NBR:07,00000000000500 (Ref# 09999999980306001008186)</t>
  </si>
  <si>
    <t>IGST-VPS2006746222278-RATE 18.0 -27 (Ref# 09999999980306001008186)</t>
  </si>
  <si>
    <t>M-AMAZON SELLER SERVIC,P:08,0000500 (Ref# 09999999980406000901736)</t>
  </si>
  <si>
    <t>MER EMI ,INT NBR:08,00000000000500 (Ref# 09999999980406000901744)</t>
  </si>
  <si>
    <t>IGST-VPS2009895133098-RATE 18.0 -27 (Ref# 09999999980406000901744)</t>
  </si>
  <si>
    <t>M-AMAZON SELLER SERVIC,P:09,0000500 (Ref# 09999999980506000608593)</t>
  </si>
  <si>
    <t>MER EMI ,INT NBR:09,00000000000500 (Ref# 09999999980506000608601)</t>
  </si>
  <si>
    <t>IGST-VPS2012824057133-RATE 18.0 -27 (Ref# 09999999980506000608601)</t>
  </si>
  <si>
    <t>Charchit FLIPKART MOBILE INR 17817/- (01.10.2019)</t>
  </si>
  <si>
    <t>M-FLIPKART PAYMENTS ,P:01,0000510 (REF# 09999999981006001105334)</t>
  </si>
  <si>
    <t>MER EMI ,INT NBR:01,00000000000510 (Ref# 09999999981006001105342)</t>
  </si>
  <si>
    <t>IGST-VPS1928011580346-RATE 18.0 -27 (Ref# 09999999981006001105342)</t>
  </si>
  <si>
    <t>M-FLIPKART PAYMENTS  ,P:02,0000510 (Ref# 09999999981106001104905)</t>
  </si>
  <si>
    <t>MER EMI  ,INT NBR:02,00000000000510 (Ref# 09999999981106001104913)</t>
  </si>
  <si>
    <t>IGST-VPS1931186004908-RATE 18.0 -27 (Ref# 09999999981106001104913)</t>
  </si>
  <si>
    <t>M-FLIPKART PAYMENTS  ,P:03,0000510 (Ref# 09999999981206001104242)</t>
  </si>
  <si>
    <t>MER EMI ,INT NBR:03,00000000000510 (Ref# 09999999981206001104259)</t>
  </si>
  <si>
    <t>IGST-VPS1934150121255-RATE 18.0 -27 (Ref# 09999999981206001104259)</t>
  </si>
  <si>
    <t>M-FLIPKART PAYMENTS ,P:04,0000510 (Ref# 09999999980106001003389)</t>
  </si>
  <si>
    <t>MER EMI ,INT NBR:04,00000000000510 (Ref# 09999999980106001003397)</t>
  </si>
  <si>
    <t>IGST-VPS2000711112497-RATE 18.0 -27 (Ref# 09999999980106001003397)</t>
  </si>
  <si>
    <t>M-FLIPKART PAYMENTS ,P:05,0000510 (Ref# 09999999980206001104417)</t>
  </si>
  <si>
    <t>MER EMI ,INT NBR:05,00000000000510 (Ref# 09999999980206001104425)</t>
  </si>
  <si>
    <t>IGST-VPS2003887504084-RATE 18.0 -27 (Ref# 09999999980206001104425)</t>
  </si>
  <si>
    <t>M-FLIPKART PAYMENTS ,P:06,0000510 (Ref# 09999999980306001008194)</t>
  </si>
  <si>
    <t>MER EMI ,INT NBR:06,00000000000510 (Ref# 09999999980306001008202)</t>
  </si>
  <si>
    <t>IGST-VPS2006746222279-RATE 18.0 -27 (Ref# 09999999980306001008202)</t>
  </si>
  <si>
    <t>Charchit FLIPKART Washing Machine INR 22648/- (15.11.2019)</t>
  </si>
  <si>
    <t>M-FLIPKART PAYMENTS  ,P:01,0000527 (Ref# 09999999981206001104267)</t>
  </si>
  <si>
    <t>MER EMI ,INT NBR:01,00000000000527 (Ref# 09999999981206001104275)</t>
  </si>
  <si>
    <t>IGST-VPS1934150121256-RATE 18.0 -27 (Ref# 09999999981206001104275)</t>
  </si>
  <si>
    <t>M-FLIPKART PAYMENTS ,P:02,0000527 (Ref# 09999999980106001003405)</t>
  </si>
  <si>
    <t>MER EMI ,INT NBR:02,00000000000527 (Ref# 09999999980106001003413)</t>
  </si>
  <si>
    <t>IGST-VPS2000711112498-RATE 18.0 -27 (Ref# 09999999980106001003413)</t>
  </si>
  <si>
    <t>M-FLIPKART PAYMENTS ,P:03,0000527 (Ref# 09999999980206001104433)</t>
  </si>
  <si>
    <t>MER EMI ,INT NBR:03,00000000000527 (Ref# 09999999980206001104441)</t>
  </si>
  <si>
    <t>IGST-VPS2003887504085-RATE 18.0 -27 (Ref# 09999999980206001104441)</t>
  </si>
  <si>
    <t>M-FLIPKART PAYMENTS ,P:04,0000527 (Ref# 09999999980306001008210)</t>
  </si>
  <si>
    <t>MER EMI ,INT NBR:04,00000000000527 (Ref# 09999999980306001008228)</t>
  </si>
  <si>
    <t>IGST-VPS2006746222280-RATE 18.0 -27 (Ref# 09999999980306001008228)</t>
  </si>
  <si>
    <t>M-FLIPKART PAYMENTS ,P:05,0000527 (Ref# 09999999980406000901751)</t>
  </si>
  <si>
    <t>MER EMI ,INT NBR:05,00000000000527 (Ref# 09999999980406000901769)</t>
  </si>
  <si>
    <t>IGST-VPS2009895133099-RATE 18.0 -27 (Ref# 09999999980406000901769)</t>
  </si>
  <si>
    <t>M-FLIPKART PAYMENTS ,P:06,0000527 (Ref# 09999999980506000608619)</t>
  </si>
  <si>
    <t>MER EMI ,INT NBR:06,00000000000527 (Ref# 09999999980506000608627)</t>
  </si>
  <si>
    <t>IGST-VPS2012824057134-RATE 18.0 -27 (Ref# 09999999980506000608627)</t>
  </si>
  <si>
    <t>M-FLIPKART PAYMENTS ,P:07,0000527 (Ref# 09999999980606000709316)</t>
  </si>
  <si>
    <t>MER EMI ,INT NBR:07,00000000000527 (Ref# 09999999980606000709324)</t>
  </si>
  <si>
    <t>IGST-VPS2015979970672-RATE 18.0 -27 (Ref# 09999999980606000709324)</t>
  </si>
  <si>
    <t>M-FLIPKART PAYMENTS ,P:08,0000527 (Ref# 09999999980706000600711)</t>
  </si>
  <si>
    <t>MER EMI ,INT NBR:08,00000000000527 (Ref# 09999999980706000600729)</t>
  </si>
  <si>
    <t>IGST-VPS2018926608041-RATE 18.0 -27 (Ref# 09999999980706000600729)</t>
  </si>
  <si>
    <t>M-FLIPKART PAYMENTS ,P:09,0000527 (Ref# 09999999980806000708512)</t>
  </si>
  <si>
    <t>MER EMI ,INT NBR:09,00000000000527 (Ref# 09999999980806000708520)</t>
  </si>
  <si>
    <t>IGST-VPS2022078142029-RATE 18.0 -27 (Ref# 09999999980806000708520)</t>
  </si>
  <si>
    <t>AMOUNT TRANS FERRED TO CHARCHIT</t>
  </si>
  <si>
    <t>OFFICE CASH GIVEN</t>
  </si>
  <si>
    <t>BIGGSS CLOTHS</t>
  </si>
  <si>
    <t>DINNER</t>
  </si>
  <si>
    <t>NEFT TRANSFER TO CHARCHIT</t>
  </si>
  <si>
    <t>CHARCHIT PAYTM WALLET RECHARGE (FOR CREDIT CARD BILL)</t>
  </si>
  <si>
    <t>PAYTM WALLET TRANSFER (FOR CREDIT CARD BILL)</t>
  </si>
  <si>
    <t>NEFT TRANSFER TO CHARCHIT (FOR CREDIT CARD BILL)</t>
  </si>
  <si>
    <t>NEFT TRANSFER FOR GAS CYLINDER</t>
  </si>
  <si>
    <t>RECEIVED ON PAYTM</t>
  </si>
  <si>
    <t>IMPS TRANSFER FOR LOAN FEES</t>
  </si>
  <si>
    <t>NEFT FOR RENT PAYMENT</t>
  </si>
  <si>
    <t>FLIPKART MOBILE PAYMENT</t>
  </si>
  <si>
    <t>CARD PAYMENT FOR CLOTHES</t>
  </si>
  <si>
    <t>IMPS TO CHARCHIT IN ICICI</t>
  </si>
  <si>
    <t>FLIPKART REFRIGERATOR PURCHASED</t>
  </si>
  <si>
    <t>FLIGHTS TICKET</t>
  </si>
  <si>
    <t>NEFT TRANSFER FOR FLIGHT TICKETS</t>
  </si>
  <si>
    <t>1-EMI</t>
  </si>
  <si>
    <t>2-EMI</t>
  </si>
  <si>
    <t>3-EMI</t>
  </si>
  <si>
    <t>4-EMI</t>
  </si>
  <si>
    <t>5-EMI</t>
  </si>
  <si>
    <t>FOR Aarav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</si>
</sst>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 mmmm\ yy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5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3" borderId="7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vertical="center"/>
    </xf>
    <xf numFmtId="164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2" fontId="1" fillId="2" borderId="18" xfId="0" applyNumberFormat="1" applyFont="1" applyFill="1" applyBorder="1" applyAlignment="1">
      <alignment horizontal="center" vertical="center"/>
    </xf>
    <xf numFmtId="2" fontId="1" fillId="3" borderId="19" xfId="0" applyNumberFormat="1" applyFont="1" applyFill="1" applyBorder="1" applyAlignment="1">
      <alignment horizontal="center" vertical="center"/>
    </xf>
    <xf numFmtId="15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64" fontId="1" fillId="2" borderId="24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15" fontId="2" fillId="0" borderId="27" xfId="0" applyNumberFormat="1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1" fontId="2" fillId="0" borderId="21" xfId="0" applyNumberFormat="1" applyFont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2" fontId="2" fillId="0" borderId="15" xfId="0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1" fontId="1" fillId="2" borderId="16" xfId="0" applyNumberFormat="1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horizontal="center" vertical="center"/>
    </xf>
    <xf numFmtId="1" fontId="1" fillId="2" borderId="18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pane ySplit="2" topLeftCell="A11" activePane="bottomLeft" state="frozen"/>
      <selection pane="bottomLeft" activeCell="B19" sqref="B19"/>
    </sheetView>
  </sheetViews>
  <sheetFormatPr defaultRowHeight="15" x14ac:dyDescent="0.2"/>
  <cols>
    <col min="1" max="1" width="9.55078125" bestFit="1" customWidth="1"/>
    <col min="2" max="2" width="48.96484375" bestFit="1" customWidth="1"/>
    <col min="3" max="5" width="9.4140625" bestFit="1" customWidth="1"/>
  </cols>
  <sheetData>
    <row r="1" spans="1:5" ht="15.75" thickBot="1" x14ac:dyDescent="0.25">
      <c r="A1" s="37"/>
      <c r="B1" s="38" t="s">
        <v>119</v>
      </c>
      <c r="C1" s="39"/>
      <c r="D1" s="39"/>
      <c r="E1" s="1"/>
    </row>
    <row r="2" spans="1:5" ht="15.75" thickBot="1" x14ac:dyDescent="0.25">
      <c r="A2" s="43" t="s">
        <v>1</v>
      </c>
      <c r="B2" s="44" t="s">
        <v>2</v>
      </c>
      <c r="C2" s="44" t="s">
        <v>3</v>
      </c>
      <c r="D2" s="45" t="s">
        <v>4</v>
      </c>
      <c r="E2" s="1"/>
    </row>
    <row r="3" spans="1:5" x14ac:dyDescent="0.2">
      <c r="A3" s="46">
        <v>43586</v>
      </c>
      <c r="B3" s="32" t="s">
        <v>120</v>
      </c>
      <c r="C3" s="47">
        <v>500</v>
      </c>
      <c r="D3" s="48">
        <v>0</v>
      </c>
      <c r="E3" s="20"/>
    </row>
    <row r="4" spans="1:5" x14ac:dyDescent="0.2">
      <c r="A4" s="7">
        <v>43614</v>
      </c>
      <c r="B4" s="8" t="s">
        <v>121</v>
      </c>
      <c r="C4" s="9">
        <v>3000</v>
      </c>
      <c r="D4" s="41">
        <v>0</v>
      </c>
      <c r="E4" s="20"/>
    </row>
    <row r="5" spans="1:5" x14ac:dyDescent="0.2">
      <c r="A5" s="7">
        <v>43614</v>
      </c>
      <c r="B5" s="8" t="s">
        <v>122</v>
      </c>
      <c r="C5" s="9">
        <v>500</v>
      </c>
      <c r="D5" s="41">
        <v>0</v>
      </c>
      <c r="E5" s="20"/>
    </row>
    <row r="6" spans="1:5" x14ac:dyDescent="0.2">
      <c r="A6" s="7">
        <v>43668</v>
      </c>
      <c r="B6" s="8" t="s">
        <v>123</v>
      </c>
      <c r="C6" s="9">
        <v>10000</v>
      </c>
      <c r="D6" s="41">
        <v>0</v>
      </c>
      <c r="E6" s="20"/>
    </row>
    <row r="7" spans="1:5" x14ac:dyDescent="0.2">
      <c r="A7" s="7">
        <v>43670</v>
      </c>
      <c r="B7" s="8" t="s">
        <v>124</v>
      </c>
      <c r="C7" s="9">
        <v>10000</v>
      </c>
      <c r="D7" s="41">
        <v>0</v>
      </c>
      <c r="E7" s="20"/>
    </row>
    <row r="8" spans="1:5" x14ac:dyDescent="0.2">
      <c r="A8" s="7">
        <v>43670</v>
      </c>
      <c r="B8" s="8" t="s">
        <v>125</v>
      </c>
      <c r="C8" s="18">
        <v>10000</v>
      </c>
      <c r="D8" s="42">
        <v>0</v>
      </c>
      <c r="E8" s="20"/>
    </row>
    <row r="9" spans="1:5" x14ac:dyDescent="0.2">
      <c r="A9" s="7">
        <v>43671</v>
      </c>
      <c r="B9" s="8" t="s">
        <v>126</v>
      </c>
      <c r="C9" s="18">
        <v>2000</v>
      </c>
      <c r="D9" s="42">
        <v>0</v>
      </c>
      <c r="E9" s="20"/>
    </row>
    <row r="10" spans="1:5" x14ac:dyDescent="0.2">
      <c r="A10" s="7">
        <v>43683</v>
      </c>
      <c r="B10" s="8" t="s">
        <v>127</v>
      </c>
      <c r="C10" s="18">
        <v>2000</v>
      </c>
      <c r="D10" s="42">
        <v>0</v>
      </c>
      <c r="E10" s="20"/>
    </row>
    <row r="11" spans="1:5" x14ac:dyDescent="0.2">
      <c r="A11" s="7">
        <v>43683</v>
      </c>
      <c r="B11" s="8" t="s">
        <v>128</v>
      </c>
      <c r="C11" s="18">
        <v>0</v>
      </c>
      <c r="D11" s="42">
        <v>-1500</v>
      </c>
      <c r="E11" s="20"/>
    </row>
    <row r="12" spans="1:5" x14ac:dyDescent="0.2">
      <c r="A12" s="7">
        <v>43734</v>
      </c>
      <c r="B12" s="8" t="s">
        <v>129</v>
      </c>
      <c r="C12" s="9">
        <v>7000</v>
      </c>
      <c r="D12" s="41">
        <v>0</v>
      </c>
      <c r="E12" s="20"/>
    </row>
    <row r="13" spans="1:5" x14ac:dyDescent="0.2">
      <c r="A13" s="7">
        <v>43741</v>
      </c>
      <c r="B13" s="8" t="s">
        <v>130</v>
      </c>
      <c r="C13" s="9">
        <v>10000</v>
      </c>
      <c r="D13" s="41">
        <v>0</v>
      </c>
      <c r="E13" s="1"/>
    </row>
    <row r="14" spans="1:5" x14ac:dyDescent="0.2">
      <c r="A14" s="7">
        <v>43739</v>
      </c>
      <c r="B14" s="8" t="s">
        <v>131</v>
      </c>
      <c r="C14" s="9">
        <v>17817</v>
      </c>
      <c r="D14" s="41">
        <v>0</v>
      </c>
      <c r="E14" s="1"/>
    </row>
    <row r="15" spans="1:5" x14ac:dyDescent="0.2">
      <c r="A15" s="7">
        <v>43754</v>
      </c>
      <c r="B15" s="8" t="s">
        <v>132</v>
      </c>
      <c r="C15" s="18">
        <v>5100</v>
      </c>
      <c r="D15" s="42">
        <v>0</v>
      </c>
      <c r="E15" s="1"/>
    </row>
    <row r="16" spans="1:5" x14ac:dyDescent="0.2">
      <c r="A16" s="7">
        <v>43758</v>
      </c>
      <c r="B16" s="8" t="s">
        <v>132</v>
      </c>
      <c r="C16" s="18">
        <v>2200</v>
      </c>
      <c r="D16" s="42">
        <v>0</v>
      </c>
      <c r="E16" s="1"/>
    </row>
    <row r="17" spans="1:5" x14ac:dyDescent="0.2">
      <c r="A17" s="7">
        <v>43782</v>
      </c>
      <c r="B17" s="8" t="s">
        <v>133</v>
      </c>
      <c r="C17" s="18">
        <v>18000</v>
      </c>
      <c r="D17" s="42">
        <v>0</v>
      </c>
      <c r="E17" s="1"/>
    </row>
    <row r="18" spans="1:5" x14ac:dyDescent="0.2">
      <c r="A18" s="7">
        <v>43787</v>
      </c>
      <c r="B18" s="8" t="s">
        <v>134</v>
      </c>
      <c r="C18" s="18">
        <v>14990</v>
      </c>
      <c r="D18" s="42">
        <v>0</v>
      </c>
      <c r="E18" s="1"/>
    </row>
    <row r="19" spans="1:5" x14ac:dyDescent="0.2">
      <c r="A19" s="7">
        <v>43806</v>
      </c>
      <c r="B19" s="8" t="s">
        <v>135</v>
      </c>
      <c r="C19" s="18">
        <v>5747.53</v>
      </c>
      <c r="D19" s="42">
        <v>0</v>
      </c>
      <c r="E19" s="1"/>
    </row>
    <row r="20" spans="1:5" x14ac:dyDescent="0.2">
      <c r="A20" s="7">
        <v>43811</v>
      </c>
      <c r="B20" s="8" t="s">
        <v>136</v>
      </c>
      <c r="C20" s="18">
        <v>7000</v>
      </c>
      <c r="D20" s="42">
        <v>0</v>
      </c>
      <c r="E20" s="1"/>
    </row>
    <row r="21" spans="1:5" x14ac:dyDescent="0.2">
      <c r="A21" s="7">
        <v>43816</v>
      </c>
      <c r="B21" s="8" t="s">
        <v>130</v>
      </c>
      <c r="C21" s="18">
        <v>20000</v>
      </c>
      <c r="D21" s="42">
        <v>0</v>
      </c>
      <c r="E21" s="1"/>
    </row>
    <row r="22" spans="1:5" x14ac:dyDescent="0.2">
      <c r="A22" s="7">
        <v>43995</v>
      </c>
      <c r="B22" s="8" t="s">
        <v>142</v>
      </c>
      <c r="C22" s="18">
        <v>3500</v>
      </c>
      <c r="D22" s="42">
        <v>0</v>
      </c>
      <c r="E22" s="1"/>
    </row>
    <row r="23" spans="1:5" x14ac:dyDescent="0.2">
      <c r="A23" s="7" t="s">
        <v>137</v>
      </c>
      <c r="B23" s="8" t="s">
        <v>0</v>
      </c>
      <c r="C23" s="18">
        <v>31597.266400000004</v>
      </c>
      <c r="D23" s="42">
        <v>0</v>
      </c>
      <c r="E23" s="1"/>
    </row>
    <row r="24" spans="1:5" x14ac:dyDescent="0.2">
      <c r="A24" s="7" t="s">
        <v>138</v>
      </c>
      <c r="B24" s="8" t="s">
        <v>25</v>
      </c>
      <c r="C24" s="18">
        <v>31470.900800000003</v>
      </c>
      <c r="D24" s="42">
        <v>0</v>
      </c>
      <c r="E24" s="1"/>
    </row>
    <row r="25" spans="1:5" x14ac:dyDescent="0.2">
      <c r="A25" s="7" t="s">
        <v>139</v>
      </c>
      <c r="B25" s="8" t="s">
        <v>44</v>
      </c>
      <c r="C25" s="18">
        <v>27180.790000000005</v>
      </c>
      <c r="D25" s="42">
        <v>0</v>
      </c>
      <c r="E25" s="1"/>
    </row>
    <row r="26" spans="1:5" x14ac:dyDescent="0.2">
      <c r="A26" s="7" t="s">
        <v>140</v>
      </c>
      <c r="B26" s="8" t="s">
        <v>72</v>
      </c>
      <c r="C26" s="18">
        <v>18568.164399999998</v>
      </c>
      <c r="D26" s="42">
        <v>0</v>
      </c>
      <c r="E26" s="1"/>
    </row>
    <row r="27" spans="1:5" x14ac:dyDescent="0.2">
      <c r="A27" s="7" t="s">
        <v>141</v>
      </c>
      <c r="B27" s="8" t="s">
        <v>91</v>
      </c>
      <c r="C27" s="18">
        <v>24334.9398</v>
      </c>
      <c r="D27" s="42">
        <v>0</v>
      </c>
      <c r="E27" s="1"/>
    </row>
    <row r="28" spans="1:5" ht="15.75" thickBot="1" x14ac:dyDescent="0.25">
      <c r="A28" s="25"/>
      <c r="B28" s="26"/>
      <c r="C28" s="49"/>
      <c r="D28" s="50"/>
    </row>
    <row r="29" spans="1:5" ht="15.75" thickBot="1" x14ac:dyDescent="0.25">
      <c r="A29" s="55" t="s">
        <v>24</v>
      </c>
      <c r="B29" s="56"/>
      <c r="C29" s="51">
        <f>SUM(C3:C28)</f>
        <v>282506.59140000003</v>
      </c>
      <c r="D29" s="23">
        <f>SUM(D3:D28)</f>
        <v>-1500</v>
      </c>
    </row>
    <row r="30" spans="1:5" ht="15.75" thickBot="1" x14ac:dyDescent="0.25">
      <c r="A30" s="52" t="s">
        <v>23</v>
      </c>
      <c r="B30" s="53"/>
      <c r="C30" s="54"/>
      <c r="D30" s="40">
        <f>C29+D29</f>
        <v>281006.59140000003</v>
      </c>
    </row>
  </sheetData>
  <mergeCells count="2">
    <mergeCell ref="A30:C30"/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B3" sqref="B3"/>
    </sheetView>
  </sheetViews>
  <sheetFormatPr defaultRowHeight="15" x14ac:dyDescent="0.2"/>
  <cols>
    <col min="1" max="1" width="9.28125" bestFit="1" customWidth="1"/>
    <col min="2" max="2" width="63.76171875" bestFit="1" customWidth="1"/>
    <col min="3" max="3" width="8.47265625" bestFit="1" customWidth="1"/>
    <col min="4" max="4" width="6.3203125" bestFit="1" customWidth="1"/>
    <col min="5" max="5" width="8.47265625" bestFit="1" customWidth="1"/>
  </cols>
  <sheetData>
    <row r="1" spans="1:5" x14ac:dyDescent="0.2">
      <c r="A1" s="57" t="s">
        <v>0</v>
      </c>
      <c r="B1" s="57"/>
      <c r="C1" s="57"/>
      <c r="D1" s="57"/>
      <c r="E1" s="1"/>
    </row>
    <row r="2" spans="1:5" ht="15.75" thickBot="1" x14ac:dyDescent="0.25">
      <c r="A2" s="2" t="s">
        <v>1</v>
      </c>
      <c r="B2" s="3" t="s">
        <v>2</v>
      </c>
      <c r="C2" s="3" t="s">
        <v>3</v>
      </c>
      <c r="D2" s="4" t="s">
        <v>4</v>
      </c>
      <c r="E2" s="1"/>
    </row>
    <row r="3" spans="1:5" x14ac:dyDescent="0.2">
      <c r="A3" s="7">
        <v>43683</v>
      </c>
      <c r="B3" s="8" t="s">
        <v>5</v>
      </c>
      <c r="C3" s="18">
        <v>4882.1099999999997</v>
      </c>
      <c r="D3" s="19">
        <v>0</v>
      </c>
      <c r="E3" s="5"/>
    </row>
    <row r="4" spans="1:5" x14ac:dyDescent="0.2">
      <c r="A4" s="7">
        <v>43683</v>
      </c>
      <c r="B4" s="8" t="s">
        <v>6</v>
      </c>
      <c r="C4" s="9">
        <v>445.62</v>
      </c>
      <c r="D4" s="10">
        <v>0</v>
      </c>
      <c r="E4" s="5"/>
    </row>
    <row r="5" spans="1:5" x14ac:dyDescent="0.2">
      <c r="A5" s="7">
        <v>43683</v>
      </c>
      <c r="B5" s="8" t="s">
        <v>7</v>
      </c>
      <c r="C5" s="9">
        <f>(C4*18)/100</f>
        <v>80.211600000000004</v>
      </c>
      <c r="D5" s="10">
        <v>0</v>
      </c>
      <c r="E5" s="5"/>
    </row>
    <row r="6" spans="1:5" x14ac:dyDescent="0.2">
      <c r="A6" s="7">
        <v>43714</v>
      </c>
      <c r="B6" s="8" t="s">
        <v>8</v>
      </c>
      <c r="C6" s="9">
        <v>4935</v>
      </c>
      <c r="D6" s="10">
        <v>0</v>
      </c>
      <c r="E6" s="5"/>
    </row>
    <row r="7" spans="1:5" x14ac:dyDescent="0.2">
      <c r="A7" s="7">
        <v>43714</v>
      </c>
      <c r="B7" s="8" t="s">
        <v>9</v>
      </c>
      <c r="C7" s="9">
        <v>273.16000000000003</v>
      </c>
      <c r="D7" s="10">
        <v>0</v>
      </c>
      <c r="E7" s="6"/>
    </row>
    <row r="8" spans="1:5" x14ac:dyDescent="0.2">
      <c r="A8" s="7">
        <v>43714</v>
      </c>
      <c r="B8" s="8" t="s">
        <v>10</v>
      </c>
      <c r="C8" s="9">
        <f>(C7*18)/100</f>
        <v>49.168800000000005</v>
      </c>
      <c r="D8" s="10">
        <v>0</v>
      </c>
      <c r="E8" s="6"/>
    </row>
    <row r="9" spans="1:5" x14ac:dyDescent="0.2">
      <c r="A9" s="7">
        <v>43744</v>
      </c>
      <c r="B9" s="8" t="s">
        <v>11</v>
      </c>
      <c r="C9" s="9">
        <v>4988.46</v>
      </c>
      <c r="D9" s="10">
        <v>0</v>
      </c>
      <c r="E9" s="6"/>
    </row>
    <row r="10" spans="1:5" x14ac:dyDescent="0.2">
      <c r="A10" s="7">
        <v>43744</v>
      </c>
      <c r="B10" s="8" t="s">
        <v>12</v>
      </c>
      <c r="C10" s="9">
        <v>219.7</v>
      </c>
      <c r="D10" s="10">
        <v>0</v>
      </c>
      <c r="E10" s="5"/>
    </row>
    <row r="11" spans="1:5" x14ac:dyDescent="0.2">
      <c r="A11" s="7">
        <v>43744</v>
      </c>
      <c r="B11" s="8" t="s">
        <v>13</v>
      </c>
      <c r="C11" s="9">
        <f>(C10*18)/100</f>
        <v>39.545999999999999</v>
      </c>
      <c r="D11" s="10">
        <v>0</v>
      </c>
      <c r="E11" s="5"/>
    </row>
    <row r="12" spans="1:5" x14ac:dyDescent="0.2">
      <c r="A12" s="7">
        <v>43775</v>
      </c>
      <c r="B12" s="8" t="s">
        <v>14</v>
      </c>
      <c r="C12" s="9">
        <v>5042.5</v>
      </c>
      <c r="D12" s="10">
        <v>0</v>
      </c>
      <c r="E12" s="5"/>
    </row>
    <row r="13" spans="1:5" x14ac:dyDescent="0.2">
      <c r="A13" s="7">
        <v>43775</v>
      </c>
      <c r="B13" s="8" t="s">
        <v>15</v>
      </c>
      <c r="C13" s="9">
        <v>165.66</v>
      </c>
      <c r="D13" s="10">
        <v>0</v>
      </c>
      <c r="E13" s="5"/>
    </row>
    <row r="14" spans="1:5" x14ac:dyDescent="0.2">
      <c r="A14" s="7">
        <v>43775</v>
      </c>
      <c r="B14" s="8" t="s">
        <v>16</v>
      </c>
      <c r="C14" s="9">
        <f>(C13*18)/100</f>
        <v>29.8188</v>
      </c>
      <c r="D14" s="10">
        <v>0</v>
      </c>
      <c r="E14" s="6"/>
    </row>
    <row r="15" spans="1:5" x14ac:dyDescent="0.2">
      <c r="A15" s="7">
        <v>43805</v>
      </c>
      <c r="B15" s="8" t="s">
        <v>17</v>
      </c>
      <c r="C15" s="9">
        <v>5097.13</v>
      </c>
      <c r="D15" s="10">
        <v>0</v>
      </c>
      <c r="E15" s="5"/>
    </row>
    <row r="16" spans="1:5" x14ac:dyDescent="0.2">
      <c r="A16" s="7">
        <v>43805</v>
      </c>
      <c r="B16" s="8" t="s">
        <v>18</v>
      </c>
      <c r="C16" s="9">
        <v>111.03</v>
      </c>
      <c r="D16" s="10">
        <v>0</v>
      </c>
      <c r="E16" s="5"/>
    </row>
    <row r="17" spans="1:5" x14ac:dyDescent="0.2">
      <c r="A17" s="7">
        <v>43805</v>
      </c>
      <c r="B17" s="8" t="s">
        <v>19</v>
      </c>
      <c r="C17" s="9">
        <f>(C16*18)/100</f>
        <v>19.985399999999998</v>
      </c>
      <c r="D17" s="10">
        <v>0</v>
      </c>
      <c r="E17" s="6"/>
    </row>
    <row r="18" spans="1:5" x14ac:dyDescent="0.2">
      <c r="A18" s="7">
        <v>43836</v>
      </c>
      <c r="B18" s="8" t="s">
        <v>20</v>
      </c>
      <c r="C18" s="9">
        <v>5152.3100000000004</v>
      </c>
      <c r="D18" s="10">
        <v>0</v>
      </c>
      <c r="E18" s="6"/>
    </row>
    <row r="19" spans="1:5" x14ac:dyDescent="0.2">
      <c r="A19" s="7">
        <v>43836</v>
      </c>
      <c r="B19" s="8" t="s">
        <v>21</v>
      </c>
      <c r="C19" s="9">
        <v>55.81</v>
      </c>
      <c r="D19" s="10">
        <v>0</v>
      </c>
      <c r="E19" s="5"/>
    </row>
    <row r="20" spans="1:5" ht="15.75" thickBot="1" x14ac:dyDescent="0.25">
      <c r="A20" s="7">
        <v>43836</v>
      </c>
      <c r="B20" s="8" t="s">
        <v>22</v>
      </c>
      <c r="C20" s="9">
        <f>(C19*18)/100</f>
        <v>10.0458</v>
      </c>
      <c r="D20" s="10">
        <v>0</v>
      </c>
      <c r="E20" s="6"/>
    </row>
    <row r="21" spans="1:5" ht="15.75" thickBot="1" x14ac:dyDescent="0.25">
      <c r="A21" s="7"/>
      <c r="B21" s="8"/>
      <c r="C21" s="9"/>
      <c r="D21" s="10"/>
      <c r="E21" s="11" t="s">
        <v>23</v>
      </c>
    </row>
    <row r="22" spans="1:5" ht="15.75" thickBot="1" x14ac:dyDescent="0.25">
      <c r="A22" s="2"/>
      <c r="B22" s="12" t="s">
        <v>24</v>
      </c>
      <c r="C22" s="13">
        <f>SUM(C3:C21)</f>
        <v>31597.266400000004</v>
      </c>
      <c r="D22" s="13">
        <f>SUM(D3:D21)</f>
        <v>0</v>
      </c>
      <c r="E22" s="14">
        <f>C22+D22</f>
        <v>31597.266400000004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tabSelected="1" workbookViewId="0">
      <selection activeCell="A2" sqref="A2"/>
    </sheetView>
  </sheetViews>
  <sheetFormatPr defaultRowHeight="15" x14ac:dyDescent="0.2"/>
  <cols>
    <col min="1" max="1" width="9.28125" bestFit="1" customWidth="1"/>
    <col min="2" max="2" width="63.22265625" bestFit="1" customWidth="1"/>
    <col min="3" max="3" width="8.47265625" bestFit="1" customWidth="1"/>
    <col min="4" max="4" width="6.3203125" bestFit="1" customWidth="1"/>
    <col min="5" max="5" width="8.47265625" bestFit="1" customWidth="1"/>
  </cols>
  <sheetData>
    <row r="1" spans="1:5" x14ac:dyDescent="0.2">
      <c r="A1" s="58" t="s">
        <v>25</v>
      </c>
      <c r="B1" s="59"/>
      <c r="C1" s="59"/>
      <c r="D1" s="60"/>
      <c r="E1" s="1"/>
    </row>
    <row r="2" spans="1:5" ht="15.75" thickBot="1" x14ac:dyDescent="0.25">
      <c r="A2" s="2" t="s">
        <v>1</v>
      </c>
      <c r="B2" s="3" t="s">
        <v>2</v>
      </c>
      <c r="C2" s="3" t="s">
        <v>3</v>
      </c>
      <c r="D2" s="4" t="s">
        <v>4</v>
      </c>
      <c r="E2" s="1"/>
    </row>
    <row r="3" spans="1:5" x14ac:dyDescent="0.2">
      <c r="A3" s="7">
        <v>43714</v>
      </c>
      <c r="B3" s="15" t="s">
        <v>26</v>
      </c>
      <c r="C3" s="16">
        <v>4842.93</v>
      </c>
      <c r="D3" s="17">
        <v>0</v>
      </c>
      <c r="E3" s="5"/>
    </row>
    <row r="4" spans="1:5" x14ac:dyDescent="0.2">
      <c r="A4" s="7">
        <v>43714</v>
      </c>
      <c r="B4" s="15" t="s">
        <v>27</v>
      </c>
      <c r="C4" s="16">
        <v>549.82000000000005</v>
      </c>
      <c r="D4" s="10">
        <v>0</v>
      </c>
      <c r="E4" s="5"/>
    </row>
    <row r="5" spans="1:5" x14ac:dyDescent="0.2">
      <c r="A5" s="7">
        <v>43714</v>
      </c>
      <c r="B5" s="8" t="s">
        <v>28</v>
      </c>
      <c r="C5" s="9">
        <f>(C4*18)/100</f>
        <v>98.967600000000004</v>
      </c>
      <c r="D5" s="10">
        <v>0</v>
      </c>
      <c r="E5" s="5"/>
    </row>
    <row r="6" spans="1:5" x14ac:dyDescent="0.2">
      <c r="A6" s="7">
        <v>43744</v>
      </c>
      <c r="B6" s="8" t="s">
        <v>29</v>
      </c>
      <c r="C6" s="9">
        <v>4895.3999999999996</v>
      </c>
      <c r="D6" s="10">
        <v>0</v>
      </c>
      <c r="E6" s="5"/>
    </row>
    <row r="7" spans="1:5" x14ac:dyDescent="0.2">
      <c r="A7" s="7">
        <v>43744</v>
      </c>
      <c r="B7" s="8" t="s">
        <v>30</v>
      </c>
      <c r="C7" s="9">
        <v>270.97000000000003</v>
      </c>
      <c r="D7" s="10">
        <v>0</v>
      </c>
      <c r="E7" s="5"/>
    </row>
    <row r="8" spans="1:5" x14ac:dyDescent="0.2">
      <c r="A8" s="7">
        <v>43744</v>
      </c>
      <c r="B8" s="8" t="s">
        <v>31</v>
      </c>
      <c r="C8" s="9">
        <f>(C7*18)/100</f>
        <v>48.774600000000007</v>
      </c>
      <c r="D8" s="10">
        <v>0</v>
      </c>
      <c r="E8" s="5"/>
    </row>
    <row r="9" spans="1:5" x14ac:dyDescent="0.2">
      <c r="A9" s="7">
        <v>43775</v>
      </c>
      <c r="B9" s="8" t="s">
        <v>32</v>
      </c>
      <c r="C9" s="9">
        <v>4948.43</v>
      </c>
      <c r="D9" s="10">
        <v>0</v>
      </c>
      <c r="E9" s="5"/>
    </row>
    <row r="10" spans="1:5" x14ac:dyDescent="0.2">
      <c r="A10" s="7">
        <v>43775</v>
      </c>
      <c r="B10" s="8" t="s">
        <v>33</v>
      </c>
      <c r="C10" s="9">
        <v>217.94</v>
      </c>
      <c r="D10" s="10">
        <v>0</v>
      </c>
      <c r="E10" s="5"/>
    </row>
    <row r="11" spans="1:5" x14ac:dyDescent="0.2">
      <c r="A11" s="7">
        <v>43775</v>
      </c>
      <c r="B11" s="8" t="s">
        <v>34</v>
      </c>
      <c r="C11" s="9">
        <f>(C10*18)/100</f>
        <v>39.229199999999999</v>
      </c>
      <c r="D11" s="10">
        <v>0</v>
      </c>
      <c r="E11" s="5"/>
    </row>
    <row r="12" spans="1:5" x14ac:dyDescent="0.2">
      <c r="A12" s="7">
        <v>43805</v>
      </c>
      <c r="B12" s="8" t="s">
        <v>35</v>
      </c>
      <c r="C12" s="9">
        <v>5002.04</v>
      </c>
      <c r="D12" s="10">
        <v>0</v>
      </c>
      <c r="E12" s="5"/>
    </row>
    <row r="13" spans="1:5" x14ac:dyDescent="0.2">
      <c r="A13" s="7">
        <v>43805</v>
      </c>
      <c r="B13" s="8" t="s">
        <v>36</v>
      </c>
      <c r="C13" s="9">
        <v>164.33</v>
      </c>
      <c r="D13" s="10">
        <v>0</v>
      </c>
      <c r="E13" s="5"/>
    </row>
    <row r="14" spans="1:5" x14ac:dyDescent="0.2">
      <c r="A14" s="7">
        <v>43805</v>
      </c>
      <c r="B14" s="8" t="s">
        <v>37</v>
      </c>
      <c r="C14" s="9">
        <f>(C13*18)/100</f>
        <v>29.5794</v>
      </c>
      <c r="D14" s="10">
        <v>0</v>
      </c>
      <c r="E14" s="5"/>
    </row>
    <row r="15" spans="1:5" x14ac:dyDescent="0.2">
      <c r="A15" s="7">
        <v>43836</v>
      </c>
      <c r="B15" s="8" t="s">
        <v>38</v>
      </c>
      <c r="C15" s="9">
        <v>5056.2299999999996</v>
      </c>
      <c r="D15" s="10">
        <v>0</v>
      </c>
      <c r="E15" s="5"/>
    </row>
    <row r="16" spans="1:5" x14ac:dyDescent="0.2">
      <c r="A16" s="7">
        <v>43836</v>
      </c>
      <c r="B16" s="8" t="s">
        <v>39</v>
      </c>
      <c r="C16" s="9">
        <v>110.14</v>
      </c>
      <c r="D16" s="10">
        <v>0</v>
      </c>
      <c r="E16" s="5"/>
    </row>
    <row r="17" spans="1:5" x14ac:dyDescent="0.2">
      <c r="A17" s="7">
        <v>43836</v>
      </c>
      <c r="B17" s="8" t="s">
        <v>40</v>
      </c>
      <c r="C17" s="9">
        <f>(C16*18)/100</f>
        <v>19.825199999999999</v>
      </c>
      <c r="D17" s="10">
        <v>0</v>
      </c>
      <c r="E17" s="5"/>
    </row>
    <row r="18" spans="1:5" x14ac:dyDescent="0.2">
      <c r="A18" s="7">
        <v>43867</v>
      </c>
      <c r="B18" s="8" t="s">
        <v>41</v>
      </c>
      <c r="C18" s="9">
        <v>5110.97</v>
      </c>
      <c r="D18" s="10">
        <v>0</v>
      </c>
      <c r="E18" s="5"/>
    </row>
    <row r="19" spans="1:5" x14ac:dyDescent="0.2">
      <c r="A19" s="7">
        <v>43867</v>
      </c>
      <c r="B19" s="8" t="s">
        <v>42</v>
      </c>
      <c r="C19" s="9">
        <v>55.36</v>
      </c>
      <c r="D19" s="10">
        <v>0</v>
      </c>
      <c r="E19" s="5"/>
    </row>
    <row r="20" spans="1:5" ht="15.75" thickBot="1" x14ac:dyDescent="0.25">
      <c r="A20" s="7">
        <v>43867</v>
      </c>
      <c r="B20" s="8" t="s">
        <v>43</v>
      </c>
      <c r="C20" s="9">
        <f>(C19*18)/100</f>
        <v>9.9648000000000003</v>
      </c>
      <c r="D20" s="10">
        <v>0</v>
      </c>
      <c r="E20" s="5"/>
    </row>
    <row r="21" spans="1:5" ht="15.75" thickBot="1" x14ac:dyDescent="0.25">
      <c r="A21" s="7"/>
      <c r="B21" s="8"/>
      <c r="C21" s="9"/>
      <c r="D21" s="10"/>
      <c r="E21" s="11" t="s">
        <v>23</v>
      </c>
    </row>
    <row r="22" spans="1:5" ht="15.75" thickBot="1" x14ac:dyDescent="0.25">
      <c r="A22" s="2"/>
      <c r="B22" s="12" t="s">
        <v>24</v>
      </c>
      <c r="C22" s="13">
        <f>SUM(C3:C21)</f>
        <v>31470.900800000003</v>
      </c>
      <c r="D22" s="13">
        <f>SUM(D3:D21)</f>
        <v>0</v>
      </c>
      <c r="E22" s="14">
        <f>C22+D22</f>
        <v>31470.900800000003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sqref="A1:D1"/>
    </sheetView>
  </sheetViews>
  <sheetFormatPr defaultRowHeight="15" x14ac:dyDescent="0.2"/>
  <cols>
    <col min="1" max="1" width="9.4140625" bestFit="1" customWidth="1"/>
    <col min="2" max="2" width="63.76171875" bestFit="1" customWidth="1"/>
    <col min="3" max="3" width="8.47265625" bestFit="1" customWidth="1"/>
    <col min="4" max="4" width="6.3203125" bestFit="1" customWidth="1"/>
    <col min="5" max="5" width="8.47265625" bestFit="1" customWidth="1"/>
  </cols>
  <sheetData>
    <row r="1" spans="1:5" x14ac:dyDescent="0.2">
      <c r="A1" s="57" t="s">
        <v>44</v>
      </c>
      <c r="B1" s="57"/>
      <c r="C1" s="57"/>
      <c r="D1" s="57"/>
      <c r="E1" s="1"/>
    </row>
    <row r="2" spans="1:5" ht="15.75" thickBot="1" x14ac:dyDescent="0.25">
      <c r="A2" s="2" t="s">
        <v>1</v>
      </c>
      <c r="B2" s="3" t="s">
        <v>2</v>
      </c>
      <c r="C2" s="3" t="s">
        <v>3</v>
      </c>
      <c r="D2" s="4" t="s">
        <v>4</v>
      </c>
      <c r="E2" s="1"/>
    </row>
    <row r="3" spans="1:5" x14ac:dyDescent="0.2">
      <c r="A3" s="7">
        <v>43714</v>
      </c>
      <c r="B3" s="15" t="s">
        <v>45</v>
      </c>
      <c r="C3" s="16">
        <v>2701.72</v>
      </c>
      <c r="D3" s="17">
        <v>0</v>
      </c>
      <c r="E3" s="20"/>
    </row>
    <row r="4" spans="1:5" x14ac:dyDescent="0.2">
      <c r="A4" s="7">
        <v>43714</v>
      </c>
      <c r="B4" s="15" t="s">
        <v>46</v>
      </c>
      <c r="C4" s="16">
        <v>227.91</v>
      </c>
      <c r="D4" s="10">
        <v>0</v>
      </c>
      <c r="E4" s="20"/>
    </row>
    <row r="5" spans="1:5" x14ac:dyDescent="0.2">
      <c r="A5" s="7">
        <v>43714</v>
      </c>
      <c r="B5" s="8" t="s">
        <v>47</v>
      </c>
      <c r="C5" s="9">
        <f>(C4*18)/100</f>
        <v>41.023800000000001</v>
      </c>
      <c r="D5" s="10">
        <v>0</v>
      </c>
      <c r="E5" s="20"/>
    </row>
    <row r="6" spans="1:5" x14ac:dyDescent="0.2">
      <c r="A6" s="7">
        <v>43744</v>
      </c>
      <c r="B6" s="8" t="s">
        <v>48</v>
      </c>
      <c r="C6" s="9">
        <v>2733.24</v>
      </c>
      <c r="D6" s="10">
        <v>0</v>
      </c>
      <c r="E6" s="20"/>
    </row>
    <row r="7" spans="1:5" x14ac:dyDescent="0.2">
      <c r="A7" s="7">
        <v>43744</v>
      </c>
      <c r="B7" s="8" t="s">
        <v>49</v>
      </c>
      <c r="C7" s="9">
        <v>265.76</v>
      </c>
      <c r="D7" s="10">
        <v>0</v>
      </c>
      <c r="E7" s="20"/>
    </row>
    <row r="8" spans="1:5" x14ac:dyDescent="0.2">
      <c r="A8" s="7">
        <v>43744</v>
      </c>
      <c r="B8" s="8" t="s">
        <v>50</v>
      </c>
      <c r="C8" s="9">
        <f>(C7*18)/100</f>
        <v>47.836800000000004</v>
      </c>
      <c r="D8" s="10">
        <v>0</v>
      </c>
      <c r="E8" s="20"/>
    </row>
    <row r="9" spans="1:5" x14ac:dyDescent="0.2">
      <c r="A9" s="7">
        <v>43775</v>
      </c>
      <c r="B9" s="8" t="s">
        <v>51</v>
      </c>
      <c r="C9" s="9">
        <v>2765.13</v>
      </c>
      <c r="D9" s="10">
        <v>0</v>
      </c>
      <c r="E9" s="20"/>
    </row>
    <row r="10" spans="1:5" x14ac:dyDescent="0.2">
      <c r="A10" s="7">
        <v>43775</v>
      </c>
      <c r="B10" s="8" t="s">
        <v>52</v>
      </c>
      <c r="C10" s="9">
        <v>233.87</v>
      </c>
      <c r="D10" s="10">
        <v>0</v>
      </c>
      <c r="E10" s="20"/>
    </row>
    <row r="11" spans="1:5" x14ac:dyDescent="0.2">
      <c r="A11" s="7">
        <v>43775</v>
      </c>
      <c r="B11" s="8" t="s">
        <v>53</v>
      </c>
      <c r="C11" s="9">
        <f>(C10*18)/100</f>
        <v>42.096599999999995</v>
      </c>
      <c r="D11" s="10">
        <v>0</v>
      </c>
      <c r="E11" s="20"/>
    </row>
    <row r="12" spans="1:5" x14ac:dyDescent="0.2">
      <c r="A12" s="7">
        <v>43805</v>
      </c>
      <c r="B12" s="8" t="s">
        <v>54</v>
      </c>
      <c r="C12" s="9">
        <v>2797.39</v>
      </c>
      <c r="D12" s="10">
        <v>0</v>
      </c>
      <c r="E12" s="20"/>
    </row>
    <row r="13" spans="1:5" x14ac:dyDescent="0.2">
      <c r="A13" s="7">
        <v>43805</v>
      </c>
      <c r="B13" s="8" t="s">
        <v>55</v>
      </c>
      <c r="C13" s="9">
        <v>201.61</v>
      </c>
      <c r="D13" s="10">
        <v>0</v>
      </c>
      <c r="E13" s="20"/>
    </row>
    <row r="14" spans="1:5" x14ac:dyDescent="0.2">
      <c r="A14" s="7">
        <v>43805</v>
      </c>
      <c r="B14" s="8" t="s">
        <v>56</v>
      </c>
      <c r="C14" s="9">
        <f>(C13*18)/100</f>
        <v>36.289800000000007</v>
      </c>
      <c r="D14" s="10">
        <v>0</v>
      </c>
      <c r="E14" s="20"/>
    </row>
    <row r="15" spans="1:5" x14ac:dyDescent="0.2">
      <c r="A15" s="7">
        <v>43836</v>
      </c>
      <c r="B15" s="8" t="s">
        <v>57</v>
      </c>
      <c r="C15" s="9">
        <v>2830.02</v>
      </c>
      <c r="D15" s="10">
        <v>0</v>
      </c>
      <c r="E15" s="20"/>
    </row>
    <row r="16" spans="1:5" x14ac:dyDescent="0.2">
      <c r="A16" s="7">
        <v>43836</v>
      </c>
      <c r="B16" s="8" t="s">
        <v>58</v>
      </c>
      <c r="C16" s="9">
        <v>168.98</v>
      </c>
      <c r="D16" s="10">
        <v>0</v>
      </c>
      <c r="E16" s="20"/>
    </row>
    <row r="17" spans="1:5" x14ac:dyDescent="0.2">
      <c r="A17" s="7">
        <v>43836</v>
      </c>
      <c r="B17" s="8" t="s">
        <v>59</v>
      </c>
      <c r="C17" s="9">
        <f>(C16*18)/100</f>
        <v>30.416399999999999</v>
      </c>
      <c r="D17" s="10">
        <v>0</v>
      </c>
      <c r="E17" s="20"/>
    </row>
    <row r="18" spans="1:5" x14ac:dyDescent="0.2">
      <c r="A18" s="7">
        <v>43867</v>
      </c>
      <c r="B18" s="8" t="s">
        <v>60</v>
      </c>
      <c r="C18" s="9">
        <v>2863.04</v>
      </c>
      <c r="D18" s="10">
        <v>0</v>
      </c>
      <c r="E18" s="20"/>
    </row>
    <row r="19" spans="1:5" x14ac:dyDescent="0.2">
      <c r="A19" s="7">
        <v>43867</v>
      </c>
      <c r="B19" s="8" t="s">
        <v>61</v>
      </c>
      <c r="C19" s="9">
        <v>135.96</v>
      </c>
      <c r="D19" s="10">
        <v>0</v>
      </c>
      <c r="E19" s="20"/>
    </row>
    <row r="20" spans="1:5" x14ac:dyDescent="0.2">
      <c r="A20" s="7">
        <v>43867</v>
      </c>
      <c r="B20" s="8" t="s">
        <v>62</v>
      </c>
      <c r="C20" s="9">
        <f>(C19*18)/100</f>
        <v>24.472800000000003</v>
      </c>
      <c r="D20" s="10">
        <v>0</v>
      </c>
      <c r="E20" s="20"/>
    </row>
    <row r="21" spans="1:5" x14ac:dyDescent="0.2">
      <c r="A21" s="7">
        <v>43896</v>
      </c>
      <c r="B21" s="8" t="s">
        <v>63</v>
      </c>
      <c r="C21" s="9">
        <v>2896.44</v>
      </c>
      <c r="D21" s="10">
        <v>0</v>
      </c>
      <c r="E21" s="20"/>
    </row>
    <row r="22" spans="1:5" x14ac:dyDescent="0.2">
      <c r="A22" s="7">
        <v>43896</v>
      </c>
      <c r="B22" s="8" t="s">
        <v>64</v>
      </c>
      <c r="C22" s="9">
        <v>102.56</v>
      </c>
      <c r="D22" s="10">
        <v>0</v>
      </c>
      <c r="E22" s="20"/>
    </row>
    <row r="23" spans="1:5" x14ac:dyDescent="0.2">
      <c r="A23" s="7">
        <v>43896</v>
      </c>
      <c r="B23" s="8" t="s">
        <v>65</v>
      </c>
      <c r="C23" s="9">
        <f>(C22*18)/100</f>
        <v>18.460799999999999</v>
      </c>
      <c r="D23" s="10">
        <v>0</v>
      </c>
      <c r="E23" s="20"/>
    </row>
    <row r="24" spans="1:5" x14ac:dyDescent="0.2">
      <c r="A24" s="7">
        <v>43927</v>
      </c>
      <c r="B24" s="8" t="s">
        <v>66</v>
      </c>
      <c r="C24" s="9">
        <v>2930.23</v>
      </c>
      <c r="D24" s="10">
        <v>0</v>
      </c>
      <c r="E24" s="20"/>
    </row>
    <row r="25" spans="1:5" x14ac:dyDescent="0.2">
      <c r="A25" s="7">
        <v>43927</v>
      </c>
      <c r="B25" s="8" t="s">
        <v>67</v>
      </c>
      <c r="C25" s="9">
        <v>68.77</v>
      </c>
      <c r="D25" s="10">
        <v>0</v>
      </c>
      <c r="E25" s="20"/>
    </row>
    <row r="26" spans="1:5" x14ac:dyDescent="0.2">
      <c r="A26" s="7">
        <v>43927</v>
      </c>
      <c r="B26" s="8" t="s">
        <v>68</v>
      </c>
      <c r="C26" s="9">
        <f>(C25*18)/100</f>
        <v>12.378599999999999</v>
      </c>
      <c r="D26" s="10">
        <v>0</v>
      </c>
      <c r="E26" s="20"/>
    </row>
    <row r="27" spans="1:5" x14ac:dyDescent="0.2">
      <c r="A27" s="7">
        <v>43957</v>
      </c>
      <c r="B27" s="8" t="s">
        <v>69</v>
      </c>
      <c r="C27" s="9">
        <v>2964.38</v>
      </c>
      <c r="D27" s="10">
        <v>0</v>
      </c>
      <c r="E27" s="20"/>
    </row>
    <row r="28" spans="1:5" x14ac:dyDescent="0.2">
      <c r="A28" s="7">
        <v>43957</v>
      </c>
      <c r="B28" s="8" t="s">
        <v>70</v>
      </c>
      <c r="C28" s="9">
        <v>34.58</v>
      </c>
      <c r="D28" s="10">
        <v>0</v>
      </c>
      <c r="E28" s="20"/>
    </row>
    <row r="29" spans="1:5" ht="15.75" thickBot="1" x14ac:dyDescent="0.25">
      <c r="A29" s="7">
        <v>43957</v>
      </c>
      <c r="B29" s="8" t="s">
        <v>71</v>
      </c>
      <c r="C29" s="9">
        <f>(C28*18)/100</f>
        <v>6.2243999999999993</v>
      </c>
      <c r="D29" s="10">
        <v>0</v>
      </c>
      <c r="E29" s="20"/>
    </row>
    <row r="30" spans="1:5" ht="15.75" thickBot="1" x14ac:dyDescent="0.25">
      <c r="A30" s="7"/>
      <c r="B30" s="8"/>
      <c r="C30" s="9"/>
      <c r="D30" s="10"/>
      <c r="E30" s="11" t="s">
        <v>23</v>
      </c>
    </row>
    <row r="31" spans="1:5" ht="15.75" thickBot="1" x14ac:dyDescent="0.25">
      <c r="A31" s="2"/>
      <c r="B31" s="12" t="s">
        <v>24</v>
      </c>
      <c r="C31" s="13">
        <f>SUM(C3:C30)</f>
        <v>27180.790000000005</v>
      </c>
      <c r="D31" s="13">
        <f>SUM(D3:D30)</f>
        <v>0</v>
      </c>
      <c r="E31" s="14">
        <f>C31+D31</f>
        <v>27180.790000000005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B7" sqref="B7"/>
    </sheetView>
  </sheetViews>
  <sheetFormatPr defaultRowHeight="15" x14ac:dyDescent="0.2"/>
  <cols>
    <col min="1" max="1" width="9.4140625" bestFit="1" customWidth="1"/>
    <col min="2" max="2" width="62.1484375" bestFit="1" customWidth="1"/>
    <col min="3" max="3" width="8.47265625" bestFit="1" customWidth="1"/>
    <col min="4" max="4" width="6.3203125" bestFit="1" customWidth="1"/>
    <col min="5" max="5" width="8.47265625" bestFit="1" customWidth="1"/>
  </cols>
  <sheetData>
    <row r="1" spans="1:5" x14ac:dyDescent="0.2">
      <c r="A1" s="57" t="s">
        <v>72</v>
      </c>
      <c r="B1" s="57"/>
      <c r="C1" s="57"/>
      <c r="D1" s="57"/>
      <c r="E1" s="1"/>
    </row>
    <row r="2" spans="1:5" ht="15.75" thickBot="1" x14ac:dyDescent="0.25">
      <c r="A2" s="2" t="s">
        <v>1</v>
      </c>
      <c r="B2" s="3" t="s">
        <v>2</v>
      </c>
      <c r="C2" s="3" t="s">
        <v>3</v>
      </c>
      <c r="D2" s="4" t="s">
        <v>4</v>
      </c>
      <c r="E2" s="1"/>
    </row>
    <row r="3" spans="1:5" x14ac:dyDescent="0.2">
      <c r="A3" s="7">
        <v>43744</v>
      </c>
      <c r="B3" s="15" t="s">
        <v>73</v>
      </c>
      <c r="C3" s="16">
        <v>2890.09</v>
      </c>
      <c r="D3" s="17">
        <v>0</v>
      </c>
      <c r="E3" s="20"/>
    </row>
    <row r="4" spans="1:5" x14ac:dyDescent="0.2">
      <c r="A4" s="7">
        <v>43744</v>
      </c>
      <c r="B4" s="15" t="s">
        <v>74</v>
      </c>
      <c r="C4" s="16">
        <v>148</v>
      </c>
      <c r="D4" s="10">
        <v>0</v>
      </c>
      <c r="E4" s="20"/>
    </row>
    <row r="5" spans="1:5" x14ac:dyDescent="0.2">
      <c r="A5" s="7">
        <v>43744</v>
      </c>
      <c r="B5" s="8" t="s">
        <v>75</v>
      </c>
      <c r="C5" s="9">
        <f>(C4*18)/100</f>
        <v>26.64</v>
      </c>
      <c r="D5" s="10">
        <v>0</v>
      </c>
      <c r="E5" s="20"/>
    </row>
    <row r="6" spans="1:5" x14ac:dyDescent="0.2">
      <c r="A6" s="7">
        <v>43775</v>
      </c>
      <c r="B6" s="8" t="s">
        <v>76</v>
      </c>
      <c r="C6" s="9">
        <v>2921.4</v>
      </c>
      <c r="D6" s="10">
        <v>0</v>
      </c>
      <c r="E6" s="20"/>
    </row>
    <row r="7" spans="1:5" x14ac:dyDescent="0.2">
      <c r="A7" s="7">
        <v>43775</v>
      </c>
      <c r="B7" s="8" t="s">
        <v>77</v>
      </c>
      <c r="C7" s="9">
        <v>161.69999999999999</v>
      </c>
      <c r="D7" s="10">
        <v>0</v>
      </c>
      <c r="E7" s="20"/>
    </row>
    <row r="8" spans="1:5" x14ac:dyDescent="0.2">
      <c r="A8" s="7">
        <v>43775</v>
      </c>
      <c r="B8" s="8" t="s">
        <v>78</v>
      </c>
      <c r="C8" s="9">
        <f>(C7*18)/100</f>
        <v>29.105999999999998</v>
      </c>
      <c r="D8" s="10">
        <v>0</v>
      </c>
      <c r="E8" s="20"/>
    </row>
    <row r="9" spans="1:5" x14ac:dyDescent="0.2">
      <c r="A9" s="7">
        <v>43805</v>
      </c>
      <c r="B9" s="8" t="s">
        <v>79</v>
      </c>
      <c r="C9" s="9">
        <v>2953.05</v>
      </c>
      <c r="D9" s="10">
        <v>0</v>
      </c>
      <c r="E9" s="20"/>
    </row>
    <row r="10" spans="1:5" x14ac:dyDescent="0.2">
      <c r="A10" s="7">
        <v>43805</v>
      </c>
      <c r="B10" s="8" t="s">
        <v>80</v>
      </c>
      <c r="C10" s="9">
        <v>130.05000000000001</v>
      </c>
      <c r="D10" s="10">
        <v>0</v>
      </c>
      <c r="E10" s="20"/>
    </row>
    <row r="11" spans="1:5" x14ac:dyDescent="0.2">
      <c r="A11" s="7">
        <v>43805</v>
      </c>
      <c r="B11" s="8" t="s">
        <v>81</v>
      </c>
      <c r="C11" s="9">
        <f>(C10*18)/100</f>
        <v>23.409000000000002</v>
      </c>
      <c r="D11" s="10">
        <v>0</v>
      </c>
      <c r="E11" s="20"/>
    </row>
    <row r="12" spans="1:5" x14ac:dyDescent="0.2">
      <c r="A12" s="7">
        <v>43836</v>
      </c>
      <c r="B12" s="8" t="s">
        <v>82</v>
      </c>
      <c r="C12" s="9">
        <v>2985.04</v>
      </c>
      <c r="D12" s="10">
        <v>0</v>
      </c>
      <c r="E12" s="20"/>
    </row>
    <row r="13" spans="1:5" x14ac:dyDescent="0.2">
      <c r="A13" s="7">
        <v>43836</v>
      </c>
      <c r="B13" s="8" t="s">
        <v>83</v>
      </c>
      <c r="C13" s="9">
        <v>98.06</v>
      </c>
      <c r="D13" s="10">
        <v>0</v>
      </c>
      <c r="E13" s="20"/>
    </row>
    <row r="14" spans="1:5" x14ac:dyDescent="0.2">
      <c r="A14" s="7">
        <v>43836</v>
      </c>
      <c r="B14" s="8" t="s">
        <v>84</v>
      </c>
      <c r="C14" s="9">
        <f>(C13*18)/100</f>
        <v>17.6508</v>
      </c>
      <c r="D14" s="10">
        <v>0</v>
      </c>
      <c r="E14" s="20"/>
    </row>
    <row r="15" spans="1:5" x14ac:dyDescent="0.2">
      <c r="A15" s="7">
        <v>43867</v>
      </c>
      <c r="B15" s="8" t="s">
        <v>85</v>
      </c>
      <c r="C15" s="9">
        <v>3017.37</v>
      </c>
      <c r="D15" s="10">
        <v>0</v>
      </c>
      <c r="E15" s="20"/>
    </row>
    <row r="16" spans="1:5" x14ac:dyDescent="0.2">
      <c r="A16" s="7">
        <v>43867</v>
      </c>
      <c r="B16" s="8" t="s">
        <v>86</v>
      </c>
      <c r="C16" s="9">
        <v>65.73</v>
      </c>
      <c r="D16" s="10">
        <v>0</v>
      </c>
      <c r="E16" s="1"/>
    </row>
    <row r="17" spans="1:5" x14ac:dyDescent="0.2">
      <c r="A17" s="7">
        <v>43867</v>
      </c>
      <c r="B17" s="8" t="s">
        <v>87</v>
      </c>
      <c r="C17" s="9">
        <f>(C16*18)/100</f>
        <v>11.8314</v>
      </c>
      <c r="D17" s="10">
        <v>0</v>
      </c>
      <c r="E17" s="1"/>
    </row>
    <row r="18" spans="1:5" x14ac:dyDescent="0.2">
      <c r="A18" s="7">
        <v>43896</v>
      </c>
      <c r="B18" s="8" t="s">
        <v>88</v>
      </c>
      <c r="C18" s="9">
        <v>3050.05</v>
      </c>
      <c r="D18" s="10">
        <v>0</v>
      </c>
      <c r="E18" s="1"/>
    </row>
    <row r="19" spans="1:5" x14ac:dyDescent="0.2">
      <c r="A19" s="7">
        <v>43896</v>
      </c>
      <c r="B19" s="8" t="s">
        <v>89</v>
      </c>
      <c r="C19" s="9">
        <v>33.04</v>
      </c>
      <c r="D19" s="10">
        <v>0</v>
      </c>
      <c r="E19" s="1"/>
    </row>
    <row r="20" spans="1:5" ht="15.75" thickBot="1" x14ac:dyDescent="0.25">
      <c r="A20" s="25">
        <v>43896</v>
      </c>
      <c r="B20" s="26" t="s">
        <v>90</v>
      </c>
      <c r="C20" s="27">
        <f>(C19*18)/100</f>
        <v>5.9472000000000005</v>
      </c>
      <c r="D20" s="28">
        <v>0</v>
      </c>
      <c r="E20" s="1"/>
    </row>
    <row r="21" spans="1:5" ht="15.75" thickBot="1" x14ac:dyDescent="0.25">
      <c r="A21" s="21"/>
      <c r="B21" s="22" t="s">
        <v>24</v>
      </c>
      <c r="C21" s="23">
        <f>SUM(C3:C20)</f>
        <v>18568.164399999998</v>
      </c>
      <c r="D21" s="23">
        <f>SUM(D2:D20)</f>
        <v>0</v>
      </c>
      <c r="E21" s="24">
        <f>C21+D21</f>
        <v>18568.164399999998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sqref="A1:D1"/>
    </sheetView>
  </sheetViews>
  <sheetFormatPr defaultRowHeight="15" x14ac:dyDescent="0.2"/>
  <cols>
    <col min="1" max="1" width="9.55078125" bestFit="1" customWidth="1"/>
    <col min="2" max="2" width="62.015625" bestFit="1" customWidth="1"/>
    <col min="3" max="3" width="8.47265625" bestFit="1" customWidth="1"/>
    <col min="4" max="4" width="6.3203125" bestFit="1" customWidth="1"/>
    <col min="5" max="5" width="8.47265625" bestFit="1" customWidth="1"/>
  </cols>
  <sheetData>
    <row r="1" spans="1:5" ht="15.75" thickBot="1" x14ac:dyDescent="0.25">
      <c r="A1" s="61" t="s">
        <v>91</v>
      </c>
      <c r="B1" s="62"/>
      <c r="C1" s="62"/>
      <c r="D1" s="63"/>
      <c r="E1" s="1"/>
    </row>
    <row r="2" spans="1:5" ht="15.75" thickBot="1" x14ac:dyDescent="0.25">
      <c r="A2" s="2" t="s">
        <v>1</v>
      </c>
      <c r="B2" s="3" t="s">
        <v>2</v>
      </c>
      <c r="C2" s="3" t="s">
        <v>3</v>
      </c>
      <c r="D2" s="4" t="s">
        <v>4</v>
      </c>
      <c r="E2" s="1"/>
    </row>
    <row r="3" spans="1:5" s="35" customFormat="1" x14ac:dyDescent="0.2">
      <c r="A3" s="7">
        <v>43805</v>
      </c>
      <c r="B3" s="32" t="s">
        <v>92</v>
      </c>
      <c r="C3" s="33">
        <v>2401.29</v>
      </c>
      <c r="D3" s="34">
        <v>0</v>
      </c>
      <c r="E3" s="1"/>
    </row>
    <row r="4" spans="1:5" s="35" customFormat="1" x14ac:dyDescent="0.2">
      <c r="A4" s="7">
        <v>43805</v>
      </c>
      <c r="B4" s="8" t="s">
        <v>93</v>
      </c>
      <c r="C4" s="36">
        <v>352.32</v>
      </c>
      <c r="D4" s="29">
        <v>0</v>
      </c>
      <c r="E4" s="1"/>
    </row>
    <row r="5" spans="1:5" s="35" customFormat="1" x14ac:dyDescent="0.2">
      <c r="A5" s="7">
        <v>43805</v>
      </c>
      <c r="B5" s="8" t="s">
        <v>94</v>
      </c>
      <c r="C5" s="9">
        <f>(C4*18)/100</f>
        <v>63.4176</v>
      </c>
      <c r="D5" s="29">
        <v>0</v>
      </c>
      <c r="E5" s="1"/>
    </row>
    <row r="6" spans="1:5" s="35" customFormat="1" x14ac:dyDescent="0.2">
      <c r="A6" s="7">
        <v>43836</v>
      </c>
      <c r="B6" s="8" t="s">
        <v>95</v>
      </c>
      <c r="C6" s="36">
        <v>2429.3000000000002</v>
      </c>
      <c r="D6" s="29">
        <v>0</v>
      </c>
      <c r="E6" s="1"/>
    </row>
    <row r="7" spans="1:5" s="35" customFormat="1" x14ac:dyDescent="0.2">
      <c r="A7" s="7">
        <v>43836</v>
      </c>
      <c r="B7" s="8" t="s">
        <v>96</v>
      </c>
      <c r="C7" s="36">
        <v>236.21</v>
      </c>
      <c r="D7" s="29">
        <v>0</v>
      </c>
      <c r="E7" s="1"/>
    </row>
    <row r="8" spans="1:5" s="35" customFormat="1" x14ac:dyDescent="0.2">
      <c r="A8" s="7">
        <v>43836</v>
      </c>
      <c r="B8" s="8" t="s">
        <v>97</v>
      </c>
      <c r="C8" s="9">
        <f>(C7*18)/100</f>
        <v>42.517799999999994</v>
      </c>
      <c r="D8" s="29">
        <v>0</v>
      </c>
      <c r="E8" s="1"/>
    </row>
    <row r="9" spans="1:5" s="35" customFormat="1" x14ac:dyDescent="0.2">
      <c r="A9" s="7">
        <v>43867</v>
      </c>
      <c r="B9" s="8" t="s">
        <v>98</v>
      </c>
      <c r="C9" s="36">
        <v>2457.65</v>
      </c>
      <c r="D9" s="29">
        <v>0</v>
      </c>
      <c r="E9" s="1"/>
    </row>
    <row r="10" spans="1:5" s="35" customFormat="1" x14ac:dyDescent="0.2">
      <c r="A10" s="7">
        <v>43867</v>
      </c>
      <c r="B10" s="8" t="s">
        <v>99</v>
      </c>
      <c r="C10" s="36">
        <v>207.86</v>
      </c>
      <c r="D10" s="29">
        <v>0</v>
      </c>
      <c r="E10" s="1"/>
    </row>
    <row r="11" spans="1:5" s="35" customFormat="1" x14ac:dyDescent="0.2">
      <c r="A11" s="7">
        <v>43867</v>
      </c>
      <c r="B11" s="8" t="s">
        <v>100</v>
      </c>
      <c r="C11" s="9">
        <f>(C10*18)/100</f>
        <v>37.414800000000007</v>
      </c>
      <c r="D11" s="29">
        <v>0</v>
      </c>
      <c r="E11" s="1"/>
    </row>
    <row r="12" spans="1:5" s="35" customFormat="1" x14ac:dyDescent="0.2">
      <c r="A12" s="7">
        <v>43896</v>
      </c>
      <c r="B12" s="8" t="s">
        <v>101</v>
      </c>
      <c r="C12" s="36">
        <v>2486.3200000000002</v>
      </c>
      <c r="D12" s="29">
        <v>0</v>
      </c>
      <c r="E12" s="1"/>
    </row>
    <row r="13" spans="1:5" s="35" customFormat="1" x14ac:dyDescent="0.2">
      <c r="A13" s="7">
        <v>43896</v>
      </c>
      <c r="B13" s="8" t="s">
        <v>102</v>
      </c>
      <c r="C13" s="36">
        <v>179.19</v>
      </c>
      <c r="D13" s="29">
        <v>0</v>
      </c>
      <c r="E13" s="1"/>
    </row>
    <row r="14" spans="1:5" s="35" customFormat="1" x14ac:dyDescent="0.2">
      <c r="A14" s="7">
        <v>43896</v>
      </c>
      <c r="B14" s="8" t="s">
        <v>103</v>
      </c>
      <c r="C14" s="9">
        <f>(C13*18)/100</f>
        <v>32.254199999999997</v>
      </c>
      <c r="D14" s="29">
        <v>0</v>
      </c>
      <c r="E14" s="1"/>
    </row>
    <row r="15" spans="1:5" s="35" customFormat="1" x14ac:dyDescent="0.2">
      <c r="A15" s="7">
        <v>43927</v>
      </c>
      <c r="B15" s="8" t="s">
        <v>104</v>
      </c>
      <c r="C15" s="36">
        <v>2515.3200000000002</v>
      </c>
      <c r="D15" s="29">
        <v>0</v>
      </c>
      <c r="E15" s="1"/>
    </row>
    <row r="16" spans="1:5" s="35" customFormat="1" x14ac:dyDescent="0.2">
      <c r="A16" s="7">
        <v>43927</v>
      </c>
      <c r="B16" s="8" t="s">
        <v>105</v>
      </c>
      <c r="C16" s="36">
        <v>150.19</v>
      </c>
      <c r="D16" s="29">
        <v>0</v>
      </c>
      <c r="E16" s="1"/>
    </row>
    <row r="17" spans="1:5" s="35" customFormat="1" x14ac:dyDescent="0.2">
      <c r="A17" s="7">
        <v>43927</v>
      </c>
      <c r="B17" s="8" t="s">
        <v>106</v>
      </c>
      <c r="C17" s="9">
        <f>(C16*18)/100</f>
        <v>27.034200000000002</v>
      </c>
      <c r="D17" s="29">
        <v>0</v>
      </c>
      <c r="E17" s="1"/>
    </row>
    <row r="18" spans="1:5" s="35" customFormat="1" x14ac:dyDescent="0.2">
      <c r="A18" s="7">
        <v>43957</v>
      </c>
      <c r="B18" s="8" t="s">
        <v>107</v>
      </c>
      <c r="C18" s="9">
        <v>2544.67</v>
      </c>
      <c r="D18" s="29">
        <v>0</v>
      </c>
      <c r="E18" s="1"/>
    </row>
    <row r="19" spans="1:5" s="35" customFormat="1" x14ac:dyDescent="0.2">
      <c r="A19" s="7">
        <v>43957</v>
      </c>
      <c r="B19" s="8" t="s">
        <v>108</v>
      </c>
      <c r="C19" s="9">
        <v>120.84</v>
      </c>
      <c r="D19" s="29">
        <v>0</v>
      </c>
      <c r="E19" s="1"/>
    </row>
    <row r="20" spans="1:5" s="35" customFormat="1" x14ac:dyDescent="0.2">
      <c r="A20" s="7">
        <v>43957</v>
      </c>
      <c r="B20" s="8" t="s">
        <v>109</v>
      </c>
      <c r="C20" s="9">
        <f>(C19*18)/100</f>
        <v>21.751199999999997</v>
      </c>
      <c r="D20" s="29">
        <v>0</v>
      </c>
      <c r="E20" s="1"/>
    </row>
    <row r="21" spans="1:5" s="35" customFormat="1" x14ac:dyDescent="0.2">
      <c r="A21" s="7">
        <v>43988</v>
      </c>
      <c r="B21" s="8" t="s">
        <v>110</v>
      </c>
      <c r="C21" s="9">
        <v>2574.36</v>
      </c>
      <c r="D21" s="29">
        <v>0</v>
      </c>
      <c r="E21" s="1"/>
    </row>
    <row r="22" spans="1:5" s="35" customFormat="1" x14ac:dyDescent="0.2">
      <c r="A22" s="7">
        <v>43988</v>
      </c>
      <c r="B22" s="8" t="s">
        <v>111</v>
      </c>
      <c r="C22" s="9">
        <v>91.15</v>
      </c>
      <c r="D22" s="29">
        <v>0</v>
      </c>
      <c r="E22" s="1"/>
    </row>
    <row r="23" spans="1:5" s="35" customFormat="1" x14ac:dyDescent="0.2">
      <c r="A23" s="7">
        <v>43988</v>
      </c>
      <c r="B23" s="8" t="s">
        <v>112</v>
      </c>
      <c r="C23" s="9">
        <f>(C22*18)/100</f>
        <v>16.407</v>
      </c>
      <c r="D23" s="29">
        <v>0</v>
      </c>
      <c r="E23" s="1"/>
    </row>
    <row r="24" spans="1:5" s="35" customFormat="1" x14ac:dyDescent="0.2">
      <c r="A24" s="7">
        <v>44018</v>
      </c>
      <c r="B24" s="8" t="s">
        <v>113</v>
      </c>
      <c r="C24" s="9">
        <v>2604.39</v>
      </c>
      <c r="D24" s="29">
        <v>0</v>
      </c>
      <c r="E24" s="1"/>
    </row>
    <row r="25" spans="1:5" s="35" customFormat="1" x14ac:dyDescent="0.2">
      <c r="A25" s="7">
        <v>44018</v>
      </c>
      <c r="B25" s="8" t="s">
        <v>114</v>
      </c>
      <c r="C25" s="9">
        <v>61.12</v>
      </c>
      <c r="D25" s="29">
        <v>0</v>
      </c>
      <c r="E25" s="1"/>
    </row>
    <row r="26" spans="1:5" s="35" customFormat="1" x14ac:dyDescent="0.2">
      <c r="A26" s="7">
        <v>44018</v>
      </c>
      <c r="B26" s="8" t="s">
        <v>115</v>
      </c>
      <c r="C26" s="9">
        <f>(C25*18)/100</f>
        <v>11.001599999999998</v>
      </c>
      <c r="D26" s="29">
        <v>0</v>
      </c>
      <c r="E26" s="1"/>
    </row>
    <row r="27" spans="1:5" s="35" customFormat="1" x14ac:dyDescent="0.2">
      <c r="A27" s="7">
        <v>44049</v>
      </c>
      <c r="B27" s="8" t="s">
        <v>116</v>
      </c>
      <c r="C27" s="9">
        <v>2634.7</v>
      </c>
      <c r="D27" s="29">
        <v>0</v>
      </c>
      <c r="E27" s="1"/>
    </row>
    <row r="28" spans="1:5" s="35" customFormat="1" x14ac:dyDescent="0.2">
      <c r="A28" s="7">
        <v>44049</v>
      </c>
      <c r="B28" s="8" t="s">
        <v>117</v>
      </c>
      <c r="C28" s="9">
        <v>30.73</v>
      </c>
      <c r="D28" s="29">
        <v>0</v>
      </c>
      <c r="E28" s="1"/>
    </row>
    <row r="29" spans="1:5" s="35" customFormat="1" ht="15.75" thickBot="1" x14ac:dyDescent="0.25">
      <c r="A29" s="7">
        <v>44049</v>
      </c>
      <c r="B29" s="8" t="s">
        <v>118</v>
      </c>
      <c r="C29" s="9">
        <f>(C28*18)/100</f>
        <v>5.5313999999999997</v>
      </c>
      <c r="D29" s="29">
        <v>0</v>
      </c>
      <c r="E29" s="1"/>
    </row>
    <row r="30" spans="1:5" ht="15.75" thickBot="1" x14ac:dyDescent="0.25">
      <c r="A30" s="30"/>
      <c r="B30" s="31" t="s">
        <v>24</v>
      </c>
      <c r="C30" s="23">
        <f>SUM(C3:C29)</f>
        <v>24334.9398</v>
      </c>
      <c r="D30" s="23">
        <f>SUM(D2:D29)</f>
        <v>0</v>
      </c>
      <c r="E30" s="14">
        <f>C30+D30</f>
        <v>24334.9398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EMI One+</vt:lpstr>
      <vt:lpstr>Flipkart</vt:lpstr>
      <vt:lpstr>Amazone LED</vt:lpstr>
      <vt:lpstr>Flipkart Mobile</vt:lpstr>
      <vt:lpstr>Flipkart Washing Machine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shashank2804</dc:creator>
  <cp:lastModifiedBy>shashank2804</cp:lastModifiedBy>
  <dcterms:created xsi:type="dcterms:W3CDTF">2020-09-27T15:37:11Z</dcterms:created>
  <dcterms:modified xsi:type="dcterms:W3CDTF">2020-09-27T16:19:27Z</dcterms:modified>
</cp:coreProperties>
</file>