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D:\EXCEL DASHBOARDS\"/>
    </mc:Choice>
  </mc:AlternateContent>
  <xr:revisionPtr revIDLastSave="0" documentId="13_ncr:1_{2720E170-3B15-4F8C-9DAA-25E1E6A9D0E3}" xr6:coauthVersionLast="47" xr6:coauthVersionMax="47" xr10:uidLastSave="{00000000-0000-0000-0000-000000000000}"/>
  <bookViews>
    <workbookView xWindow="-108" yWindow="-108" windowWidth="23256" windowHeight="13176" activeTab="2" xr2:uid="{E78DAD39-0696-42C0-8707-5F54AE1F9B6B}"/>
  </bookViews>
  <sheets>
    <sheet name="Data" sheetId="1" r:id="rId1"/>
    <sheet name="Images" sheetId="2" r:id="rId2"/>
    <sheet name="Pivot1" sheetId="3" r:id="rId3"/>
    <sheet name="Pivot2" sheetId="6" r:id="rId4"/>
    <sheet name="DASHBOARD" sheetId="9" r:id="rId5"/>
    <sheet name="MONEY" sheetId="8" r:id="rId6"/>
    <sheet name="PRODUCT" sheetId="10" r:id="rId7"/>
  </sheets>
  <definedNames>
    <definedName name="BBQ">Images!$M$48</definedName>
    <definedName name="Black_Pepper">Images!$AE$2</definedName>
    <definedName name="Cheddar_And_Sour_Cream">Images!$A$33</definedName>
    <definedName name="Cheese_And_Jalapeno">Images!$S$2</definedName>
    <definedName name="Chile_Limon">Images!$AE$33</definedName>
    <definedName name="Classic">Images!$Y$17</definedName>
    <definedName name="Cucumber_And_Mint">Images!$G$2</definedName>
    <definedName name="Dill_Pickle">Images!$AE$17</definedName>
    <definedName name="Flamin_Hot">Images!$Y$33</definedName>
    <definedName name="Greek_Tzatziki">Images!$A$17</definedName>
    <definedName name="Honey_BBQ">Images!$A$2</definedName>
    <definedName name="imagelays">INDIRECT(Images!$AT$45)</definedName>
    <definedName name="Ketchup">Images!$S$17</definedName>
    <definedName name="Magic_Masala">Images!$Y$48</definedName>
    <definedName name="Pizza">Images!$G$17</definedName>
    <definedName name="Prawn_Cocktail">Images!$G$48</definedName>
    <definedName name="Ranch">Images!$M$2</definedName>
    <definedName name="Roasted_Chicken">Images!$AK$48</definedName>
    <definedName name="Salt_And_Vinegar">Images!$G$33</definedName>
    <definedName name="Salted_Egg">Images!$M$33</definedName>
    <definedName name="Seaweed">Images!$Y$2</definedName>
    <definedName name="Slicer_Flavor">#N/A</definedName>
    <definedName name="Sour_Cream_And_Onion">Images!$M$17</definedName>
    <definedName name="Sriracha">Images!$AE$48</definedName>
    <definedName name="Sweet_Thai_Chili">Images!$A$48</definedName>
    <definedName name="Truffle">Images!$S$33</definedName>
    <definedName name="Wasabi">Images!$S$48</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Q3" i="6" l="1"/>
  <c r="BF32" i="6"/>
  <c r="AT37" i="6"/>
  <c r="AS38" i="6"/>
  <c r="AS39" i="6"/>
  <c r="AS40" i="6"/>
  <c r="AS41" i="6"/>
  <c r="AS37" i="6"/>
  <c r="AR38" i="6"/>
  <c r="AR39" i="6"/>
  <c r="AR40" i="6"/>
  <c r="AR41" i="6"/>
  <c r="AR37" i="6"/>
  <c r="BA29" i="6" a="1"/>
  <c r="BA29" i="6" s="1"/>
  <c r="BG2" i="6" a="1"/>
  <c r="BG2" i="6" s="1"/>
  <c r="AT38" i="6"/>
  <c r="AT39" i="6"/>
  <c r="AT40" i="6"/>
  <c r="AT41" i="6"/>
  <c r="AQ37" i="6" a="1"/>
  <c r="AQ37" i="6" s="1"/>
  <c r="AT3" i="6"/>
  <c r="AT4" i="6"/>
  <c r="AT5" i="6"/>
  <c r="AT6" i="6"/>
  <c r="AT7" i="6"/>
  <c r="AT8" i="6"/>
  <c r="AT2" i="6"/>
  <c r="AS5" i="6"/>
  <c r="AS6" i="6"/>
  <c r="AS7" i="6"/>
  <c r="AS8" i="6"/>
  <c r="AS3" i="6"/>
  <c r="AS4" i="6"/>
  <c r="AS2" i="6"/>
  <c r="AR3" i="6"/>
  <c r="AR4" i="6"/>
  <c r="AR5" i="6"/>
  <c r="AR6" i="6"/>
  <c r="AR7" i="6"/>
  <c r="AR8" i="6"/>
  <c r="AR2" i="6"/>
  <c r="AQ2" i="6" a="1"/>
  <c r="AQ2" i="6" s="1"/>
  <c r="AG31" i="6"/>
  <c r="AG32" i="6"/>
  <c r="AG33" i="6"/>
  <c r="AG34" i="6"/>
  <c r="AG35" i="6"/>
  <c r="AG30" i="6"/>
  <c r="AF31" i="6"/>
  <c r="AF32" i="6"/>
  <c r="AF33" i="6"/>
  <c r="AF34" i="6"/>
  <c r="AF35" i="6"/>
  <c r="AF30" i="6"/>
  <c r="AE31" i="6"/>
  <c r="AE32" i="6"/>
  <c r="AE33" i="6"/>
  <c r="AE34" i="6"/>
  <c r="AE35" i="6"/>
  <c r="AE30" i="6"/>
  <c r="AD30" i="6" a="1"/>
  <c r="AD30" i="6" s="1"/>
  <c r="AG18" i="6"/>
  <c r="AG19" i="6"/>
  <c r="AG20" i="6"/>
  <c r="AG21" i="6"/>
  <c r="AG22" i="6"/>
  <c r="AG23" i="6"/>
  <c r="AG24" i="6"/>
  <c r="AG17" i="6"/>
  <c r="AF18" i="6"/>
  <c r="AF19" i="6"/>
  <c r="AF20" i="6"/>
  <c r="AF21" i="6"/>
  <c r="AF22" i="6"/>
  <c r="AF23" i="6"/>
  <c r="AF24" i="6"/>
  <c r="AF17" i="6"/>
  <c r="AE18" i="6"/>
  <c r="AE19" i="6"/>
  <c r="AE20" i="6"/>
  <c r="AE21" i="6"/>
  <c r="AE22" i="6"/>
  <c r="AE23" i="6"/>
  <c r="AE24" i="6"/>
  <c r="AE17" i="6"/>
  <c r="AD17" i="6" a="1"/>
  <c r="AD17" i="6" s="1"/>
  <c r="AG3" i="6"/>
  <c r="AG4" i="6"/>
  <c r="AG5" i="6"/>
  <c r="AG6" i="6"/>
  <c r="AG7" i="6"/>
  <c r="AG2" i="6"/>
  <c r="AF3" i="6"/>
  <c r="AF4" i="6"/>
  <c r="AF5" i="6"/>
  <c r="AF6" i="6"/>
  <c r="AF7" i="6"/>
  <c r="AF2" i="6"/>
  <c r="AE3" i="6"/>
  <c r="AE4" i="6"/>
  <c r="AE5" i="6"/>
  <c r="AE6" i="6"/>
  <c r="AE7" i="6"/>
  <c r="AE2" i="6"/>
  <c r="AD2" i="6" a="1"/>
  <c r="AD2" i="6" s="1"/>
  <c r="Q29" i="6" a="1"/>
  <c r="Q29" i="6" s="1"/>
  <c r="T30" i="6"/>
  <c r="T31" i="6"/>
  <c r="T32" i="6"/>
  <c r="T33" i="6"/>
  <c r="T34" i="6"/>
  <c r="T29" i="6"/>
  <c r="S30" i="6"/>
  <c r="S31" i="6"/>
  <c r="S32" i="6"/>
  <c r="S33" i="6"/>
  <c r="S34" i="6"/>
  <c r="S29" i="6"/>
  <c r="R30" i="6"/>
  <c r="R31" i="6"/>
  <c r="R32" i="6"/>
  <c r="R33" i="6"/>
  <c r="R34" i="6"/>
  <c r="R29" i="6"/>
  <c r="U5" i="6" a="1"/>
  <c r="U5" i="6" s="1"/>
  <c r="U2" i="6" a="1"/>
  <c r="U2" i="6" s="1"/>
  <c r="E28" i="6"/>
  <c r="D28" i="6"/>
  <c r="C28" i="6"/>
  <c r="E35" i="3" l="1"/>
  <c r="S19" i="3" a="1"/>
  <c r="S19" i="3" s="1"/>
  <c r="V20" i="3"/>
  <c r="V21" i="3"/>
  <c r="V22" i="3"/>
  <c r="V23" i="3"/>
  <c r="V24" i="3"/>
  <c r="V19" i="3"/>
  <c r="U20" i="3"/>
  <c r="U21" i="3"/>
  <c r="U22" i="3"/>
  <c r="U23" i="3"/>
  <c r="U24" i="3"/>
  <c r="U19" i="3"/>
  <c r="T20" i="3"/>
  <c r="T21" i="3"/>
  <c r="T22" i="3"/>
  <c r="T23" i="3"/>
  <c r="T24" i="3"/>
  <c r="T19" i="3"/>
  <c r="M3" i="3"/>
  <c r="M4" i="3"/>
  <c r="M5" i="3"/>
  <c r="M6" i="3"/>
  <c r="M7" i="3"/>
  <c r="M8" i="3"/>
  <c r="M9" i="3"/>
  <c r="M2" i="3"/>
  <c r="L3" i="3"/>
  <c r="L4" i="3"/>
  <c r="L5" i="3"/>
  <c r="L6" i="3"/>
  <c r="L7" i="3"/>
  <c r="L8" i="3"/>
  <c r="L9" i="3"/>
  <c r="L2" i="3"/>
  <c r="K3" i="3"/>
  <c r="K4" i="3"/>
  <c r="K5" i="3"/>
  <c r="K6" i="3"/>
  <c r="K7" i="3"/>
  <c r="K8" i="3"/>
  <c r="K9" i="3"/>
  <c r="K2" i="3"/>
  <c r="J2" i="3" a="1"/>
  <c r="J2" i="3" s="1"/>
  <c r="AT4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<sst xmlns="http://schemas.openxmlformats.org/spreadsheetml/2006/main" count="557" uniqueCount="72">
  <si>
    <t>Flavor</t>
  </si>
  <si>
    <t>Category</t>
  </si>
  <si>
    <t>Launch_Year</t>
  </si>
  <si>
    <t>Region</t>
  </si>
  <si>
    <t>Sales_Volume_M</t>
  </si>
  <si>
    <t>Price_USD</t>
  </si>
  <si>
    <t>Customer_Rating</t>
  </si>
  <si>
    <t>Limited_Edition</t>
  </si>
  <si>
    <t>Marketing_Budget_M</t>
  </si>
  <si>
    <t>Production_Cost_USD</t>
  </si>
  <si>
    <t>Profit_Margin</t>
  </si>
  <si>
    <t>Shelf_Life_Days</t>
  </si>
  <si>
    <t>Sodium_mg</t>
  </si>
  <si>
    <t>Fat_g</t>
  </si>
  <si>
    <t>Carbs_g</t>
  </si>
  <si>
    <t>Classic</t>
  </si>
  <si>
    <t>Traditional</t>
  </si>
  <si>
    <t>Global</t>
  </si>
  <si>
    <t>No</t>
  </si>
  <si>
    <t>BBQ</t>
  </si>
  <si>
    <t>Savory</t>
  </si>
  <si>
    <t>Creamy</t>
  </si>
  <si>
    <t>Tangy</t>
  </si>
  <si>
    <t>Spicy</t>
  </si>
  <si>
    <t>North America</t>
  </si>
  <si>
    <t>Asia</t>
  </si>
  <si>
    <t>Sweet</t>
  </si>
  <si>
    <t>Ranch</t>
  </si>
  <si>
    <t>Latin America</t>
  </si>
  <si>
    <t>Ketchup</t>
  </si>
  <si>
    <t>Canada</t>
  </si>
  <si>
    <t>Seaweed</t>
  </si>
  <si>
    <t>Wasabi</t>
  </si>
  <si>
    <t>Yes</t>
  </si>
  <si>
    <t>Europe</t>
  </si>
  <si>
    <t>Fresh</t>
  </si>
  <si>
    <t>Pizza</t>
  </si>
  <si>
    <t>Sriracha</t>
  </si>
  <si>
    <t>Truffle</t>
  </si>
  <si>
    <t>Premium</t>
  </si>
  <si>
    <t>Flamin_Hot</t>
  </si>
  <si>
    <t>Magic_Masala</t>
  </si>
  <si>
    <t>Honey_BBQ</t>
  </si>
  <si>
    <t>Chile_Limon</t>
  </si>
  <si>
    <t>Dill_Pickle</t>
  </si>
  <si>
    <t>Greek_Tzatziki</t>
  </si>
  <si>
    <t>Sweet_Thai_Chili</t>
  </si>
  <si>
    <t>Prawn_Cocktail</t>
  </si>
  <si>
    <t>Black_Pepper</t>
  </si>
  <si>
    <t>Salted_Egg</t>
  </si>
  <si>
    <t>Roasted_Chicken</t>
  </si>
  <si>
    <t>Row Labels</t>
  </si>
  <si>
    <t>Grand Total</t>
  </si>
  <si>
    <t>Sum of Launch_Year</t>
  </si>
  <si>
    <t>Cheese_And_Jalapeno</t>
  </si>
  <si>
    <t>Cucumber_And_Mint</t>
  </si>
  <si>
    <t>Sour_Cream_And_Onion</t>
  </si>
  <si>
    <t>Cheddar_And_Sour_Cream</t>
  </si>
  <si>
    <t>Salt_And_Vinegar</t>
  </si>
  <si>
    <t>Count of Flavor</t>
  </si>
  <si>
    <t>Sum of Sales_Volume_M</t>
  </si>
  <si>
    <t>Sum of Customer_Rating</t>
  </si>
  <si>
    <t>Sum of Marketing_Budget_M</t>
  </si>
  <si>
    <t>Sum of Production_Cost_USD</t>
  </si>
  <si>
    <t>Sum of Profit_Margin</t>
  </si>
  <si>
    <t>Average of Customer_Rating</t>
  </si>
  <si>
    <t>Sum of Shelf_Life_Days</t>
  </si>
  <si>
    <t>Max of Launch_Year</t>
  </si>
  <si>
    <t>Sum of Price_USD</t>
  </si>
  <si>
    <t>Sum of Sodium_mg</t>
  </si>
  <si>
    <t>Sum of Fat_g</t>
  </si>
  <si>
    <t>Sum of Carbs_g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</si>
</sst>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0&quot; M&quot;"/>
    <numFmt numFmtId="165" formatCode="[&gt;=1000000000]\$#0.0,,,\ &quot;B&quot;;[&gt;=1000000]\$#0.0,,\ &quot;M&quot;;\$0"/>
    <numFmt numFmtId="166" formatCode="\$0.00&quot; M&quot;"/>
    <numFmt numFmtId="167" formatCode="\$0.00&quot;M&quot;"/>
    <numFmt numFmtId="168" formatCode="0&quot;M&quot;"/>
    <numFmt numFmtId="169" formatCode="[$$-409]#,##0.00"/>
    <numFmt numFmtId="170" formatCode="[$$-540A]#,##0.00"/>
    <numFmt numFmtId="171" formatCode="General&quot;g&quot;"/>
    <numFmt numFmtId="172" formatCode="General&quot;mg&quot;"/>
    <numFmt numFmtId="173" formatCode="General\ &quot;Days&quot;"/>
  </numFmts>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2" borderId="1" xfId="0" applyNumberFormat="1" applyFont="1" applyFill="1" applyBorder="1"/>
    <xf numFmtId="164" fontId="0" fillId="0" borderId="1" xfId="0" applyNumberFormat="1" applyFont="1" applyBorder="1"/>
    <xf numFmtId="165" fontId="0" fillId="0" borderId="0" xfId="0" applyNumberFormat="1"/>
    <xf numFmtId="166" fontId="0" fillId="0" borderId="0" xfId="0" applyNumberFormat="1"/>
    <xf numFmtId="167" fontId="0" fillId="0" borderId="0" xfId="0" applyNumberFormat="1"/>
    <xf numFmtId="168" fontId="0" fillId="0" borderId="1" xfId="0" applyNumberFormat="1" applyFont="1" applyBorder="1"/>
    <xf numFmtId="169" fontId="0" fillId="0" borderId="0" xfId="0" applyNumberFormat="1"/>
    <xf numFmtId="0" fontId="0" fillId="0" borderId="0" xfId="0" applyAlignment="1">
      <alignment horizontal="left" indent="1"/>
    </xf>
    <xf numFmtId="2"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0" fontId="0" fillId="0" borderId="0" xfId="0" applyAlignment="1">
      <alignment horizontal="center"/>
    </xf>
  </cellXfs>
  <cellStyles count="1">
    <cellStyle name="Normal" xfId="0" builtinId="0"/>
  </cellStyles>
  <dxfs count="18">
    <dxf>
      <numFmt numFmtId="169" formatCode="[$$-409]#,##0.00"/>
    </dxf>
    <dxf>
      <numFmt numFmtId="167" formatCode="\$0.00&quot;M&quot;"/>
    </dxf>
    <dxf>
      <numFmt numFmtId="2" formatCode="0.00"/>
    </dxf>
    <dxf>
      <numFmt numFmtId="166" formatCode="\$0.00&quot; M&quot;"/>
    </dxf>
    <dxf>
      <numFmt numFmtId="173" formatCode="General\ &quot;Days&quot;"/>
    </dxf>
    <dxf>
      <numFmt numFmtId="172" formatCode="General&quot;mg&quot;"/>
    </dxf>
    <dxf>
      <numFmt numFmtId="171" formatCode="General&quot;g&quot;"/>
    </dxf>
    <dxf>
      <numFmt numFmtId="171" formatCode="General&quot;g&quot;"/>
    </dxf>
    <dxf>
      <numFmt numFmtId="170" formatCode="[$$-540A]#,##0.00"/>
    </dxf>
    <dxf>
      <numFmt numFmtId="166" formatCode="\$0.00&quot; M&quot;"/>
    </dxf>
    <dxf>
      <numFmt numFmtId="2" formatCode="0.00"/>
    </dxf>
    <dxf>
      <numFmt numFmtId="166" formatCode="\$0.00&quot; M&quot;"/>
    </dxf>
    <dxf>
      <numFmt numFmtId="165" formatCode="[&gt;=1000000000]\$#0.0,,,\ &quot;B&quot;;[&gt;=1000000]\$#0.0,,\ &quot;M&quot;;\$0"/>
    </dxf>
    <dxf>
      <numFmt numFmtId="169" formatCode="[$$-409]#,##0.00"/>
    </dxf>
    <dxf>
      <numFmt numFmtId="166" formatCode="\$0.00&quot; M&quot;"/>
    </dxf>
    <dxf>
      <numFmt numFmtId="164" formatCode="0&quot; M&quot;"/>
    </dxf>
    <dxf>
      <font>
        <b/>
        <i val="0"/>
        <sz val="14"/>
      </font>
    </dxf>
    <dxf>
      <border>
        <left style="thin">
          <color theme="1"/>
        </left>
        <right style="thin">
          <color theme="1"/>
        </right>
        <top style="thin">
          <color theme="1"/>
        </top>
        <bottom style="thin">
          <color theme="1"/>
        </bottom>
      </border>
    </dxf>
  </dxfs>
  <tableStyles count="1" defaultTableStyle="TableStyleMedium2" defaultPivotStyle="PivotStyleLight16">
    <tableStyle name="Slicer Style 1" pivot="0" table="0" count="7" xr9:uid="{70717A72-8B05-42E5-A369-37FD71BF5173}">
      <tableStyleElement type="wholeTable" dxfId="17"/>
      <tableStyleElement type="headerRow" dxfId="16"/>
    </tableStyle>
  </tableStyles>
  <colors>
    <mruColors>
      <color rgb="FFFC5704"/>
      <color rgb="FFEDA32B"/>
      <color rgb="FFF7AD53"/>
      <color rgb="FFFFFF1D"/>
      <color rgb="FFF1A11F"/>
      <color rgb="FFED5323"/>
      <color rgb="FF46ADE6"/>
    </mruColors>
  </colors>
  <extLst>
    <ext xmlns:x14="http://schemas.microsoft.com/office/spreadsheetml/2009/9/main" uri="{46F421CA-312F-682f-3DD2-61675219B42D}">
      <x14:dxfs count="5">
        <dxf>
          <font>
            <b/>
            <i val="0"/>
            <sz val="16"/>
          </font>
          <fill>
            <patternFill>
              <bgColor rgb="FFFF0000"/>
            </patternFill>
          </fill>
        </dxf>
        <dxf>
          <font>
            <b/>
            <i val="0"/>
            <sz val="16"/>
          </font>
          <fill>
            <patternFill>
              <bgColor rgb="FFFFC000"/>
            </patternFill>
          </fill>
        </dxf>
        <dxf>
          <fill>
            <patternFill>
              <bgColor rgb="FFFFC000"/>
            </patternFill>
          </fill>
        </dxf>
        <dxf>
          <font>
            <b/>
            <i val="0"/>
            <sz val="16"/>
            <color auto="1"/>
          </font>
          <fill>
            <patternFill>
              <bgColor rgb="FFFF0000"/>
            </patternFill>
          </fill>
        </dxf>
        <dxf>
          <font>
            <b/>
            <i val="0"/>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Category Wise Sales</a:t>
            </a:r>
            <a:endParaRPr lang="en-IN">
              <a:solidFill>
                <a:schemeClr val="tx1"/>
              </a:solidFill>
            </a:endParaRPr>
          </a:p>
        </c:rich>
      </c:tx>
      <c:layout>
        <c:manualLayout>
          <c:xMode val="edge"/>
          <c:yMode val="edge"/>
          <c:x val="0.3301178915135608"/>
          <c:y val="0"/>
        </c:manualLayout>
      </c:layout>
      <c:overlay val="0"/>
      <c:spPr>
        <a:noFill/>
        <a:ln>
          <a:noFill/>
        </a:ln>
        <a:effectLst/>
      </c:spPr>
    </c:title>
    <c:autoTitleDeleted val="0"/>
    <c:plotArea>
      <c:layout/>
      <c:barChart>
        <c:barDir val="col"/>
        <c:grouping val="clustered"/>
        <c:varyColors val="0"/>
        <c:ser>
          <c:idx val="3"/>
          <c:order val="0"/>
          <c:spPr>
            <a:solidFill>
              <a:srgbClr val="FF0000"/>
            </a:solidFill>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Pivot1!$K$2:$K$9</c:f>
              <c:numCache>
                <c:formatCode>General</c:formatCode>
                <c:ptCount val="8"/>
                <c:pt idx="0">
                  <c:v>4</c:v>
                </c:pt>
                <c:pt idx="1">
                  <c:v>1</c:v>
                </c:pt>
                <c:pt idx="2">
                  <c:v>1</c:v>
                </c:pt>
                <c:pt idx="3">
                  <c:v>7</c:v>
                </c:pt>
                <c:pt idx="4">
                  <c:v>7</c:v>
                </c:pt>
                <c:pt idx="5">
                  <c:v>1</c:v>
                </c:pt>
                <c:pt idx="6">
                  <c:v>3</c:v>
                </c:pt>
                <c:pt idx="7">
                  <c:v>1</c:v>
                </c:pt>
              </c:numCache>
            </c:numRef>
          </c:val>
          <c:extLst>
            <c:ext xmlns:c16="http://schemas.microsoft.com/office/drawing/2014/chart" uri="{C3380CC4-5D6E-409C-BE32-E72D297353CC}">
              <c16:uniqueId val="{00000012-9C8D-4526-BF63-D2B93B8F0EF8}"/>
            </c:ext>
          </c:extLst>
        </c:ser>
        <c:ser>
          <c:idx val="4"/>
          <c:order val="1"/>
          <c:spPr>
            <a:solidFill>
              <a:srgbClr val="00B0F0"/>
            </a:solidFill>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Pivot1!$L$2:$L$9</c:f>
              <c:numCache>
                <c:formatCode>General</c:formatCode>
                <c:ptCount val="8"/>
                <c:pt idx="0">
                  <c:v>4</c:v>
                </c:pt>
                <c:pt idx="1">
                  <c:v>0</c:v>
                </c:pt>
                <c:pt idx="2">
                  <c:v>0</c:v>
                </c:pt>
                <c:pt idx="3">
                  <c:v>7</c:v>
                </c:pt>
                <c:pt idx="4">
                  <c:v>7</c:v>
                </c:pt>
                <c:pt idx="5">
                  <c:v>0</c:v>
                </c:pt>
                <c:pt idx="6">
                  <c:v>3</c:v>
                </c:pt>
                <c:pt idx="7">
                  <c:v>0</c:v>
                </c:pt>
              </c:numCache>
            </c:numRef>
          </c:val>
          <c:extLst>
            <c:ext xmlns:c16="http://schemas.microsoft.com/office/drawing/2014/chart" uri="{C3380CC4-5D6E-409C-BE32-E72D297353CC}">
              <c16:uniqueId val="{00000013-9C8D-4526-BF63-D2B93B8F0EF8}"/>
            </c:ext>
          </c:extLst>
        </c:ser>
        <c:ser>
          <c:idx val="5"/>
          <c:order val="2"/>
          <c:spPr>
            <a:solidFill>
              <a:srgbClr val="92D050"/>
            </a:solidFill>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Pivot1!$M$2:$M$9</c:f>
              <c:numCache>
                <c:formatCode>General</c:formatCode>
                <c:ptCount val="8"/>
                <c:pt idx="0">
                  <c:v>0</c:v>
                </c:pt>
                <c:pt idx="1">
                  <c:v>0</c:v>
                </c:pt>
                <c:pt idx="2">
                  <c:v>0</c:v>
                </c:pt>
                <c:pt idx="3">
                  <c:v>7</c:v>
                </c:pt>
                <c:pt idx="4">
                  <c:v>7</c:v>
                </c:pt>
                <c:pt idx="5">
                  <c:v>0</c:v>
                </c:pt>
                <c:pt idx="6">
                  <c:v>0</c:v>
                </c:pt>
                <c:pt idx="7">
                  <c:v>0</c:v>
                </c:pt>
              </c:numCache>
            </c:numRef>
          </c:val>
          <c:extLst>
            <c:ext xmlns:c16="http://schemas.microsoft.com/office/drawing/2014/chart" uri="{C3380CC4-5D6E-409C-BE32-E72D297353CC}">
              <c16:uniqueId val="{00000014-9C8D-4526-BF63-D2B93B8F0EF8}"/>
            </c:ext>
          </c:extLst>
        </c:ser>
        <c:ser>
          <c:idx val="6"/>
          <c:order val="3"/>
          <c:spPr>
            <a:solidFill>
              <a:srgbClr val="FF0000"/>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Pivot1!$K$2:$K$9</c:f>
              <c:numCache>
                <c:formatCode>General</c:formatCode>
                <c:ptCount val="8"/>
                <c:pt idx="0">
                  <c:v>4</c:v>
                </c:pt>
                <c:pt idx="1">
                  <c:v>1</c:v>
                </c:pt>
                <c:pt idx="2">
                  <c:v>1</c:v>
                </c:pt>
                <c:pt idx="3">
                  <c:v>7</c:v>
                </c:pt>
                <c:pt idx="4">
                  <c:v>7</c:v>
                </c:pt>
                <c:pt idx="5">
                  <c:v>1</c:v>
                </c:pt>
                <c:pt idx="6">
                  <c:v>3</c:v>
                </c:pt>
                <c:pt idx="7">
                  <c:v>1</c:v>
                </c:pt>
              </c:numCache>
            </c:numRef>
          </c:val>
          <c:extLst>
            <c:ext xmlns:c16="http://schemas.microsoft.com/office/drawing/2014/chart" uri="{C3380CC4-5D6E-409C-BE32-E72D297353CC}">
              <c16:uniqueId val="{00000015-9C8D-4526-BF63-D2B93B8F0EF8}"/>
            </c:ext>
          </c:extLst>
        </c:ser>
        <c:ser>
          <c:idx val="7"/>
          <c:order val="4"/>
          <c:spPr>
            <a:solidFill>
              <a:srgbClr val="00B0F0"/>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Pivot1!$L$2:$L$9</c:f>
              <c:numCache>
                <c:formatCode>General</c:formatCode>
                <c:ptCount val="8"/>
                <c:pt idx="0">
                  <c:v>4</c:v>
                </c:pt>
                <c:pt idx="1">
                  <c:v>0</c:v>
                </c:pt>
                <c:pt idx="2">
                  <c:v>0</c:v>
                </c:pt>
                <c:pt idx="3">
                  <c:v>7</c:v>
                </c:pt>
                <c:pt idx="4">
                  <c:v>7</c:v>
                </c:pt>
                <c:pt idx="5">
                  <c:v>0</c:v>
                </c:pt>
                <c:pt idx="6">
                  <c:v>3</c:v>
                </c:pt>
                <c:pt idx="7">
                  <c:v>0</c:v>
                </c:pt>
              </c:numCache>
            </c:numRef>
          </c:val>
          <c:extLst>
            <c:ext xmlns:c16="http://schemas.microsoft.com/office/drawing/2014/chart" uri="{C3380CC4-5D6E-409C-BE32-E72D297353CC}">
              <c16:uniqueId val="{00000016-9C8D-4526-BF63-D2B93B8F0EF8}"/>
            </c:ext>
          </c:extLst>
        </c:ser>
        <c:ser>
          <c:idx val="8"/>
          <c:order val="5"/>
          <c:spPr>
            <a:solidFill>
              <a:srgbClr val="92D050"/>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Pivot1!$M$2:$M$9</c:f>
              <c:numCache>
                <c:formatCode>General</c:formatCode>
                <c:ptCount val="8"/>
                <c:pt idx="0">
                  <c:v>0</c:v>
                </c:pt>
                <c:pt idx="1">
                  <c:v>0</c:v>
                </c:pt>
                <c:pt idx="2">
                  <c:v>0</c:v>
                </c:pt>
                <c:pt idx="3">
                  <c:v>7</c:v>
                </c:pt>
                <c:pt idx="4">
                  <c:v>7</c:v>
                </c:pt>
                <c:pt idx="5">
                  <c:v>0</c:v>
                </c:pt>
                <c:pt idx="6">
                  <c:v>0</c:v>
                </c:pt>
                <c:pt idx="7">
                  <c:v>0</c:v>
                </c:pt>
              </c:numCache>
            </c:numRef>
          </c:val>
          <c:extLst>
            <c:ext xmlns:c16="http://schemas.microsoft.com/office/drawing/2014/chart" uri="{C3380CC4-5D6E-409C-BE32-E72D297353CC}">
              <c16:uniqueId val="{00000017-9C8D-4526-BF63-D2B93B8F0EF8}"/>
            </c:ext>
          </c:extLst>
        </c:ser>
        <c:ser>
          <c:idx val="0"/>
          <c:order val="6"/>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Pivot1!$K$2:$K$9</c:f>
              <c:numCache>
                <c:formatCode>General</c:formatCode>
                <c:ptCount val="8"/>
                <c:pt idx="0">
                  <c:v>4</c:v>
                </c:pt>
                <c:pt idx="1">
                  <c:v>1</c:v>
                </c:pt>
                <c:pt idx="2">
                  <c:v>1</c:v>
                </c:pt>
                <c:pt idx="3">
                  <c:v>7</c:v>
                </c:pt>
                <c:pt idx="4">
                  <c:v>7</c:v>
                </c:pt>
                <c:pt idx="5">
                  <c:v>1</c:v>
                </c:pt>
                <c:pt idx="6">
                  <c:v>3</c:v>
                </c:pt>
                <c:pt idx="7">
                  <c:v>1</c:v>
                </c:pt>
              </c:numCache>
            </c:numRef>
          </c:val>
          <c:extLst>
            <c:ext xmlns:c16="http://schemas.microsoft.com/office/drawing/2014/chart" uri="{C3380CC4-5D6E-409C-BE32-E72D297353CC}">
              <c16:uniqueId val="{0000000D-9C8D-4526-BF63-D2B93B8F0EF8}"/>
            </c:ext>
          </c:extLst>
        </c:ser>
        <c:ser>
          <c:idx val="1"/>
          <c:order val="7"/>
          <c:spPr>
            <a:solidFill>
              <a:srgbClr val="00B0F0"/>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Pivot1!$L$2:$L$9</c:f>
              <c:numCache>
                <c:formatCode>General</c:formatCode>
                <c:ptCount val="8"/>
                <c:pt idx="0">
                  <c:v>4</c:v>
                </c:pt>
                <c:pt idx="1">
                  <c:v>0</c:v>
                </c:pt>
                <c:pt idx="2">
                  <c:v>0</c:v>
                </c:pt>
                <c:pt idx="3">
                  <c:v>7</c:v>
                </c:pt>
                <c:pt idx="4">
                  <c:v>7</c:v>
                </c:pt>
                <c:pt idx="5">
                  <c:v>0</c:v>
                </c:pt>
                <c:pt idx="6">
                  <c:v>3</c:v>
                </c:pt>
                <c:pt idx="7">
                  <c:v>0</c:v>
                </c:pt>
              </c:numCache>
            </c:numRef>
          </c:val>
          <c:extLst>
            <c:ext xmlns:c16="http://schemas.microsoft.com/office/drawing/2014/chart" uri="{C3380CC4-5D6E-409C-BE32-E72D297353CC}">
              <c16:uniqueId val="{0000000F-9C8D-4526-BF63-D2B93B8F0EF8}"/>
            </c:ext>
          </c:extLst>
        </c:ser>
        <c:ser>
          <c:idx val="2"/>
          <c:order val="8"/>
          <c:spPr>
            <a:solidFill>
              <a:srgbClr val="92D050"/>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Pivot1!$M$2:$M$9</c:f>
              <c:numCache>
                <c:formatCode>General</c:formatCode>
                <c:ptCount val="8"/>
                <c:pt idx="0">
                  <c:v>0</c:v>
                </c:pt>
                <c:pt idx="1">
                  <c:v>0</c:v>
                </c:pt>
                <c:pt idx="2">
                  <c:v>0</c:v>
                </c:pt>
                <c:pt idx="3">
                  <c:v>7</c:v>
                </c:pt>
                <c:pt idx="4">
                  <c:v>7</c:v>
                </c:pt>
                <c:pt idx="5">
                  <c:v>0</c:v>
                </c:pt>
                <c:pt idx="6">
                  <c:v>0</c:v>
                </c:pt>
                <c:pt idx="7">
                  <c:v>0</c:v>
                </c:pt>
              </c:numCache>
            </c:numRef>
          </c:val>
          <c:extLst>
            <c:ext xmlns:c16="http://schemas.microsoft.com/office/drawing/2014/chart" uri="{C3380CC4-5D6E-409C-BE32-E72D297353CC}">
              <c16:uniqueId val="{00000011-9C8D-4526-BF63-D2B93B8F0EF8}"/>
            </c:ext>
          </c:extLst>
        </c:ser>
        <c:dLbls>
          <c:showLegendKey val="0"/>
          <c:showVal val="0"/>
          <c:showCatName val="0"/>
          <c:showSerName val="0"/>
          <c:showPercent val="0"/>
          <c:showBubbleSize val="0"/>
        </c:dLbls>
        <c:gapWidth val="100"/>
        <c:overlap val="100"/>
        <c:axId val="33317600"/>
        <c:axId val="33318080"/>
      </c:barChart>
      <c:catAx>
        <c:axId val="33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318080"/>
        <c:crosses val="autoZero"/>
        <c:auto val="1"/>
        <c:lblAlgn val="ctr"/>
        <c:lblOffset val="100"/>
        <c:noMultiLvlLbl val="0"/>
      </c:catAx>
      <c:valAx>
        <c:axId val="33318080"/>
        <c:scaling>
          <c:orientation val="minMax"/>
        </c:scaling>
        <c:delete val="1"/>
        <c:axPos val="l"/>
        <c:numFmt formatCode="General" sourceLinked="1"/>
        <c:majorTickMark val="none"/>
        <c:minorTickMark val="none"/>
        <c:tickLblPos val="nextTo"/>
        <c:crossAx val="33317600"/>
        <c:crosses val="autoZero"/>
        <c:crossBetween val="between"/>
      </c:valAx>
    </c:plotArea>
    <c:plotVisOnly val="1"/>
    <c:dispBlanksAs val="gap"/>
    <c:showDLblsOverMax val="0"/>
    <c:extLst/>
  </c:chart>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[lays.xlsx]Pivot1!PivotTable3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Limited Edition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0000"/>
          </a:solidFill>
          <a:ln>
            <a:noFill/>
          </a:ln>
          <a:effectLst/>
        </c:spPr>
      </c:pivotFmt>
    </c:pivotFmts>
    <c:plotArea>
      <c:layout/>
      <c:barChart>
        <c:barDir val="bar"/>
        <c:grouping val="clustered"/>
        <c:varyColors val="0"/>
        <c:ser>
          <c:idx val="0"/>
          <c:order val="0"/>
          <c:tx>
            <c:strRef>
              <c:f>Pivot1!$Q$1</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7422-405A-8B72-AC0203DA51FB}"/>
              </c:ext>
            </c:extLst>
          </c:dPt>
          <c:dPt>
            <c:idx val="1"/>
            <c:invertIfNegative val="0"/>
            <c:bubble3D val="0"/>
            <c:spPr>
              <a:solidFill>
                <a:srgbClr val="FF0000"/>
              </a:solidFill>
              <a:ln>
                <a:noFill/>
              </a:ln>
              <a:effectLst/>
            </c:spPr>
            <c:extLst>
              <c:ext xmlns:c16="http://schemas.microsoft.com/office/drawing/2014/chart" uri="{C3380CC4-5D6E-409C-BE32-E72D297353CC}">
                <c16:uniqueId val="{00000003-7422-405A-8B72-AC0203DA51FB}"/>
              </c:ext>
            </c:extLst>
          </c:dPt>
          <c:cat>
            <c:strRef>
              <c:f>Pivot1!$P$2:$P$4</c:f>
              <c:strCache>
                <c:ptCount val="2"/>
                <c:pt idx="0">
                  <c:v>No</c:v>
                </c:pt>
                <c:pt idx="1">
                  <c:v>Yes</c:v>
                </c:pt>
              </c:strCache>
            </c:strRef>
          </c:cat>
          <c:val>
            <c:numRef>
              <c:f>Pivot1!$Q$2:$Q$4</c:f>
              <c:numCache>
                <c:formatCode>General</c:formatCode>
                <c:ptCount val="2"/>
                <c:pt idx="0">
                  <c:v>20</c:v>
                </c:pt>
                <c:pt idx="1">
                  <c:v>5</c:v>
                </c:pt>
              </c:numCache>
            </c:numRef>
          </c:val>
          <c:extLst>
            <c:ext xmlns:c16="http://schemas.microsoft.com/office/drawing/2014/chart" uri="{C3380CC4-5D6E-409C-BE32-E72D297353CC}">
              <c16:uniqueId val="{00000000-7422-405A-8B72-AC0203DA51FB}"/>
            </c:ext>
          </c:extLst>
        </c:ser>
        <c:dLbls>
          <c:showLegendKey val="0"/>
          <c:showVal val="0"/>
          <c:showCatName val="0"/>
          <c:showSerName val="0"/>
          <c:showPercent val="0"/>
          <c:showBubbleSize val="0"/>
        </c:dLbls>
        <c:gapWidth val="182"/>
        <c:axId val="39395968"/>
        <c:axId val="15107520"/>
      </c:barChart>
      <c:catAx>
        <c:axId val="3939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7520"/>
        <c:crosses val="autoZero"/>
        <c:auto val="1"/>
        <c:lblAlgn val="ctr"/>
        <c:lblOffset val="100"/>
        <c:noMultiLvlLbl val="0"/>
      </c:catAx>
      <c:valAx>
        <c:axId val="15107520"/>
        <c:scaling>
          <c:orientation val="minMax"/>
        </c:scaling>
        <c:delete val="1"/>
        <c:axPos val="b"/>
        <c:numFmt formatCode="General" sourceLinked="1"/>
        <c:majorTickMark val="none"/>
        <c:minorTickMark val="none"/>
        <c:tickLblPos val="nextTo"/>
        <c:crossAx val="3939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Region Wise Flavor </a:t>
            </a:r>
            <a:endParaRPr lang="en-IN">
              <a:solidFill>
                <a:schemeClr val="tx1"/>
              </a:solidFill>
            </a:endParaRPr>
          </a:p>
        </c:rich>
      </c:tx>
      <c:layout>
        <c:manualLayout>
          <c:xMode val="edge"/>
          <c:yMode val="edge"/>
          <c:x val="0.3301178915135608"/>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Pivot1!$S$19:$S$24</c:f>
              <c:strCache>
                <c:ptCount val="6"/>
                <c:pt idx="0">
                  <c:v>Asia</c:v>
                </c:pt>
                <c:pt idx="1">
                  <c:v>Canada</c:v>
                </c:pt>
                <c:pt idx="2">
                  <c:v>Europe</c:v>
                </c:pt>
                <c:pt idx="3">
                  <c:v>Global</c:v>
                </c:pt>
                <c:pt idx="4">
                  <c:v>Latin America</c:v>
                </c:pt>
                <c:pt idx="5">
                  <c:v>North America</c:v>
                </c:pt>
              </c:strCache>
            </c:strRef>
          </c:cat>
          <c:val>
            <c:numRef>
              <c:f>Pivot1!$T$19:$T$24</c:f>
              <c:numCache>
                <c:formatCode>General</c:formatCode>
                <c:ptCount val="6"/>
                <c:pt idx="0">
                  <c:v>7</c:v>
                </c:pt>
                <c:pt idx="1">
                  <c:v>1</c:v>
                </c:pt>
                <c:pt idx="2">
                  <c:v>6</c:v>
                </c:pt>
                <c:pt idx="3">
                  <c:v>5</c:v>
                </c:pt>
                <c:pt idx="4">
                  <c:v>2</c:v>
                </c:pt>
                <c:pt idx="5">
                  <c:v>4</c:v>
                </c:pt>
              </c:numCache>
            </c:numRef>
          </c:val>
          <c:extLst>
            <c:ext xmlns:c16="http://schemas.microsoft.com/office/drawing/2014/chart" uri="{C3380CC4-5D6E-409C-BE32-E72D297353CC}">
              <c16:uniqueId val="{00000000-E6EB-4BDE-AD7D-B96C25AD072D}"/>
            </c:ext>
          </c:extLst>
        </c:ser>
        <c:ser>
          <c:idx val="1"/>
          <c:order val="1"/>
          <c:spPr>
            <a:solidFill>
              <a:srgbClr val="00B0F0"/>
            </a:solidFill>
            <a:ln>
              <a:noFill/>
            </a:ln>
            <a:effectLst/>
          </c:spPr>
          <c:invertIfNegative val="0"/>
          <c:cat>
            <c:strRef>
              <c:f>Pivot1!$S$19:$S$24</c:f>
              <c:strCache>
                <c:ptCount val="6"/>
                <c:pt idx="0">
                  <c:v>Asia</c:v>
                </c:pt>
                <c:pt idx="1">
                  <c:v>Canada</c:v>
                </c:pt>
                <c:pt idx="2">
                  <c:v>Europe</c:v>
                </c:pt>
                <c:pt idx="3">
                  <c:v>Global</c:v>
                </c:pt>
                <c:pt idx="4">
                  <c:v>Latin America</c:v>
                </c:pt>
                <c:pt idx="5">
                  <c:v>North America</c:v>
                </c:pt>
              </c:strCache>
            </c:strRef>
          </c:cat>
          <c:val>
            <c:numRef>
              <c:f>Pivot1!$U$19:$U$24</c:f>
              <c:numCache>
                <c:formatCode>General</c:formatCode>
                <c:ptCount val="6"/>
                <c:pt idx="0">
                  <c:v>7</c:v>
                </c:pt>
                <c:pt idx="1">
                  <c:v>0</c:v>
                </c:pt>
                <c:pt idx="2">
                  <c:v>6</c:v>
                </c:pt>
                <c:pt idx="3">
                  <c:v>5</c:v>
                </c:pt>
                <c:pt idx="4">
                  <c:v>0</c:v>
                </c:pt>
                <c:pt idx="5">
                  <c:v>0</c:v>
                </c:pt>
              </c:numCache>
            </c:numRef>
          </c:val>
          <c:extLst>
            <c:ext xmlns:c16="http://schemas.microsoft.com/office/drawing/2014/chart" uri="{C3380CC4-5D6E-409C-BE32-E72D297353CC}">
              <c16:uniqueId val="{00000001-E6EB-4BDE-AD7D-B96C25AD072D}"/>
            </c:ext>
          </c:extLst>
        </c:ser>
        <c:ser>
          <c:idx val="2"/>
          <c:order val="2"/>
          <c:spPr>
            <a:solidFill>
              <a:schemeClr val="accent3"/>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3-E6EB-4BDE-AD7D-B96C25AD072D}"/>
              </c:ext>
            </c:extLst>
          </c:dPt>
          <c:cat>
            <c:strRef>
              <c:f>Pivot1!$S$19:$S$24</c:f>
              <c:strCache>
                <c:ptCount val="6"/>
                <c:pt idx="0">
                  <c:v>Asia</c:v>
                </c:pt>
                <c:pt idx="1">
                  <c:v>Canada</c:v>
                </c:pt>
                <c:pt idx="2">
                  <c:v>Europe</c:v>
                </c:pt>
                <c:pt idx="3">
                  <c:v>Global</c:v>
                </c:pt>
                <c:pt idx="4">
                  <c:v>Latin America</c:v>
                </c:pt>
                <c:pt idx="5">
                  <c:v>North America</c:v>
                </c:pt>
              </c:strCache>
            </c:strRef>
          </c:cat>
          <c:val>
            <c:numRef>
              <c:f>Pivot1!$V$19:$V$24</c:f>
              <c:numCache>
                <c:formatCode>General</c:formatCode>
                <c:ptCount val="6"/>
                <c:pt idx="0">
                  <c:v>7</c:v>
                </c:pt>
                <c:pt idx="1">
                  <c:v>0</c:v>
                </c:pt>
                <c:pt idx="2">
                  <c:v>0</c:v>
                </c:pt>
                <c:pt idx="3">
                  <c:v>0</c:v>
                </c:pt>
                <c:pt idx="4">
                  <c:v>0</c:v>
                </c:pt>
                <c:pt idx="5">
                  <c:v>0</c:v>
                </c:pt>
              </c:numCache>
            </c:numRef>
          </c:val>
          <c:extLst>
            <c:ext xmlns:c16="http://schemas.microsoft.com/office/drawing/2014/chart" uri="{C3380CC4-5D6E-409C-BE32-E72D297353CC}">
              <c16:uniqueId val="{00000002-E6EB-4BDE-AD7D-B96C25AD072D}"/>
            </c:ext>
          </c:extLst>
        </c:ser>
        <c:dLbls>
          <c:showLegendKey val="0"/>
          <c:showVal val="0"/>
          <c:showCatName val="0"/>
          <c:showSerName val="0"/>
          <c:showPercent val="0"/>
          <c:showBubbleSize val="0"/>
        </c:dLbls>
        <c:gapWidth val="100"/>
        <c:overlap val="100"/>
        <c:axId val="33317600"/>
        <c:axId val="33318080"/>
      </c:barChart>
      <c:catAx>
        <c:axId val="33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318080"/>
        <c:crosses val="autoZero"/>
        <c:auto val="1"/>
        <c:lblAlgn val="ctr"/>
        <c:lblOffset val="100"/>
        <c:noMultiLvlLbl val="0"/>
      </c:catAx>
      <c:valAx>
        <c:axId val="33318080"/>
        <c:scaling>
          <c:orientation val="minMax"/>
        </c:scaling>
        <c:delete val="1"/>
        <c:axPos val="l"/>
        <c:numFmt formatCode="General" sourceLinked="1"/>
        <c:majorTickMark val="none"/>
        <c:minorTickMark val="none"/>
        <c:tickLblPos val="nextTo"/>
        <c:crossAx val="3331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[lays.xlsx]Pivot2!PivotTable2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cked"/>
        <c:varyColors val="0"/>
        <c:ser>
          <c:idx val="0"/>
          <c:order val="0"/>
          <c:tx>
            <c:strRef>
              <c:f>Pivot2!$S$1</c:f>
              <c:strCache>
                <c:ptCount val="1"/>
                <c:pt idx="0">
                  <c:v>Total</c:v>
                </c:pt>
              </c:strCache>
            </c:strRef>
          </c:tx>
          <c:spPr>
            <a:solidFill>
              <a:schemeClr val="accent1"/>
            </a:solidFill>
            <a:ln>
              <a:noFill/>
            </a:ln>
            <a:effectLst/>
          </c:spPr>
          <c:cat>
            <c:strRef>
              <c:f>Pivot2!$R$2:$R$7</c:f>
              <c:strCache>
                <c:ptCount val="6"/>
                <c:pt idx="0">
                  <c:v>Asia</c:v>
                </c:pt>
                <c:pt idx="1">
                  <c:v>Canada</c:v>
                </c:pt>
                <c:pt idx="2">
                  <c:v>Europe</c:v>
                </c:pt>
                <c:pt idx="3">
                  <c:v>Global</c:v>
                </c:pt>
                <c:pt idx="4">
                  <c:v>Latin America</c:v>
                </c:pt>
                <c:pt idx="5">
                  <c:v>North America</c:v>
                </c:pt>
              </c:strCache>
            </c:strRef>
          </c:cat>
          <c:val>
            <c:numRef>
              <c:f>Pivot2!$S$2:$S$7</c:f>
              <c:numCache>
                <c:formatCode>General</c:formatCode>
                <c:ptCount val="6"/>
                <c:pt idx="0">
                  <c:v>7</c:v>
                </c:pt>
                <c:pt idx="1">
                  <c:v>1</c:v>
                </c:pt>
                <c:pt idx="2">
                  <c:v>6</c:v>
                </c:pt>
                <c:pt idx="3">
                  <c:v>5</c:v>
                </c:pt>
                <c:pt idx="4">
                  <c:v>2</c:v>
                </c:pt>
                <c:pt idx="5">
                  <c:v>4</c:v>
                </c:pt>
              </c:numCache>
            </c:numRef>
          </c:val>
          <c:extLst>
            <c:ext xmlns:c16="http://schemas.microsoft.com/office/drawing/2014/chart" uri="{C3380CC4-5D6E-409C-BE32-E72D297353CC}">
              <c16:uniqueId val="{00000000-779F-4757-BD8E-FB5FBA688111}"/>
            </c:ext>
          </c:extLst>
        </c:ser>
        <c:dLbls>
          <c:showLegendKey val="0"/>
          <c:showVal val="0"/>
          <c:showCatName val="0"/>
          <c:showSerName val="0"/>
          <c:showPercent val="0"/>
          <c:showBubbleSize val="0"/>
        </c:dLbls>
        <c:axId val="1978094207"/>
        <c:axId val="1978091327"/>
      </c:areaChart>
      <c:catAx>
        <c:axId val="1978094207"/>
        <c:scaling>
          <c:orientation val="minMax"/>
        </c:scaling>
        <c:delete val="1"/>
        <c:axPos val="b"/>
        <c:numFmt formatCode="General" sourceLinked="1"/>
        <c:majorTickMark val="out"/>
        <c:minorTickMark val="none"/>
        <c:tickLblPos val="nextTo"/>
        <c:crossAx val="1978091327"/>
        <c:crosses val="autoZero"/>
        <c:auto val="1"/>
        <c:lblAlgn val="ctr"/>
        <c:lblOffset val="100"/>
        <c:noMultiLvlLbl val="0"/>
      </c:catAx>
      <c:valAx>
        <c:axId val="1978091327"/>
        <c:scaling>
          <c:orientation val="minMax"/>
        </c:scaling>
        <c:delete val="1"/>
        <c:axPos val="l"/>
        <c:numFmt formatCode="General" sourceLinked="1"/>
        <c:majorTickMark val="none"/>
        <c:minorTickMark val="none"/>
        <c:tickLblPos val="nextTo"/>
        <c:crossAx val="1978094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Pivot2!$Q$29:$Q$34</c:f>
              <c:strCache>
                <c:ptCount val="6"/>
                <c:pt idx="0">
                  <c:v>Asia</c:v>
                </c:pt>
                <c:pt idx="1">
                  <c:v>Canada</c:v>
                </c:pt>
                <c:pt idx="2">
                  <c:v>Europe</c:v>
                </c:pt>
                <c:pt idx="3">
                  <c:v>Global</c:v>
                </c:pt>
                <c:pt idx="4">
                  <c:v>Latin America</c:v>
                </c:pt>
                <c:pt idx="5">
                  <c:v>North America</c:v>
                </c:pt>
              </c:strCache>
            </c:strRef>
          </c:cat>
          <c:val>
            <c:numRef>
              <c:f>Pivot2!$R$29:$R$34</c:f>
              <c:numCache>
                <c:formatCode>\$0.00" M"</c:formatCode>
                <c:ptCount val="6"/>
                <c:pt idx="0">
                  <c:v>108.5</c:v>
                </c:pt>
                <c:pt idx="1">
                  <c:v>20</c:v>
                </c:pt>
                <c:pt idx="2">
                  <c:v>67.5</c:v>
                </c:pt>
                <c:pt idx="3">
                  <c:v>186</c:v>
                </c:pt>
                <c:pt idx="4">
                  <c:v>38</c:v>
                </c:pt>
                <c:pt idx="5">
                  <c:v>104</c:v>
                </c:pt>
              </c:numCache>
            </c:numRef>
          </c:val>
          <c:extLst>
            <c:ext xmlns:c16="http://schemas.microsoft.com/office/drawing/2014/chart" uri="{C3380CC4-5D6E-409C-BE32-E72D297353CC}">
              <c16:uniqueId val="{00000000-2C6E-4BE2-B271-4DDADB612603}"/>
            </c:ext>
          </c:extLst>
        </c:ser>
        <c:ser>
          <c:idx val="1"/>
          <c:order val="1"/>
          <c:spPr>
            <a:solidFill>
              <a:schemeClr val="accent2"/>
            </a:solidFill>
            <a:ln>
              <a:noFill/>
            </a:ln>
            <a:effectLst/>
          </c:spPr>
          <c:invertIfNegative val="0"/>
          <c:cat>
            <c:strRef>
              <c:f>Pivot2!$Q$29:$Q$34</c:f>
              <c:strCache>
                <c:ptCount val="6"/>
                <c:pt idx="0">
                  <c:v>Asia</c:v>
                </c:pt>
                <c:pt idx="1">
                  <c:v>Canada</c:v>
                </c:pt>
                <c:pt idx="2">
                  <c:v>Europe</c:v>
                </c:pt>
                <c:pt idx="3">
                  <c:v>Global</c:v>
                </c:pt>
                <c:pt idx="4">
                  <c:v>Latin America</c:v>
                </c:pt>
                <c:pt idx="5">
                  <c:v>North America</c:v>
                </c:pt>
              </c:strCache>
            </c:strRef>
          </c:cat>
          <c:val>
            <c:numRef>
              <c:f>Pivot2!$S$29:$S$34</c:f>
              <c:numCache>
                <c:formatCode>\$0.00" M"</c:formatCode>
                <c:ptCount val="6"/>
                <c:pt idx="0">
                  <c:v>108.5</c:v>
                </c:pt>
                <c:pt idx="1">
                  <c:v>0</c:v>
                </c:pt>
                <c:pt idx="2">
                  <c:v>0</c:v>
                </c:pt>
                <c:pt idx="3">
                  <c:v>186</c:v>
                </c:pt>
                <c:pt idx="4">
                  <c:v>0</c:v>
                </c:pt>
                <c:pt idx="5">
                  <c:v>104</c:v>
                </c:pt>
              </c:numCache>
            </c:numRef>
          </c:val>
          <c:extLst>
            <c:ext xmlns:c16="http://schemas.microsoft.com/office/drawing/2014/chart" uri="{C3380CC4-5D6E-409C-BE32-E72D297353CC}">
              <c16:uniqueId val="{00000001-2C6E-4BE2-B271-4DDADB612603}"/>
            </c:ext>
          </c:extLst>
        </c:ser>
        <c:ser>
          <c:idx val="2"/>
          <c:order val="2"/>
          <c:spPr>
            <a:solidFill>
              <a:schemeClr val="accent3"/>
            </a:solidFill>
            <a:ln>
              <a:noFill/>
            </a:ln>
            <a:effectLst/>
          </c:spPr>
          <c:invertIfNegative val="0"/>
          <c:cat>
            <c:strRef>
              <c:f>Pivot2!$Q$29:$Q$34</c:f>
              <c:strCache>
                <c:ptCount val="6"/>
                <c:pt idx="0">
                  <c:v>Asia</c:v>
                </c:pt>
                <c:pt idx="1">
                  <c:v>Canada</c:v>
                </c:pt>
                <c:pt idx="2">
                  <c:v>Europe</c:v>
                </c:pt>
                <c:pt idx="3">
                  <c:v>Global</c:v>
                </c:pt>
                <c:pt idx="4">
                  <c:v>Latin America</c:v>
                </c:pt>
                <c:pt idx="5">
                  <c:v>North America</c:v>
                </c:pt>
              </c:strCache>
            </c:strRef>
          </c:cat>
          <c:val>
            <c:numRef>
              <c:f>Pivot2!$T$29:$T$34</c:f>
              <c:numCache>
                <c:formatCode>\$0.00" M"</c:formatCode>
                <c:ptCount val="6"/>
                <c:pt idx="0">
                  <c:v>0</c:v>
                </c:pt>
                <c:pt idx="1">
                  <c:v>0</c:v>
                </c:pt>
                <c:pt idx="2">
                  <c:v>0</c:v>
                </c:pt>
                <c:pt idx="3">
                  <c:v>186</c:v>
                </c:pt>
                <c:pt idx="4">
                  <c:v>0</c:v>
                </c:pt>
                <c:pt idx="5">
                  <c:v>0</c:v>
                </c:pt>
              </c:numCache>
            </c:numRef>
          </c:val>
          <c:extLst>
            <c:ext xmlns:c16="http://schemas.microsoft.com/office/drawing/2014/chart" uri="{C3380CC4-5D6E-409C-BE32-E72D297353CC}">
              <c16:uniqueId val="{00000002-2C6E-4BE2-B271-4DDADB612603}"/>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0.00&quot; M&quot;" sourceLinked="1"/>
        <c:majorTickMark val="none"/>
        <c:minorTickMark val="none"/>
        <c:tickLblPos val="nextTo"/>
        <c:crossAx val="165654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Pivot2!$AE$17:$AE$24</c:f>
              <c:numCache>
                <c:formatCode>[$$-409]#,##0.00</c:formatCode>
                <c:ptCount val="8"/>
                <c:pt idx="0">
                  <c:v>5.63</c:v>
                </c:pt>
                <c:pt idx="1">
                  <c:v>1.48</c:v>
                </c:pt>
                <c:pt idx="2">
                  <c:v>1.65</c:v>
                </c:pt>
                <c:pt idx="3">
                  <c:v>9.879999999999999</c:v>
                </c:pt>
                <c:pt idx="4">
                  <c:v>9.5399999999999991</c:v>
                </c:pt>
                <c:pt idx="5">
                  <c:v>1.38</c:v>
                </c:pt>
                <c:pt idx="6">
                  <c:v>3.9200000000000004</c:v>
                </c:pt>
                <c:pt idx="7">
                  <c:v>1.2</c:v>
                </c:pt>
              </c:numCache>
            </c:numRef>
          </c:val>
          <c:extLst>
            <c:ext xmlns:c16="http://schemas.microsoft.com/office/drawing/2014/chart" uri="{C3380CC4-5D6E-409C-BE32-E72D297353CC}">
              <c16:uniqueId val="{00000000-DCF9-4AB8-8F62-C0DC7F183DB3}"/>
            </c:ext>
          </c:extLst>
        </c:ser>
        <c:ser>
          <c:idx val="1"/>
          <c:order val="1"/>
          <c:spPr>
            <a:solidFill>
              <a:schemeClr val="accent2"/>
            </a:solidFill>
            <a:ln>
              <a:noFill/>
            </a:ln>
            <a:effectLst/>
          </c:spPr>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Pivot2!$AF$17:$AF$24</c:f>
              <c:numCache>
                <c:formatCode>[$$-409]#,##0.00</c:formatCode>
                <c:ptCount val="8"/>
                <c:pt idx="0">
                  <c:v>5.63</c:v>
                </c:pt>
                <c:pt idx="1">
                  <c:v>0</c:v>
                </c:pt>
                <c:pt idx="2">
                  <c:v>0</c:v>
                </c:pt>
                <c:pt idx="3">
                  <c:v>9.879999999999999</c:v>
                </c:pt>
                <c:pt idx="4">
                  <c:v>9.5399999999999991</c:v>
                </c:pt>
                <c:pt idx="5">
                  <c:v>0</c:v>
                </c:pt>
                <c:pt idx="6">
                  <c:v>3.9200000000000004</c:v>
                </c:pt>
                <c:pt idx="7">
                  <c:v>0</c:v>
                </c:pt>
              </c:numCache>
            </c:numRef>
          </c:val>
          <c:extLst>
            <c:ext xmlns:c16="http://schemas.microsoft.com/office/drawing/2014/chart" uri="{C3380CC4-5D6E-409C-BE32-E72D297353CC}">
              <c16:uniqueId val="{00000001-DCF9-4AB8-8F62-C0DC7F183DB3}"/>
            </c:ext>
          </c:extLst>
        </c:ser>
        <c:ser>
          <c:idx val="2"/>
          <c:order val="2"/>
          <c:spPr>
            <a:solidFill>
              <a:schemeClr val="accent3"/>
            </a:solidFill>
            <a:ln>
              <a:noFill/>
            </a:ln>
            <a:effectLst/>
          </c:spPr>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Pivot2!$AG$17:$AG$24</c:f>
              <c:numCache>
                <c:formatCode>[$$-409]#,##0.00</c:formatCode>
                <c:ptCount val="8"/>
                <c:pt idx="0">
                  <c:v>0</c:v>
                </c:pt>
                <c:pt idx="1">
                  <c:v>0</c:v>
                </c:pt>
                <c:pt idx="2">
                  <c:v>0</c:v>
                </c:pt>
                <c:pt idx="3">
                  <c:v>9.879999999999999</c:v>
                </c:pt>
                <c:pt idx="4">
                  <c:v>0</c:v>
                </c:pt>
                <c:pt idx="5">
                  <c:v>0</c:v>
                </c:pt>
                <c:pt idx="6">
                  <c:v>0</c:v>
                </c:pt>
                <c:pt idx="7">
                  <c:v>0</c:v>
                </c:pt>
              </c:numCache>
            </c:numRef>
          </c:val>
          <c:extLst>
            <c:ext xmlns:c16="http://schemas.microsoft.com/office/drawing/2014/chart" uri="{C3380CC4-5D6E-409C-BE32-E72D297353CC}">
              <c16:uniqueId val="{00000002-DCF9-4AB8-8F62-C0DC7F183DB3}"/>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409]#,##0.00" sourceLinked="1"/>
        <c:majorTickMark val="none"/>
        <c:minorTickMark val="none"/>
        <c:tickLblPos val="nextTo"/>
        <c:crossAx val="165654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Recent</a:t>
            </a:r>
            <a:r>
              <a:rPr lang="en-IN" baseline="0"/>
              <a:t> </a:t>
            </a:r>
            <a:r>
              <a:rPr lang="en-US" baseline="0"/>
              <a:t>Flavor Launched </a:t>
            </a:r>
            <a:endParaRPr lang="en-IN"/>
          </a:p>
        </c:rich>
      </c:tx>
      <c:overlay val="0"/>
      <c:spPr>
        <a:noFill/>
        <a:ln>
          <a:noFill/>
        </a:ln>
        <a:effectLst/>
      </c:spPr>
    </c:title>
    <c:autoTitleDeleted val="0"/>
    <c:plotArea>
      <c:layout/>
      <c:barChart>
        <c:barDir val="col"/>
        <c:grouping val="clustered"/>
        <c:varyColors val="0"/>
        <c:ser>
          <c:idx val="3"/>
          <c:order val="0"/>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Pivot2!$AE$17:$AE$24</c:f>
              <c:numCache>
                <c:formatCode>[$$-409]#,##0.00</c:formatCode>
                <c:ptCount val="8"/>
                <c:pt idx="0">
                  <c:v>5.63</c:v>
                </c:pt>
                <c:pt idx="1">
                  <c:v>1.48</c:v>
                </c:pt>
                <c:pt idx="2">
                  <c:v>1.65</c:v>
                </c:pt>
                <c:pt idx="3">
                  <c:v>9.879999999999999</c:v>
                </c:pt>
                <c:pt idx="4">
                  <c:v>9.5399999999999991</c:v>
                </c:pt>
                <c:pt idx="5">
                  <c:v>1.38</c:v>
                </c:pt>
                <c:pt idx="6">
                  <c:v>3.9200000000000004</c:v>
                </c:pt>
                <c:pt idx="7">
                  <c:v>1.2</c:v>
                </c:pt>
              </c:numCache>
            </c:numRef>
          </c:val>
          <c:extLst>
            <c:ext xmlns:c16="http://schemas.microsoft.com/office/drawing/2014/chart" uri="{C3380CC4-5D6E-409C-BE32-E72D297353CC}">
              <c16:uniqueId val="{00000000-2A38-4733-99BD-9228D0ED5FA3}"/>
            </c:ext>
          </c:extLst>
        </c:ser>
        <c:ser>
          <c:idx val="4"/>
          <c:order val="1"/>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Pivot2!$AF$17:$AF$24</c:f>
              <c:numCache>
                <c:formatCode>[$$-409]#,##0.00</c:formatCode>
                <c:ptCount val="8"/>
                <c:pt idx="0">
                  <c:v>5.63</c:v>
                </c:pt>
                <c:pt idx="1">
                  <c:v>0</c:v>
                </c:pt>
                <c:pt idx="2">
                  <c:v>0</c:v>
                </c:pt>
                <c:pt idx="3">
                  <c:v>9.879999999999999</c:v>
                </c:pt>
                <c:pt idx="4">
                  <c:v>9.5399999999999991</c:v>
                </c:pt>
                <c:pt idx="5">
                  <c:v>0</c:v>
                </c:pt>
                <c:pt idx="6">
                  <c:v>3.9200000000000004</c:v>
                </c:pt>
                <c:pt idx="7">
                  <c:v>0</c:v>
                </c:pt>
              </c:numCache>
            </c:numRef>
          </c:val>
          <c:extLst>
            <c:ext xmlns:c16="http://schemas.microsoft.com/office/drawing/2014/chart" uri="{C3380CC4-5D6E-409C-BE32-E72D297353CC}">
              <c16:uniqueId val="{00000001-2A38-4733-99BD-9228D0ED5FA3}"/>
            </c:ext>
          </c:extLst>
        </c:ser>
        <c:ser>
          <c:idx val="5"/>
          <c:order val="2"/>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Pivot2!$AG$17:$AG$24</c:f>
              <c:numCache>
                <c:formatCode>[$$-409]#,##0.00</c:formatCode>
                <c:ptCount val="8"/>
                <c:pt idx="0">
                  <c:v>0</c:v>
                </c:pt>
                <c:pt idx="1">
                  <c:v>0</c:v>
                </c:pt>
                <c:pt idx="2">
                  <c:v>0</c:v>
                </c:pt>
                <c:pt idx="3">
                  <c:v>9.879999999999999</c:v>
                </c:pt>
                <c:pt idx="4">
                  <c:v>0</c:v>
                </c:pt>
                <c:pt idx="5">
                  <c:v>0</c:v>
                </c:pt>
                <c:pt idx="6">
                  <c:v>0</c:v>
                </c:pt>
                <c:pt idx="7">
                  <c:v>0</c:v>
                </c:pt>
              </c:numCache>
            </c:numRef>
          </c:val>
          <c:extLst>
            <c:ext xmlns:c16="http://schemas.microsoft.com/office/drawing/2014/chart" uri="{C3380CC4-5D6E-409C-BE32-E72D297353CC}">
              <c16:uniqueId val="{00000002-2A38-4733-99BD-9228D0ED5FA3}"/>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409]#,##0.00" sourceLinked="1"/>
        <c:majorTickMark val="none"/>
        <c:minorTickMark val="none"/>
        <c:tickLblPos val="nextTo"/>
        <c:crossAx val="1656543263"/>
        <c:crosses val="autoZero"/>
        <c:crossBetween val="between"/>
      </c:valAx>
    </c:plotArea>
    <c:plotVisOnly val="1"/>
    <c:dispBlanksAs val="gap"/>
    <c:showDLblsOverMax val="0"/>
    <c:extLst/>
  </c:chart>
  <c:spPr>
    <a:ln>
      <a:solidFill>
        <a:schemeClr val="bg1">
          <a:lumMod val="75000"/>
        </a:schemeClr>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Category Wise Flavor </a:t>
            </a:r>
            <a:endParaRPr lang="en-IN">
              <a:solidFill>
                <a:schemeClr val="tx1"/>
              </a:solidFill>
            </a:endParaRPr>
          </a:p>
        </c:rich>
      </c:tx>
      <c:layout>
        <c:manualLayout>
          <c:xMode val="edge"/>
          <c:yMode val="edge"/>
          <c:x val="0.3301178915135608"/>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C000">
                <a:alpha val="40000"/>
              </a:srgbClr>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Pivot1!$K$2:$K$9</c:f>
              <c:numCache>
                <c:formatCode>General</c:formatCode>
                <c:ptCount val="8"/>
                <c:pt idx="0">
                  <c:v>4</c:v>
                </c:pt>
                <c:pt idx="1">
                  <c:v>1</c:v>
                </c:pt>
                <c:pt idx="2">
                  <c:v>1</c:v>
                </c:pt>
                <c:pt idx="3">
                  <c:v>7</c:v>
                </c:pt>
                <c:pt idx="4">
                  <c:v>7</c:v>
                </c:pt>
                <c:pt idx="5">
                  <c:v>1</c:v>
                </c:pt>
                <c:pt idx="6">
                  <c:v>3</c:v>
                </c:pt>
                <c:pt idx="7">
                  <c:v>1</c:v>
                </c:pt>
              </c:numCache>
            </c:numRef>
          </c:val>
          <c:extLst>
            <c:ext xmlns:c16="http://schemas.microsoft.com/office/drawing/2014/chart" uri="{C3380CC4-5D6E-409C-BE32-E72D297353CC}">
              <c16:uniqueId val="{00000000-7488-4763-979A-DA4EC8CF51ED}"/>
            </c:ext>
          </c:extLst>
        </c:ser>
        <c:ser>
          <c:idx val="1"/>
          <c:order val="1"/>
          <c:spPr>
            <a:solidFill>
              <a:srgbClr val="FC5704">
                <a:alpha val="50000"/>
              </a:srgbClr>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Pivot1!$L$2:$L$9</c:f>
              <c:numCache>
                <c:formatCode>General</c:formatCode>
                <c:ptCount val="8"/>
                <c:pt idx="0">
                  <c:v>4</c:v>
                </c:pt>
                <c:pt idx="1">
                  <c:v>0</c:v>
                </c:pt>
                <c:pt idx="2">
                  <c:v>0</c:v>
                </c:pt>
                <c:pt idx="3">
                  <c:v>7</c:v>
                </c:pt>
                <c:pt idx="4">
                  <c:v>7</c:v>
                </c:pt>
                <c:pt idx="5">
                  <c:v>0</c:v>
                </c:pt>
                <c:pt idx="6">
                  <c:v>3</c:v>
                </c:pt>
                <c:pt idx="7">
                  <c:v>0</c:v>
                </c:pt>
              </c:numCache>
            </c:numRef>
          </c:val>
          <c:extLst>
            <c:ext xmlns:c16="http://schemas.microsoft.com/office/drawing/2014/chart" uri="{C3380CC4-5D6E-409C-BE32-E72D297353CC}">
              <c16:uniqueId val="{00000001-7488-4763-979A-DA4EC8CF51ED}"/>
            </c:ext>
          </c:extLst>
        </c:ser>
        <c:ser>
          <c:idx val="2"/>
          <c:order val="2"/>
          <c:spPr>
            <a:solidFill>
              <a:srgbClr val="FF0000"/>
            </a:solidFill>
            <a:ln>
              <a:noFill/>
            </a:ln>
            <a:effectLst/>
          </c:spPr>
          <c:invertIfNegative val="0"/>
          <c:cat>
            <c:strRef>
              <c:f>Pivot1!$J$2:$J$9</c:f>
              <c:strCache>
                <c:ptCount val="8"/>
                <c:pt idx="0">
                  <c:v>Creamy</c:v>
                </c:pt>
                <c:pt idx="1">
                  <c:v>Fresh</c:v>
                </c:pt>
                <c:pt idx="2">
                  <c:v>Premium</c:v>
                </c:pt>
                <c:pt idx="3">
                  <c:v>Savory</c:v>
                </c:pt>
                <c:pt idx="4">
                  <c:v>Spicy</c:v>
                </c:pt>
                <c:pt idx="5">
                  <c:v>Sweet</c:v>
                </c:pt>
                <c:pt idx="6">
                  <c:v>Tangy</c:v>
                </c:pt>
                <c:pt idx="7">
                  <c:v>Traditional</c:v>
                </c:pt>
              </c:strCache>
            </c:strRef>
          </c:cat>
          <c:val>
            <c:numRef>
              <c:f>Pivot1!$M$2:$M$9</c:f>
              <c:numCache>
                <c:formatCode>General</c:formatCode>
                <c:ptCount val="8"/>
                <c:pt idx="0">
                  <c:v>0</c:v>
                </c:pt>
                <c:pt idx="1">
                  <c:v>0</c:v>
                </c:pt>
                <c:pt idx="2">
                  <c:v>0</c:v>
                </c:pt>
                <c:pt idx="3">
                  <c:v>7</c:v>
                </c:pt>
                <c:pt idx="4">
                  <c:v>7</c:v>
                </c:pt>
                <c:pt idx="5">
                  <c:v>0</c:v>
                </c:pt>
                <c:pt idx="6">
                  <c:v>0</c:v>
                </c:pt>
                <c:pt idx="7">
                  <c:v>0</c:v>
                </c:pt>
              </c:numCache>
            </c:numRef>
          </c:val>
          <c:extLst>
            <c:ext xmlns:c16="http://schemas.microsoft.com/office/drawing/2014/chart" uri="{C3380CC4-5D6E-409C-BE32-E72D297353CC}">
              <c16:uniqueId val="{00000002-7488-4763-979A-DA4EC8CF51ED}"/>
            </c:ext>
          </c:extLst>
        </c:ser>
        <c:dLbls>
          <c:showLegendKey val="0"/>
          <c:showVal val="0"/>
          <c:showCatName val="0"/>
          <c:showSerName val="0"/>
          <c:showPercent val="0"/>
          <c:showBubbleSize val="0"/>
        </c:dLbls>
        <c:gapWidth val="100"/>
        <c:overlap val="100"/>
        <c:axId val="33317600"/>
        <c:axId val="33318080"/>
      </c:barChart>
      <c:catAx>
        <c:axId val="33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3318080"/>
        <c:crosses val="autoZero"/>
        <c:auto val="1"/>
        <c:lblAlgn val="ctr"/>
        <c:lblOffset val="100"/>
        <c:noMultiLvlLbl val="0"/>
      </c:catAx>
      <c:valAx>
        <c:axId val="33318080"/>
        <c:scaling>
          <c:orientation val="minMax"/>
        </c:scaling>
        <c:delete val="1"/>
        <c:axPos val="l"/>
        <c:numFmt formatCode="General" sourceLinked="1"/>
        <c:majorTickMark val="none"/>
        <c:minorTickMark val="none"/>
        <c:tickLblPos val="nextTo"/>
        <c:crossAx val="3331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a:outerShdw blurRad="50800" dist="38100" dir="2700000" algn="tl" rotWithShape="0">
        <a:prstClr val="black">
          <a:alpha val="40000"/>
        </a:prstClr>
      </a:outerShdw>
    </a:effectLst>
  </c:spPr>
  <c:txPr>
    <a:bodyPr/>
    <a:lstStyle/>
    <a:p>
      <a:pPr>
        <a:defRPr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[lays.xlsx]Pivot1!PivotTable3</c:name>
    <c:fmtId val="1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a:t>
            </a:r>
            <a:r>
              <a:rPr lang="en-US" b="1" baseline="0">
                <a:solidFill>
                  <a:schemeClr val="tx1"/>
                </a:solidFill>
              </a:rPr>
              <a:t> Of Limited Edition</a:t>
            </a:r>
            <a:endParaRPr lang="en-US" b="1">
              <a:solidFill>
                <a:schemeClr val="tx1"/>
              </a:solidFill>
            </a:endParaRPr>
          </a:p>
        </c:rich>
      </c:tx>
      <c:layout>
        <c:manualLayout>
          <c:xMode val="edge"/>
          <c:yMode val="edge"/>
          <c:x val="0.29811111111111105"/>
          <c:y val="6.116207951070336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40000"/>
            </a:srgbClr>
          </a:solidFill>
          <a:ln>
            <a:noFill/>
          </a:ln>
          <a:effectLst/>
        </c:spPr>
      </c:pivotFmt>
      <c:pivotFmt>
        <c:idx val="8"/>
        <c:spPr>
          <a:solidFill>
            <a:srgbClr val="FF000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40000"/>
            </a:srgbClr>
          </a:solidFill>
          <a:ln>
            <a:noFill/>
          </a:ln>
          <a:effectLst/>
        </c:spPr>
      </c:pivotFmt>
      <c:pivotFmt>
        <c:idx val="11"/>
        <c:spPr>
          <a:solidFill>
            <a:srgbClr val="FF000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alpha val="40000"/>
            </a:srgbClr>
          </a:solidFill>
          <a:ln>
            <a:noFill/>
          </a:ln>
          <a:effectLst/>
        </c:spPr>
      </c:pivotFmt>
      <c:pivotFmt>
        <c:idx val="14"/>
        <c:spPr>
          <a:solidFill>
            <a:srgbClr val="FF0000"/>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alpha val="40000"/>
            </a:srgbClr>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000">
              <a:alpha val="40000"/>
            </a:srgbClr>
          </a:solidFill>
          <a:ln>
            <a:noFill/>
          </a:ln>
          <a:effectLst/>
        </c:spPr>
      </c:pivotFmt>
      <c:pivotFmt>
        <c:idx val="19"/>
        <c:spPr>
          <a:solidFill>
            <a:srgbClr val="FF0000"/>
          </a:solidFill>
          <a:ln>
            <a:noFill/>
          </a:ln>
          <a:effectLst/>
        </c:spPr>
      </c:pivotFmt>
    </c:pivotFmts>
    <c:plotArea>
      <c:layout/>
      <c:barChart>
        <c:barDir val="bar"/>
        <c:grouping val="clustered"/>
        <c:varyColors val="0"/>
        <c:ser>
          <c:idx val="0"/>
          <c:order val="0"/>
          <c:tx>
            <c:strRef>
              <c:f>Pivot1!$Q$1</c:f>
              <c:strCache>
                <c:ptCount val="1"/>
                <c:pt idx="0">
                  <c:v>Total</c:v>
                </c:pt>
              </c:strCache>
            </c:strRef>
          </c:tx>
          <c:spPr>
            <a:solidFill>
              <a:schemeClr val="accent1"/>
            </a:solidFill>
            <a:ln>
              <a:noFill/>
            </a:ln>
            <a:effectLst/>
          </c:spPr>
          <c:invertIfNegative val="0"/>
          <c:dPt>
            <c:idx val="0"/>
            <c:invertIfNegative val="0"/>
            <c:bubble3D val="0"/>
            <c:spPr>
              <a:solidFill>
                <a:srgbClr val="FFC000">
                  <a:alpha val="40000"/>
                </a:srgbClr>
              </a:solidFill>
              <a:ln>
                <a:noFill/>
              </a:ln>
              <a:effectLst/>
            </c:spPr>
            <c:extLst>
              <c:ext xmlns:c16="http://schemas.microsoft.com/office/drawing/2014/chart" uri="{C3380CC4-5D6E-409C-BE32-E72D297353CC}">
                <c16:uniqueId val="{00000001-E74F-409D-90ED-CACEA22501FE}"/>
              </c:ext>
            </c:extLst>
          </c:dPt>
          <c:dPt>
            <c:idx val="1"/>
            <c:invertIfNegative val="0"/>
            <c:bubble3D val="0"/>
            <c:spPr>
              <a:solidFill>
                <a:srgbClr val="FF0000"/>
              </a:solidFill>
              <a:ln>
                <a:noFill/>
              </a:ln>
              <a:effectLst/>
            </c:spPr>
            <c:extLst>
              <c:ext xmlns:c16="http://schemas.microsoft.com/office/drawing/2014/chart" uri="{C3380CC4-5D6E-409C-BE32-E72D297353CC}">
                <c16:uniqueId val="{00000002-E74F-409D-90ED-CACEA22501FE}"/>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Pivot1!$P$2:$P$4</c:f>
              <c:strCache>
                <c:ptCount val="2"/>
                <c:pt idx="0">
                  <c:v>No</c:v>
                </c:pt>
                <c:pt idx="1">
                  <c:v>Yes</c:v>
                </c:pt>
              </c:strCache>
            </c:strRef>
          </c:cat>
          <c:val>
            <c:numRef>
              <c:f>Pivot1!$Q$2:$Q$4</c:f>
              <c:numCache>
                <c:formatCode>General</c:formatCode>
                <c:ptCount val="2"/>
                <c:pt idx="0">
                  <c:v>20</c:v>
                </c:pt>
                <c:pt idx="1">
                  <c:v>5</c:v>
                </c:pt>
              </c:numCache>
            </c:numRef>
          </c:val>
          <c:extLst>
            <c:ext xmlns:c16="http://schemas.microsoft.com/office/drawing/2014/chart" uri="{C3380CC4-5D6E-409C-BE32-E72D297353CC}">
              <c16:uniqueId val="{00000003-E74F-409D-90ED-CACEA22501FE}"/>
            </c:ext>
          </c:extLst>
        </c:ser>
        <c:dLbls>
          <c:showLegendKey val="0"/>
          <c:showVal val="0"/>
          <c:showCatName val="0"/>
          <c:showSerName val="0"/>
          <c:showPercent val="0"/>
          <c:showBubbleSize val="0"/>
        </c:dLbls>
        <c:gapWidth val="182"/>
        <c:axId val="39395968"/>
        <c:axId val="15107520"/>
      </c:barChart>
      <c:catAx>
        <c:axId val="3939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07520"/>
        <c:crosses val="autoZero"/>
        <c:auto val="1"/>
        <c:lblAlgn val="ctr"/>
        <c:lblOffset val="100"/>
        <c:noMultiLvlLbl val="0"/>
      </c:catAx>
      <c:valAx>
        <c:axId val="15107520"/>
        <c:scaling>
          <c:orientation val="minMax"/>
        </c:scaling>
        <c:delete val="1"/>
        <c:axPos val="b"/>
        <c:numFmt formatCode="General" sourceLinked="1"/>
        <c:majorTickMark val="none"/>
        <c:minorTickMark val="none"/>
        <c:tickLblPos val="nextTo"/>
        <c:crossAx val="3939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Region Wise Flavor </a:t>
            </a:r>
            <a:endParaRPr lang="en-IN">
              <a:solidFill>
                <a:schemeClr val="tx1"/>
              </a:solidFill>
            </a:endParaRPr>
          </a:p>
        </c:rich>
      </c:tx>
      <c:layout>
        <c:manualLayout>
          <c:xMode val="edge"/>
          <c:yMode val="edge"/>
          <c:x val="0.3301178915135608"/>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C000">
                <a:alpha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Pivot1!$S$19:$S$24</c:f>
              <c:strCache>
                <c:ptCount val="6"/>
                <c:pt idx="0">
                  <c:v>Asia</c:v>
                </c:pt>
                <c:pt idx="1">
                  <c:v>Canada</c:v>
                </c:pt>
                <c:pt idx="2">
                  <c:v>Europe</c:v>
                </c:pt>
                <c:pt idx="3">
                  <c:v>Global</c:v>
                </c:pt>
                <c:pt idx="4">
                  <c:v>Latin America</c:v>
                </c:pt>
                <c:pt idx="5">
                  <c:v>North America</c:v>
                </c:pt>
              </c:strCache>
            </c:strRef>
          </c:cat>
          <c:val>
            <c:numRef>
              <c:f>Pivot1!$T$19:$T$24</c:f>
              <c:numCache>
                <c:formatCode>General</c:formatCode>
                <c:ptCount val="6"/>
                <c:pt idx="0">
                  <c:v>7</c:v>
                </c:pt>
                <c:pt idx="1">
                  <c:v>1</c:v>
                </c:pt>
                <c:pt idx="2">
                  <c:v>6</c:v>
                </c:pt>
                <c:pt idx="3">
                  <c:v>5</c:v>
                </c:pt>
                <c:pt idx="4">
                  <c:v>2</c:v>
                </c:pt>
                <c:pt idx="5">
                  <c:v>4</c:v>
                </c:pt>
              </c:numCache>
            </c:numRef>
          </c:val>
          <c:extLst>
            <c:ext xmlns:c16="http://schemas.microsoft.com/office/drawing/2014/chart" uri="{C3380CC4-5D6E-409C-BE32-E72D297353CC}">
              <c16:uniqueId val="{00000000-8223-4EA4-B142-B7D7BF65DADC}"/>
            </c:ext>
          </c:extLst>
        </c:ser>
        <c:ser>
          <c:idx val="1"/>
          <c:order val="1"/>
          <c:spPr>
            <a:solidFill>
              <a:srgbClr val="FC5704">
                <a:alpha val="50000"/>
              </a:srgbClr>
            </a:solidFill>
            <a:ln>
              <a:noFill/>
            </a:ln>
            <a:effectLst/>
          </c:spPr>
          <c:invertIfNegative val="0"/>
          <c:cat>
            <c:strRef>
              <c:f>Pivot1!$S$19:$S$24</c:f>
              <c:strCache>
                <c:ptCount val="6"/>
                <c:pt idx="0">
                  <c:v>Asia</c:v>
                </c:pt>
                <c:pt idx="1">
                  <c:v>Canada</c:v>
                </c:pt>
                <c:pt idx="2">
                  <c:v>Europe</c:v>
                </c:pt>
                <c:pt idx="3">
                  <c:v>Global</c:v>
                </c:pt>
                <c:pt idx="4">
                  <c:v>Latin America</c:v>
                </c:pt>
                <c:pt idx="5">
                  <c:v>North America</c:v>
                </c:pt>
              </c:strCache>
            </c:strRef>
          </c:cat>
          <c:val>
            <c:numRef>
              <c:f>Pivot1!$U$19:$U$24</c:f>
              <c:numCache>
                <c:formatCode>General</c:formatCode>
                <c:ptCount val="6"/>
                <c:pt idx="0">
                  <c:v>7</c:v>
                </c:pt>
                <c:pt idx="1">
                  <c:v>0</c:v>
                </c:pt>
                <c:pt idx="2">
                  <c:v>6</c:v>
                </c:pt>
                <c:pt idx="3">
                  <c:v>5</c:v>
                </c:pt>
                <c:pt idx="4">
                  <c:v>0</c:v>
                </c:pt>
                <c:pt idx="5">
                  <c:v>0</c:v>
                </c:pt>
              </c:numCache>
            </c:numRef>
          </c:val>
          <c:extLst>
            <c:ext xmlns:c16="http://schemas.microsoft.com/office/drawing/2014/chart" uri="{C3380CC4-5D6E-409C-BE32-E72D297353CC}">
              <c16:uniqueId val="{00000001-8223-4EA4-B142-B7D7BF65DADC}"/>
            </c:ext>
          </c:extLst>
        </c:ser>
        <c:ser>
          <c:idx val="2"/>
          <c:order val="2"/>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8223-4EA4-B142-B7D7BF65DADC}"/>
              </c:ext>
            </c:extLst>
          </c:dPt>
          <c:cat>
            <c:strRef>
              <c:f>Pivot1!$S$19:$S$24</c:f>
              <c:strCache>
                <c:ptCount val="6"/>
                <c:pt idx="0">
                  <c:v>Asia</c:v>
                </c:pt>
                <c:pt idx="1">
                  <c:v>Canada</c:v>
                </c:pt>
                <c:pt idx="2">
                  <c:v>Europe</c:v>
                </c:pt>
                <c:pt idx="3">
                  <c:v>Global</c:v>
                </c:pt>
                <c:pt idx="4">
                  <c:v>Latin America</c:v>
                </c:pt>
                <c:pt idx="5">
                  <c:v>North America</c:v>
                </c:pt>
              </c:strCache>
            </c:strRef>
          </c:cat>
          <c:val>
            <c:numRef>
              <c:f>Pivot1!$V$19:$V$24</c:f>
              <c:numCache>
                <c:formatCode>General</c:formatCode>
                <c:ptCount val="6"/>
                <c:pt idx="0">
                  <c:v>7</c:v>
                </c:pt>
                <c:pt idx="1">
                  <c:v>0</c:v>
                </c:pt>
                <c:pt idx="2">
                  <c:v>0</c:v>
                </c:pt>
                <c:pt idx="3">
                  <c:v>0</c:v>
                </c:pt>
                <c:pt idx="4">
                  <c:v>0</c:v>
                </c:pt>
                <c:pt idx="5">
                  <c:v>0</c:v>
                </c:pt>
              </c:numCache>
            </c:numRef>
          </c:val>
          <c:extLst>
            <c:ext xmlns:c16="http://schemas.microsoft.com/office/drawing/2014/chart" uri="{C3380CC4-5D6E-409C-BE32-E72D297353CC}">
              <c16:uniqueId val="{00000004-8223-4EA4-B142-B7D7BF65DADC}"/>
            </c:ext>
          </c:extLst>
        </c:ser>
        <c:dLbls>
          <c:showLegendKey val="0"/>
          <c:showVal val="0"/>
          <c:showCatName val="0"/>
          <c:showSerName val="0"/>
          <c:showPercent val="0"/>
          <c:showBubbleSize val="0"/>
        </c:dLbls>
        <c:gapWidth val="100"/>
        <c:overlap val="100"/>
        <c:axId val="33317600"/>
        <c:axId val="33318080"/>
      </c:barChart>
      <c:catAx>
        <c:axId val="33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3318080"/>
        <c:crosses val="autoZero"/>
        <c:auto val="1"/>
        <c:lblAlgn val="ctr"/>
        <c:lblOffset val="100"/>
        <c:noMultiLvlLbl val="0"/>
      </c:catAx>
      <c:valAx>
        <c:axId val="33318080"/>
        <c:scaling>
          <c:orientation val="minMax"/>
        </c:scaling>
        <c:delete val="1"/>
        <c:axPos val="l"/>
        <c:numFmt formatCode="General" sourceLinked="1"/>
        <c:majorTickMark val="none"/>
        <c:minorTickMark val="none"/>
        <c:tickLblPos val="nextTo"/>
        <c:crossAx val="3331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Region Wise Marketing Budget </a:t>
            </a:r>
            <a:endParaRPr lang="en-IN" b="1">
              <a:solidFill>
                <a:schemeClr val="tx1"/>
              </a:solidFill>
            </a:endParaRPr>
          </a:p>
        </c:rich>
      </c:tx>
      <c:layout>
        <c:manualLayout>
          <c:xMode val="edge"/>
          <c:yMode val="edge"/>
          <c:x val="0.25104494388532561"/>
          <c:y val="6.0882800608828003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8697374748686216"/>
          <c:y val="0.24590023477223596"/>
          <c:w val="0.81302625251313787"/>
          <c:h val="0.7540997652277639"/>
        </c:manualLayout>
      </c:layout>
      <c:barChart>
        <c:barDir val="bar"/>
        <c:grouping val="clustered"/>
        <c:varyColors val="0"/>
        <c:ser>
          <c:idx val="0"/>
          <c:order val="0"/>
          <c:spPr>
            <a:solidFill>
              <a:srgbClr val="FFC000">
                <a:alpha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Pivot2!$Q$29:$Q$34</c:f>
              <c:strCache>
                <c:ptCount val="6"/>
                <c:pt idx="0">
                  <c:v>Asia</c:v>
                </c:pt>
                <c:pt idx="1">
                  <c:v>Canada</c:v>
                </c:pt>
                <c:pt idx="2">
                  <c:v>Europe</c:v>
                </c:pt>
                <c:pt idx="3">
                  <c:v>Global</c:v>
                </c:pt>
                <c:pt idx="4">
                  <c:v>Latin America</c:v>
                </c:pt>
                <c:pt idx="5">
                  <c:v>North America</c:v>
                </c:pt>
              </c:strCache>
            </c:strRef>
          </c:cat>
          <c:val>
            <c:numRef>
              <c:f>Pivot2!$R$29:$R$34</c:f>
              <c:numCache>
                <c:formatCode>\$0.00" M"</c:formatCode>
                <c:ptCount val="6"/>
                <c:pt idx="0">
                  <c:v>108.5</c:v>
                </c:pt>
                <c:pt idx="1">
                  <c:v>20</c:v>
                </c:pt>
                <c:pt idx="2">
                  <c:v>67.5</c:v>
                </c:pt>
                <c:pt idx="3">
                  <c:v>186</c:v>
                </c:pt>
                <c:pt idx="4">
                  <c:v>38</c:v>
                </c:pt>
                <c:pt idx="5">
                  <c:v>104</c:v>
                </c:pt>
              </c:numCache>
            </c:numRef>
          </c:val>
          <c:extLst>
            <c:ext xmlns:c16="http://schemas.microsoft.com/office/drawing/2014/chart" uri="{C3380CC4-5D6E-409C-BE32-E72D297353CC}">
              <c16:uniqueId val="{00000000-5CAE-49CC-BDF8-5BFE05EC7495}"/>
            </c:ext>
          </c:extLst>
        </c:ser>
        <c:ser>
          <c:idx val="1"/>
          <c:order val="1"/>
          <c:spPr>
            <a:solidFill>
              <a:srgbClr val="FC5704">
                <a:alpha val="50000"/>
              </a:srgbClr>
            </a:solidFill>
            <a:ln>
              <a:noFill/>
            </a:ln>
            <a:effectLst/>
          </c:spPr>
          <c:invertIfNegative val="0"/>
          <c:cat>
            <c:strRef>
              <c:f>Pivot2!$Q$29:$Q$34</c:f>
              <c:strCache>
                <c:ptCount val="6"/>
                <c:pt idx="0">
                  <c:v>Asia</c:v>
                </c:pt>
                <c:pt idx="1">
                  <c:v>Canada</c:v>
                </c:pt>
                <c:pt idx="2">
                  <c:v>Europe</c:v>
                </c:pt>
                <c:pt idx="3">
                  <c:v>Global</c:v>
                </c:pt>
                <c:pt idx="4">
                  <c:v>Latin America</c:v>
                </c:pt>
                <c:pt idx="5">
                  <c:v>North America</c:v>
                </c:pt>
              </c:strCache>
            </c:strRef>
          </c:cat>
          <c:val>
            <c:numRef>
              <c:f>Pivot2!$S$29:$S$34</c:f>
              <c:numCache>
                <c:formatCode>\$0.00" M"</c:formatCode>
                <c:ptCount val="6"/>
                <c:pt idx="0">
                  <c:v>108.5</c:v>
                </c:pt>
                <c:pt idx="1">
                  <c:v>0</c:v>
                </c:pt>
                <c:pt idx="2">
                  <c:v>0</c:v>
                </c:pt>
                <c:pt idx="3">
                  <c:v>186</c:v>
                </c:pt>
                <c:pt idx="4">
                  <c:v>0</c:v>
                </c:pt>
                <c:pt idx="5">
                  <c:v>104</c:v>
                </c:pt>
              </c:numCache>
            </c:numRef>
          </c:val>
          <c:extLst>
            <c:ext xmlns:c16="http://schemas.microsoft.com/office/drawing/2014/chart" uri="{C3380CC4-5D6E-409C-BE32-E72D297353CC}">
              <c16:uniqueId val="{00000001-5CAE-49CC-BDF8-5BFE05EC7495}"/>
            </c:ext>
          </c:extLst>
        </c:ser>
        <c:ser>
          <c:idx val="2"/>
          <c:order val="2"/>
          <c:spPr>
            <a:solidFill>
              <a:srgbClr val="FF0000"/>
            </a:solidFill>
            <a:ln>
              <a:noFill/>
            </a:ln>
            <a:effectLst/>
          </c:spPr>
          <c:invertIfNegative val="0"/>
          <c:cat>
            <c:strRef>
              <c:f>Pivot2!$Q$29:$Q$34</c:f>
              <c:strCache>
                <c:ptCount val="6"/>
                <c:pt idx="0">
                  <c:v>Asia</c:v>
                </c:pt>
                <c:pt idx="1">
                  <c:v>Canada</c:v>
                </c:pt>
                <c:pt idx="2">
                  <c:v>Europe</c:v>
                </c:pt>
                <c:pt idx="3">
                  <c:v>Global</c:v>
                </c:pt>
                <c:pt idx="4">
                  <c:v>Latin America</c:v>
                </c:pt>
                <c:pt idx="5">
                  <c:v>North America</c:v>
                </c:pt>
              </c:strCache>
            </c:strRef>
          </c:cat>
          <c:val>
            <c:numRef>
              <c:f>Pivot2!$T$29:$T$34</c:f>
              <c:numCache>
                <c:formatCode>\$0.00" M"</c:formatCode>
                <c:ptCount val="6"/>
                <c:pt idx="0">
                  <c:v>0</c:v>
                </c:pt>
                <c:pt idx="1">
                  <c:v>0</c:v>
                </c:pt>
                <c:pt idx="2">
                  <c:v>0</c:v>
                </c:pt>
                <c:pt idx="3">
                  <c:v>186</c:v>
                </c:pt>
                <c:pt idx="4">
                  <c:v>0</c:v>
                </c:pt>
                <c:pt idx="5">
                  <c:v>0</c:v>
                </c:pt>
              </c:numCache>
            </c:numRef>
          </c:val>
          <c:extLst>
            <c:ext xmlns:c16="http://schemas.microsoft.com/office/drawing/2014/chart" uri="{C3380CC4-5D6E-409C-BE32-E72D297353CC}">
              <c16:uniqueId val="{00000002-5CAE-49CC-BDF8-5BFE05EC7495}"/>
            </c:ext>
          </c:extLst>
        </c:ser>
        <c:dLbls>
          <c:showLegendKey val="0"/>
          <c:showVal val="0"/>
          <c:showCatName val="0"/>
          <c:showSerName val="0"/>
          <c:showPercent val="0"/>
          <c:showBubbleSize val="0"/>
        </c:dLbls>
        <c:gapWidth val="50"/>
        <c:overlap val="100"/>
        <c:axId val="1656543263"/>
        <c:axId val="1656545663"/>
      </c:barChart>
      <c:catAx>
        <c:axId val="165654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b"/>
        <c:numFmt formatCode="\$0.00&quot; M&quot;" sourceLinked="1"/>
        <c:majorTickMark val="none"/>
        <c:minorTickMark val="none"/>
        <c:tickLblPos val="nextTo"/>
        <c:crossAx val="165654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Region Wise</a:t>
            </a:r>
            <a:r>
              <a:rPr lang="en-IN" b="1" baseline="0">
                <a:solidFill>
                  <a:schemeClr val="tx1"/>
                </a:solidFill>
              </a:rPr>
              <a:t> Sales Volume</a:t>
            </a:r>
            <a:endParaRPr lang="en-IN" b="1">
              <a:solidFill>
                <a:schemeClr val="tx1"/>
              </a:solidFill>
            </a:endParaRPr>
          </a:p>
        </c:rich>
      </c:tx>
      <c:layout>
        <c:manualLayout>
          <c:xMode val="edge"/>
          <c:yMode val="edge"/>
          <c:x val="0.27329676098180034"/>
          <c:y val="6.4379587970637075E-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2.0512820512820513E-2"/>
          <c:y val="0.28648269151077432"/>
          <c:w val="0.97362637362637361"/>
          <c:h val="0.57108348256571162"/>
        </c:manualLayout>
      </c:layout>
      <c:barChart>
        <c:barDir val="col"/>
        <c:grouping val="clustered"/>
        <c:varyColors val="0"/>
        <c:ser>
          <c:idx val="0"/>
          <c:order val="0"/>
          <c:spPr>
            <a:solidFill>
              <a:srgbClr val="FFC000">
                <a:alpha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Pivot2!$AD$2:$AD$7</c:f>
              <c:strCache>
                <c:ptCount val="6"/>
                <c:pt idx="0">
                  <c:v>Asia</c:v>
                </c:pt>
                <c:pt idx="1">
                  <c:v>Canada</c:v>
                </c:pt>
                <c:pt idx="2">
                  <c:v>Europe</c:v>
                </c:pt>
                <c:pt idx="3">
                  <c:v>Global</c:v>
                </c:pt>
                <c:pt idx="4">
                  <c:v>Latin America</c:v>
                </c:pt>
                <c:pt idx="5">
                  <c:v>North America</c:v>
                </c:pt>
              </c:strCache>
            </c:strRef>
          </c:cat>
          <c:val>
            <c:numRef>
              <c:f>Pivot2!$AE$2:$AE$7</c:f>
              <c:numCache>
                <c:formatCode>0" M"</c:formatCode>
                <c:ptCount val="6"/>
                <c:pt idx="0">
                  <c:v>1085</c:v>
                </c:pt>
                <c:pt idx="1">
                  <c:v>200</c:v>
                </c:pt>
                <c:pt idx="2">
                  <c:v>675</c:v>
                </c:pt>
                <c:pt idx="3">
                  <c:v>1860</c:v>
                </c:pt>
                <c:pt idx="4">
                  <c:v>380</c:v>
                </c:pt>
                <c:pt idx="5">
                  <c:v>1040</c:v>
                </c:pt>
              </c:numCache>
            </c:numRef>
          </c:val>
          <c:extLst>
            <c:ext xmlns:c16="http://schemas.microsoft.com/office/drawing/2014/chart" uri="{C3380CC4-5D6E-409C-BE32-E72D297353CC}">
              <c16:uniqueId val="{00000000-069D-43A5-A424-23A9094E27AE}"/>
            </c:ext>
          </c:extLst>
        </c:ser>
        <c:ser>
          <c:idx val="1"/>
          <c:order val="1"/>
          <c:spPr>
            <a:solidFill>
              <a:srgbClr val="FC5704">
                <a:alpha val="50000"/>
              </a:srgbClr>
            </a:solidFill>
            <a:ln>
              <a:noFill/>
            </a:ln>
            <a:effectLst/>
          </c:spPr>
          <c:invertIfNegative val="0"/>
          <c:cat>
            <c:strRef>
              <c:f>Pivot2!$AD$2:$AD$7</c:f>
              <c:strCache>
                <c:ptCount val="6"/>
                <c:pt idx="0">
                  <c:v>Asia</c:v>
                </c:pt>
                <c:pt idx="1">
                  <c:v>Canada</c:v>
                </c:pt>
                <c:pt idx="2">
                  <c:v>Europe</c:v>
                </c:pt>
                <c:pt idx="3">
                  <c:v>Global</c:v>
                </c:pt>
                <c:pt idx="4">
                  <c:v>Latin America</c:v>
                </c:pt>
                <c:pt idx="5">
                  <c:v>North America</c:v>
                </c:pt>
              </c:strCache>
            </c:strRef>
          </c:cat>
          <c:val>
            <c:numRef>
              <c:f>Pivot2!$AF$2:$AF$7</c:f>
              <c:numCache>
                <c:formatCode>0" M"</c:formatCode>
                <c:ptCount val="6"/>
                <c:pt idx="0">
                  <c:v>1085</c:v>
                </c:pt>
                <c:pt idx="1">
                  <c:v>0</c:v>
                </c:pt>
                <c:pt idx="2">
                  <c:v>0</c:v>
                </c:pt>
                <c:pt idx="3">
                  <c:v>1860</c:v>
                </c:pt>
                <c:pt idx="4">
                  <c:v>0</c:v>
                </c:pt>
                <c:pt idx="5">
                  <c:v>1040</c:v>
                </c:pt>
              </c:numCache>
            </c:numRef>
          </c:val>
          <c:extLst>
            <c:ext xmlns:c16="http://schemas.microsoft.com/office/drawing/2014/chart" uri="{C3380CC4-5D6E-409C-BE32-E72D297353CC}">
              <c16:uniqueId val="{00000001-069D-43A5-A424-23A9094E27AE}"/>
            </c:ext>
          </c:extLst>
        </c:ser>
        <c:ser>
          <c:idx val="2"/>
          <c:order val="2"/>
          <c:spPr>
            <a:solidFill>
              <a:srgbClr val="FF0000"/>
            </a:solidFill>
            <a:ln>
              <a:noFill/>
            </a:ln>
            <a:effectLst/>
          </c:spPr>
          <c:invertIfNegative val="0"/>
          <c:cat>
            <c:strRef>
              <c:f>Pivot2!$AD$2:$AD$7</c:f>
              <c:strCache>
                <c:ptCount val="6"/>
                <c:pt idx="0">
                  <c:v>Asia</c:v>
                </c:pt>
                <c:pt idx="1">
                  <c:v>Canada</c:v>
                </c:pt>
                <c:pt idx="2">
                  <c:v>Europe</c:v>
                </c:pt>
                <c:pt idx="3">
                  <c:v>Global</c:v>
                </c:pt>
                <c:pt idx="4">
                  <c:v>Latin America</c:v>
                </c:pt>
                <c:pt idx="5">
                  <c:v>North America</c:v>
                </c:pt>
              </c:strCache>
            </c:strRef>
          </c:cat>
          <c:val>
            <c:numRef>
              <c:f>Pivot2!$AG$2:$AG$7</c:f>
              <c:numCache>
                <c:formatCode>0" M"</c:formatCode>
                <c:ptCount val="6"/>
                <c:pt idx="0">
                  <c:v>0</c:v>
                </c:pt>
                <c:pt idx="1">
                  <c:v>0</c:v>
                </c:pt>
                <c:pt idx="2">
                  <c:v>0</c:v>
                </c:pt>
                <c:pt idx="3">
                  <c:v>1860</c:v>
                </c:pt>
                <c:pt idx="4">
                  <c:v>0</c:v>
                </c:pt>
                <c:pt idx="5">
                  <c:v>0</c:v>
                </c:pt>
              </c:numCache>
            </c:numRef>
          </c:val>
          <c:extLst>
            <c:ext xmlns:c16="http://schemas.microsoft.com/office/drawing/2014/chart" uri="{C3380CC4-5D6E-409C-BE32-E72D297353CC}">
              <c16:uniqueId val="{00000002-069D-43A5-A424-23A9094E27AE}"/>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0&quot; M&quot;" sourceLinked="1"/>
        <c:majorTickMark val="none"/>
        <c:minorTickMark val="none"/>
        <c:tickLblPos val="nextTo"/>
        <c:crossAx val="165654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Region Wise Avg Customer Rating </a:t>
            </a:r>
            <a:endParaRPr lang="en-IN" b="1">
              <a:solidFill>
                <a:schemeClr val="tx1"/>
              </a:solidFill>
            </a:endParaRPr>
          </a:p>
        </c:rich>
      </c:tx>
      <c:layout>
        <c:manualLayout>
          <c:xMode val="edge"/>
          <c:yMode val="edge"/>
          <c:x val="0.20958787436338672"/>
          <c:y val="0"/>
        </c:manualLayout>
      </c:layout>
      <c:overlay val="0"/>
      <c:spPr>
        <a:noFill/>
        <a:ln>
          <a:noFill/>
        </a:ln>
        <a:effectLst/>
      </c:spPr>
    </c:title>
    <c:autoTitleDeleted val="0"/>
    <c:plotArea>
      <c:layout>
        <c:manualLayout>
          <c:layoutTarget val="inner"/>
          <c:xMode val="edge"/>
          <c:yMode val="edge"/>
          <c:x val="7.5298534703029689E-3"/>
          <c:y val="0.22789554531490017"/>
          <c:w val="0.97645327446651953"/>
          <c:h val="0.66028714152666401"/>
        </c:manualLayout>
      </c:layout>
      <c:barChart>
        <c:barDir val="col"/>
        <c:grouping val="clustered"/>
        <c:varyColors val="0"/>
        <c:ser>
          <c:idx val="3"/>
          <c:order val="0"/>
          <c:spPr>
            <a:solidFill>
              <a:srgbClr val="FFC000">
                <a:alpha val="40000"/>
              </a:srgbClr>
            </a:solidFill>
          </c:spPr>
          <c:invertIfNegative val="0"/>
          <c:dLbls>
            <c:spPr>
              <a:noFill/>
              <a:ln>
                <a:noFill/>
              </a:ln>
              <a:effectLst/>
            </c:spPr>
            <c:txPr>
              <a:bodyPr wrap="square" lIns="38100" tIns="19050" rIns="38100" bIns="19050" anchor="ctr">
                <a:spAutoFit/>
              </a:bodyPr>
              <a:lstStyle/>
              <a:p>
                <a:pPr>
                  <a:defRPr sz="14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Pivot2!$AD$30:$AD$35</c:f>
              <c:strCache>
                <c:ptCount val="6"/>
                <c:pt idx="0">
                  <c:v>Asia</c:v>
                </c:pt>
                <c:pt idx="1">
                  <c:v>Canada</c:v>
                </c:pt>
                <c:pt idx="2">
                  <c:v>Europe</c:v>
                </c:pt>
                <c:pt idx="3">
                  <c:v>Global</c:v>
                </c:pt>
                <c:pt idx="4">
                  <c:v>Latin America</c:v>
                </c:pt>
                <c:pt idx="5">
                  <c:v>North America</c:v>
                </c:pt>
              </c:strCache>
            </c:strRef>
          </c:cat>
          <c:val>
            <c:numRef>
              <c:f>Pivot2!$AE$30:$AE$35</c:f>
              <c:numCache>
                <c:formatCode>General</c:formatCode>
                <c:ptCount val="6"/>
                <c:pt idx="0">
                  <c:v>4.2</c:v>
                </c:pt>
                <c:pt idx="1">
                  <c:v>4.2</c:v>
                </c:pt>
                <c:pt idx="2" formatCode="0.00">
                  <c:v>4.0166666666666666</c:v>
                </c:pt>
                <c:pt idx="3">
                  <c:v>4.5600000000000005</c:v>
                </c:pt>
                <c:pt idx="4">
                  <c:v>4.4000000000000004</c:v>
                </c:pt>
                <c:pt idx="5">
                  <c:v>4.4000000000000004</c:v>
                </c:pt>
              </c:numCache>
            </c:numRef>
          </c:val>
          <c:extLst>
            <c:ext xmlns:c16="http://schemas.microsoft.com/office/drawing/2014/chart" uri="{C3380CC4-5D6E-409C-BE32-E72D297353CC}">
              <c16:uniqueId val="{00000000-21EE-447A-A072-FB21676C52D2}"/>
            </c:ext>
          </c:extLst>
        </c:ser>
        <c:ser>
          <c:idx val="4"/>
          <c:order val="1"/>
          <c:spPr>
            <a:solidFill>
              <a:srgbClr val="FC5704">
                <a:alpha val="50000"/>
              </a:srgbClr>
            </a:solidFill>
            <a:ln>
              <a:noFill/>
            </a:ln>
          </c:spPr>
          <c:invertIfNegative val="0"/>
          <c:cat>
            <c:strRef>
              <c:f>Pivot2!$AD$30:$AD$35</c:f>
              <c:strCache>
                <c:ptCount val="6"/>
                <c:pt idx="0">
                  <c:v>Asia</c:v>
                </c:pt>
                <c:pt idx="1">
                  <c:v>Canada</c:v>
                </c:pt>
                <c:pt idx="2">
                  <c:v>Europe</c:v>
                </c:pt>
                <c:pt idx="3">
                  <c:v>Global</c:v>
                </c:pt>
                <c:pt idx="4">
                  <c:v>Latin America</c:v>
                </c:pt>
                <c:pt idx="5">
                  <c:v>North America</c:v>
                </c:pt>
              </c:strCache>
            </c:strRef>
          </c:cat>
          <c:val>
            <c:numRef>
              <c:f>Pivot2!$AF$30:$AF$35</c:f>
              <c:numCache>
                <c:formatCode>General</c:formatCode>
                <c:ptCount val="6"/>
                <c:pt idx="0">
                  <c:v>0</c:v>
                </c:pt>
                <c:pt idx="1">
                  <c:v>0</c:v>
                </c:pt>
                <c:pt idx="2">
                  <c:v>0</c:v>
                </c:pt>
                <c:pt idx="3">
                  <c:v>4.5600000000000005</c:v>
                </c:pt>
                <c:pt idx="4">
                  <c:v>4.4000000000000004</c:v>
                </c:pt>
                <c:pt idx="5">
                  <c:v>4.4000000000000004</c:v>
                </c:pt>
              </c:numCache>
            </c:numRef>
          </c:val>
          <c:extLst>
            <c:ext xmlns:c16="http://schemas.microsoft.com/office/drawing/2014/chart" uri="{C3380CC4-5D6E-409C-BE32-E72D297353CC}">
              <c16:uniqueId val="{00000001-21EE-447A-A072-FB21676C52D2}"/>
            </c:ext>
          </c:extLst>
        </c:ser>
        <c:ser>
          <c:idx val="5"/>
          <c:order val="2"/>
          <c:spPr>
            <a:solidFill>
              <a:srgbClr val="FF0000"/>
            </a:solidFill>
          </c:spPr>
          <c:invertIfNegative val="0"/>
          <c:cat>
            <c:strRef>
              <c:f>Pivot2!$AD$30:$AD$35</c:f>
              <c:strCache>
                <c:ptCount val="6"/>
                <c:pt idx="0">
                  <c:v>Asia</c:v>
                </c:pt>
                <c:pt idx="1">
                  <c:v>Canada</c:v>
                </c:pt>
                <c:pt idx="2">
                  <c:v>Europe</c:v>
                </c:pt>
                <c:pt idx="3">
                  <c:v>Global</c:v>
                </c:pt>
                <c:pt idx="4">
                  <c:v>Latin America</c:v>
                </c:pt>
                <c:pt idx="5">
                  <c:v>North America</c:v>
                </c:pt>
              </c:strCache>
            </c:strRef>
          </c:cat>
          <c:val>
            <c:numRef>
              <c:f>Pivot2!$AG$30:$AG$35</c:f>
              <c:numCache>
                <c:formatCode>General</c:formatCode>
                <c:ptCount val="6"/>
                <c:pt idx="0">
                  <c:v>0</c:v>
                </c:pt>
                <c:pt idx="1">
                  <c:v>0</c:v>
                </c:pt>
                <c:pt idx="2">
                  <c:v>0</c:v>
                </c:pt>
                <c:pt idx="3">
                  <c:v>4.5600000000000005</c:v>
                </c:pt>
                <c:pt idx="4">
                  <c:v>0</c:v>
                </c:pt>
                <c:pt idx="5">
                  <c:v>0</c:v>
                </c:pt>
              </c:numCache>
            </c:numRef>
          </c:val>
          <c:extLst>
            <c:ext xmlns:c16="http://schemas.microsoft.com/office/drawing/2014/chart" uri="{C3380CC4-5D6E-409C-BE32-E72D297353CC}">
              <c16:uniqueId val="{00000002-21EE-447A-A072-FB21676C52D2}"/>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General" sourceLinked="1"/>
        <c:majorTickMark val="none"/>
        <c:minorTickMark val="none"/>
        <c:tickLblPos val="nextTo"/>
        <c:crossAx val="1656543263"/>
        <c:crosses val="autoZero"/>
        <c:crossBetween val="between"/>
      </c:valAx>
    </c:plotArea>
    <c:plotVisOnly val="1"/>
    <c:dispBlanksAs val="gap"/>
    <c:showDLblsOverMax val="0"/>
    <c:extLst/>
  </c:chart>
  <c:spPr>
    <a:ln>
      <a:solidFill>
        <a:schemeClr val="bg1">
          <a:lumMod val="75000"/>
        </a:schemeClr>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Top 5</a:t>
            </a:r>
            <a:r>
              <a:rPr lang="en-US" b="1" baseline="0">
                <a:solidFill>
                  <a:schemeClr val="tx1"/>
                </a:solidFill>
              </a:rPr>
              <a:t> </a:t>
            </a:r>
            <a:r>
              <a:rPr lang="en-US" b="1">
                <a:solidFill>
                  <a:schemeClr val="tx1"/>
                </a:solidFill>
              </a:rPr>
              <a:t>Self Life Days</a:t>
            </a:r>
            <a:r>
              <a:rPr lang="en-US" b="1" baseline="0">
                <a:solidFill>
                  <a:schemeClr val="tx1"/>
                </a:solidFill>
              </a:rPr>
              <a:t> of Flavor </a:t>
            </a:r>
            <a:endParaRPr lang="en-IN" b="1">
              <a:solidFill>
                <a:schemeClr val="tx1"/>
              </a:solidFill>
            </a:endParaRPr>
          </a:p>
        </c:rich>
      </c:tx>
      <c:layout>
        <c:manualLayout>
          <c:xMode val="edge"/>
          <c:yMode val="edge"/>
          <c:x val="0.25533480500367917"/>
          <c:y val="0"/>
        </c:manualLayout>
      </c:layout>
      <c:overlay val="0"/>
      <c:spPr>
        <a:noFill/>
        <a:ln>
          <a:noFill/>
        </a:ln>
        <a:effectLst/>
      </c:spPr>
    </c:title>
    <c:autoTitleDeleted val="0"/>
    <c:plotArea>
      <c:layout>
        <c:manualLayout>
          <c:layoutTarget val="inner"/>
          <c:xMode val="edge"/>
          <c:yMode val="edge"/>
          <c:x val="3.2376747608535691E-2"/>
          <c:y val="0.230015503875969"/>
          <c:w val="0.93524650478292859"/>
          <c:h val="0.47915522187633525"/>
        </c:manualLayout>
      </c:layout>
      <c:barChart>
        <c:barDir val="col"/>
        <c:grouping val="clustered"/>
        <c:varyColors val="0"/>
        <c:ser>
          <c:idx val="3"/>
          <c:order val="0"/>
          <c:invertIfNegative val="0"/>
          <c:cat>
            <c:strRef>
              <c:f>Pivot2!$AQ$2:$AQ$8</c:f>
              <c:strCache>
                <c:ptCount val="7"/>
                <c:pt idx="0">
                  <c:v>Classic</c:v>
                </c:pt>
                <c:pt idx="1">
                  <c:v>BBQ</c:v>
                </c:pt>
                <c:pt idx="2">
                  <c:v>Salt_And_Vinegar</c:v>
                </c:pt>
                <c:pt idx="3">
                  <c:v>Flamin_Hot</c:v>
                </c:pt>
                <c:pt idx="4">
                  <c:v>Chile_Limon</c:v>
                </c:pt>
                <c:pt idx="5">
                  <c:v>Dill_Pickle</c:v>
                </c:pt>
                <c:pt idx="6">
                  <c:v>Ketchup</c:v>
                </c:pt>
              </c:strCache>
            </c:strRef>
          </c:cat>
          <c:val>
            <c:numRef>
              <c:f>Pivot2!$AR$2:$AR$8</c:f>
              <c:numCache>
                <c:formatCode>General</c:formatCode>
                <c:ptCount val="7"/>
                <c:pt idx="0">
                  <c:v>180</c:v>
                </c:pt>
                <c:pt idx="1">
                  <c:v>175</c:v>
                </c:pt>
                <c:pt idx="2">
                  <c:v>170</c:v>
                </c:pt>
                <c:pt idx="3">
                  <c:v>170</c:v>
                </c:pt>
                <c:pt idx="4">
                  <c:v>170</c:v>
                </c:pt>
                <c:pt idx="5">
                  <c:v>170</c:v>
                </c:pt>
                <c:pt idx="6">
                  <c:v>170</c:v>
                </c:pt>
              </c:numCache>
            </c:numRef>
          </c:val>
          <c:extLst>
            <c:ext xmlns:c16="http://schemas.microsoft.com/office/drawing/2014/chart" uri="{C3380CC4-5D6E-409C-BE32-E72D297353CC}">
              <c16:uniqueId val="{00000000-F6C2-4C75-A8CA-8DAC5439A0C4}"/>
            </c:ext>
          </c:extLst>
        </c:ser>
        <c:ser>
          <c:idx val="4"/>
          <c:order val="1"/>
          <c:spPr>
            <a:solidFill>
              <a:srgbClr val="FC5704">
                <a:alpha val="50000"/>
              </a:srgbClr>
            </a:solidFill>
          </c:spPr>
          <c:invertIfNegative val="0"/>
          <c:dLbls>
            <c:spPr>
              <a:noFill/>
              <a:ln>
                <a:noFill/>
              </a:ln>
              <a:effectLst/>
            </c:spPr>
            <c:txPr>
              <a:bodyPr wrap="square" lIns="38100" tIns="19050" rIns="38100" bIns="19050" anchor="ctr">
                <a:spAutoFit/>
              </a:bodyPr>
              <a:lstStyle/>
              <a:p>
                <a:pPr>
                  <a:defRPr sz="14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Pivot2!$AQ$2:$AQ$8</c:f>
              <c:strCache>
                <c:ptCount val="7"/>
                <c:pt idx="0">
                  <c:v>Classic</c:v>
                </c:pt>
                <c:pt idx="1">
                  <c:v>BBQ</c:v>
                </c:pt>
                <c:pt idx="2">
                  <c:v>Salt_And_Vinegar</c:v>
                </c:pt>
                <c:pt idx="3">
                  <c:v>Flamin_Hot</c:v>
                </c:pt>
                <c:pt idx="4">
                  <c:v>Chile_Limon</c:v>
                </c:pt>
                <c:pt idx="5">
                  <c:v>Dill_Pickle</c:v>
                </c:pt>
                <c:pt idx="6">
                  <c:v>Ketchup</c:v>
                </c:pt>
              </c:strCache>
            </c:strRef>
          </c:cat>
          <c:val>
            <c:numRef>
              <c:f>Pivot2!$AS$2:$AS$8</c:f>
              <c:numCache>
                <c:formatCode>General</c:formatCode>
                <c:ptCount val="7"/>
                <c:pt idx="0">
                  <c:v>180</c:v>
                </c:pt>
                <c:pt idx="1">
                  <c:v>175</c:v>
                </c:pt>
                <c:pt idx="2">
                  <c:v>170</c:v>
                </c:pt>
                <c:pt idx="3">
                  <c:v>170</c:v>
                </c:pt>
                <c:pt idx="4">
                  <c:v>170</c:v>
                </c:pt>
                <c:pt idx="5">
                  <c:v>170</c:v>
                </c:pt>
                <c:pt idx="6">
                  <c:v>170</c:v>
                </c:pt>
              </c:numCache>
            </c:numRef>
          </c:val>
          <c:extLst>
            <c:ext xmlns:c16="http://schemas.microsoft.com/office/drawing/2014/chart" uri="{C3380CC4-5D6E-409C-BE32-E72D297353CC}">
              <c16:uniqueId val="{00000001-F6C2-4C75-A8CA-8DAC5439A0C4}"/>
            </c:ext>
          </c:extLst>
        </c:ser>
        <c:ser>
          <c:idx val="5"/>
          <c:order val="2"/>
          <c:spPr>
            <a:solidFill>
              <a:srgbClr val="FF0000"/>
            </a:solidFill>
          </c:spPr>
          <c:invertIfNegative val="0"/>
          <c:cat>
            <c:strRef>
              <c:f>Pivot2!$AQ$2:$AQ$8</c:f>
              <c:strCache>
                <c:ptCount val="7"/>
                <c:pt idx="0">
                  <c:v>Classic</c:v>
                </c:pt>
                <c:pt idx="1">
                  <c:v>BBQ</c:v>
                </c:pt>
                <c:pt idx="2">
                  <c:v>Salt_And_Vinegar</c:v>
                </c:pt>
                <c:pt idx="3">
                  <c:v>Flamin_Hot</c:v>
                </c:pt>
                <c:pt idx="4">
                  <c:v>Chile_Limon</c:v>
                </c:pt>
                <c:pt idx="5">
                  <c:v>Dill_Pickle</c:v>
                </c:pt>
                <c:pt idx="6">
                  <c:v>Ketchup</c:v>
                </c:pt>
              </c:strCache>
            </c:strRef>
          </c:cat>
          <c:val>
            <c:numRef>
              <c:f>Pivot2!$AT$2:$AT$8</c:f>
              <c:numCache>
                <c:formatCode>General</c:formatCode>
                <c:ptCount val="7"/>
                <c:pt idx="0">
                  <c:v>180</c:v>
                </c:pt>
                <c:pt idx="1">
                  <c:v>0</c:v>
                </c:pt>
                <c:pt idx="2">
                  <c:v>0</c:v>
                </c:pt>
                <c:pt idx="3">
                  <c:v>0</c:v>
                </c:pt>
                <c:pt idx="4">
                  <c:v>0</c:v>
                </c:pt>
                <c:pt idx="5">
                  <c:v>0</c:v>
                </c:pt>
                <c:pt idx="6">
                  <c:v>0</c:v>
                </c:pt>
              </c:numCache>
            </c:numRef>
          </c:val>
          <c:extLst>
            <c:ext xmlns:c16="http://schemas.microsoft.com/office/drawing/2014/chart" uri="{C3380CC4-5D6E-409C-BE32-E72D297353CC}">
              <c16:uniqueId val="{00000002-F6C2-4C75-A8CA-8DAC5439A0C4}"/>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General" sourceLinked="1"/>
        <c:majorTickMark val="none"/>
        <c:minorTickMark val="none"/>
        <c:tickLblPos val="nextTo"/>
        <c:crossAx val="1656543263"/>
        <c:crosses val="autoZero"/>
        <c:crossBetween val="between"/>
      </c:valAx>
    </c:plotArea>
    <c:plotVisOnly val="1"/>
    <c:dispBlanksAs val="gap"/>
    <c:showDLblsOverMax val="0"/>
    <c:extLst/>
  </c:chart>
  <c:spPr>
    <a:ln>
      <a:solidFill>
        <a:schemeClr val="bg1">
          <a:lumMod val="75000"/>
        </a:schemeClr>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Recent</a:t>
            </a:r>
            <a:r>
              <a:rPr lang="en-IN" b="1" baseline="0">
                <a:solidFill>
                  <a:schemeClr val="tx1"/>
                </a:solidFill>
              </a:rPr>
              <a:t> </a:t>
            </a:r>
            <a:r>
              <a:rPr lang="en-US" b="1" baseline="0">
                <a:solidFill>
                  <a:schemeClr val="tx1"/>
                </a:solidFill>
              </a:rPr>
              <a:t>Flavor Launched </a:t>
            </a:r>
            <a:endParaRPr lang="en-IN" b="1">
              <a:solidFill>
                <a:schemeClr val="tx1"/>
              </a:solidFill>
            </a:endParaRPr>
          </a:p>
        </c:rich>
      </c:tx>
      <c:layout>
        <c:manualLayout>
          <c:xMode val="edge"/>
          <c:yMode val="edge"/>
          <c:x val="0.29259749816041208"/>
          <c:y val="0"/>
        </c:manualLayout>
      </c:layout>
      <c:overlay val="0"/>
      <c:spPr>
        <a:noFill/>
        <a:ln>
          <a:noFill/>
        </a:ln>
        <a:effectLst/>
      </c:spPr>
    </c:title>
    <c:autoTitleDeleted val="0"/>
    <c:plotArea>
      <c:layout>
        <c:manualLayout>
          <c:layoutTarget val="inner"/>
          <c:xMode val="edge"/>
          <c:yMode val="edge"/>
          <c:x val="3.2376747608535691E-2"/>
          <c:y val="0.22478787878787879"/>
          <c:w val="0.93524650478292859"/>
          <c:h val="0.41501073729420185"/>
        </c:manualLayout>
      </c:layout>
      <c:barChart>
        <c:barDir val="col"/>
        <c:grouping val="clustered"/>
        <c:varyColors val="0"/>
        <c:ser>
          <c:idx val="3"/>
          <c:order val="0"/>
          <c:spPr>
            <a:solidFill>
              <a:srgbClr val="FFC000">
                <a:alpha val="50000"/>
              </a:srgbClr>
            </a:solidFill>
          </c:spPr>
          <c:invertIfNegative val="0"/>
          <c:dLbls>
            <c:spPr>
              <a:noFill/>
              <a:ln>
                <a:noFill/>
              </a:ln>
              <a:effectLst/>
            </c:spPr>
            <c:txPr>
              <a:bodyPr wrap="square" lIns="38100" tIns="19050" rIns="38100" bIns="19050" anchor="ctr">
                <a:spAutoFit/>
              </a:bodyPr>
              <a:lstStyle/>
              <a:p>
                <a:pPr>
                  <a:defRPr sz="1400" b="1">
                    <a:solidFill>
                      <a:schemeClr val="tx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Pivot2!$AQ$37:$AQ$41</c:f>
              <c:strCache>
                <c:ptCount val="5"/>
                <c:pt idx="0">
                  <c:v>Ranch</c:v>
                </c:pt>
                <c:pt idx="1">
                  <c:v>Prawn_Cocktail</c:v>
                </c:pt>
                <c:pt idx="2">
                  <c:v>Cheddar_And_Sour_Cream</c:v>
                </c:pt>
                <c:pt idx="3">
                  <c:v>Wasabi</c:v>
                </c:pt>
                <c:pt idx="4">
                  <c:v>Roasted_Chicken</c:v>
                </c:pt>
              </c:strCache>
            </c:strRef>
          </c:cat>
          <c:val>
            <c:numRef>
              <c:f>Pivot2!$AR$37:$AR$41</c:f>
              <c:numCache>
                <c:formatCode>General</c:formatCode>
                <c:ptCount val="5"/>
                <c:pt idx="0">
                  <c:v>2020</c:v>
                </c:pt>
                <c:pt idx="1">
                  <c:v>2019</c:v>
                </c:pt>
                <c:pt idx="2">
                  <c:v>2018</c:v>
                </c:pt>
                <c:pt idx="3">
                  <c:v>2016</c:v>
                </c:pt>
                <c:pt idx="4">
                  <c:v>2015</c:v>
                </c:pt>
              </c:numCache>
            </c:numRef>
          </c:val>
          <c:extLst>
            <c:ext xmlns:c16="http://schemas.microsoft.com/office/drawing/2014/chart" uri="{C3380CC4-5D6E-409C-BE32-E72D297353CC}">
              <c16:uniqueId val="{00000000-C3C5-4B4B-A0F3-19A3C002C162}"/>
            </c:ext>
          </c:extLst>
        </c:ser>
        <c:ser>
          <c:idx val="4"/>
          <c:order val="1"/>
          <c:spPr>
            <a:solidFill>
              <a:srgbClr val="FC5704">
                <a:alpha val="40000"/>
              </a:srgbClr>
            </a:solidFill>
          </c:spPr>
          <c:invertIfNegative val="0"/>
          <c:cat>
            <c:strRef>
              <c:f>Pivot2!$AQ$37:$AQ$41</c:f>
              <c:strCache>
                <c:ptCount val="5"/>
                <c:pt idx="0">
                  <c:v>Ranch</c:v>
                </c:pt>
                <c:pt idx="1">
                  <c:v>Prawn_Cocktail</c:v>
                </c:pt>
                <c:pt idx="2">
                  <c:v>Cheddar_And_Sour_Cream</c:v>
                </c:pt>
                <c:pt idx="3">
                  <c:v>Wasabi</c:v>
                </c:pt>
                <c:pt idx="4">
                  <c:v>Roasted_Chicken</c:v>
                </c:pt>
              </c:strCache>
            </c:strRef>
          </c:cat>
          <c:val>
            <c:numRef>
              <c:f>Pivot2!$AS$37:$AS$41</c:f>
              <c:numCache>
                <c:formatCode>General</c:formatCode>
                <c:ptCount val="5"/>
                <c:pt idx="0">
                  <c:v>2020</c:v>
                </c:pt>
                <c:pt idx="1">
                  <c:v>2019</c:v>
                </c:pt>
                <c:pt idx="2">
                  <c:v>2018</c:v>
                </c:pt>
                <c:pt idx="3">
                  <c:v>0</c:v>
                </c:pt>
                <c:pt idx="4">
                  <c:v>0</c:v>
                </c:pt>
              </c:numCache>
            </c:numRef>
          </c:val>
          <c:extLst>
            <c:ext xmlns:c16="http://schemas.microsoft.com/office/drawing/2014/chart" uri="{C3380CC4-5D6E-409C-BE32-E72D297353CC}">
              <c16:uniqueId val="{00000001-C3C5-4B4B-A0F3-19A3C002C162}"/>
            </c:ext>
          </c:extLst>
        </c:ser>
        <c:ser>
          <c:idx val="5"/>
          <c:order val="2"/>
          <c:spPr>
            <a:solidFill>
              <a:srgbClr val="FF0000"/>
            </a:solidFill>
          </c:spPr>
          <c:invertIfNegative val="0"/>
          <c:cat>
            <c:strRef>
              <c:f>Pivot2!$AQ$37:$AQ$41</c:f>
              <c:strCache>
                <c:ptCount val="5"/>
                <c:pt idx="0">
                  <c:v>Ranch</c:v>
                </c:pt>
                <c:pt idx="1">
                  <c:v>Prawn_Cocktail</c:v>
                </c:pt>
                <c:pt idx="2">
                  <c:v>Cheddar_And_Sour_Cream</c:v>
                </c:pt>
                <c:pt idx="3">
                  <c:v>Wasabi</c:v>
                </c:pt>
                <c:pt idx="4">
                  <c:v>Roasted_Chicken</c:v>
                </c:pt>
              </c:strCache>
            </c:strRef>
          </c:cat>
          <c:val>
            <c:numRef>
              <c:f>Pivot2!$AT$37:$AT$41</c:f>
              <c:numCache>
                <c:formatCode>General</c:formatCode>
                <c:ptCount val="5"/>
                <c:pt idx="0">
                  <c:v>2020</c:v>
                </c:pt>
                <c:pt idx="1">
                  <c:v>0</c:v>
                </c:pt>
                <c:pt idx="2">
                  <c:v>0</c:v>
                </c:pt>
                <c:pt idx="3">
                  <c:v>0</c:v>
                </c:pt>
                <c:pt idx="4">
                  <c:v>0</c:v>
                </c:pt>
              </c:numCache>
            </c:numRef>
          </c:val>
          <c:extLst>
            <c:ext xmlns:c16="http://schemas.microsoft.com/office/drawing/2014/chart" uri="{C3380CC4-5D6E-409C-BE32-E72D297353CC}">
              <c16:uniqueId val="{00000002-C3C5-4B4B-A0F3-19A3C002C162}"/>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General" sourceLinked="1"/>
        <c:majorTickMark val="none"/>
        <c:minorTickMark val="none"/>
        <c:tickLblPos val="nextTo"/>
        <c:crossAx val="1656543263"/>
        <c:crosses val="autoZero"/>
        <c:crossBetween val="between"/>
      </c:valAx>
    </c:plotArea>
    <c:plotVisOnly val="1"/>
    <c:dispBlanksAs val="gap"/>
    <c:showDLblsOverMax val="0"/>
    <c:extLst/>
  </c:chart>
  <c:spPr>
    <a:ln>
      <a:solidFill>
        <a:schemeClr val="bg1">
          <a:lumMod val="75000"/>
        </a:schemeClr>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Category Wise Production Cost</a:t>
            </a:r>
            <a:endParaRPr lang="en-IN" b="1">
              <a:solidFill>
                <a:schemeClr val="tx1"/>
              </a:solidFill>
            </a:endParaRPr>
          </a:p>
        </c:rich>
      </c:tx>
      <c:layout>
        <c:manualLayout>
          <c:xMode val="edge"/>
          <c:yMode val="edge"/>
          <c:x val="0.23315694454818517"/>
          <c:y val="0"/>
        </c:manualLayout>
      </c:layout>
      <c:overlay val="0"/>
      <c:spPr>
        <a:noFill/>
        <a:ln>
          <a:noFill/>
        </a:ln>
        <a:effectLst/>
      </c:spPr>
    </c:title>
    <c:autoTitleDeleted val="0"/>
    <c:plotArea>
      <c:layout/>
      <c:barChart>
        <c:barDir val="col"/>
        <c:grouping val="clustered"/>
        <c:varyColors val="0"/>
        <c:ser>
          <c:idx val="3"/>
          <c:order val="0"/>
          <c:spPr>
            <a:solidFill>
              <a:srgbClr val="FFC000">
                <a:alpha val="40000"/>
              </a:srgbClr>
            </a:solidFill>
          </c:spPr>
          <c:invertIfNegative val="0"/>
          <c:dLbls>
            <c:spPr>
              <a:noFill/>
              <a:ln>
                <a:noFill/>
              </a:ln>
              <a:effectLst/>
            </c:spPr>
            <c:txPr>
              <a:bodyPr wrap="square" lIns="38100" tIns="19050" rIns="38100" bIns="19050" anchor="ctr">
                <a:spAutoFit/>
              </a:bodyPr>
              <a:lstStyle/>
              <a:p>
                <a:pPr>
                  <a:defRPr sz="1400" b="1">
                    <a:solidFill>
                      <a:schemeClr val="tx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Pivot2!$AE$17:$AE$24</c:f>
              <c:numCache>
                <c:formatCode>[$$-409]#,##0.00</c:formatCode>
                <c:ptCount val="8"/>
                <c:pt idx="0">
                  <c:v>5.63</c:v>
                </c:pt>
                <c:pt idx="1">
                  <c:v>1.48</c:v>
                </c:pt>
                <c:pt idx="2">
                  <c:v>1.65</c:v>
                </c:pt>
                <c:pt idx="3">
                  <c:v>9.879999999999999</c:v>
                </c:pt>
                <c:pt idx="4">
                  <c:v>9.5399999999999991</c:v>
                </c:pt>
                <c:pt idx="5">
                  <c:v>1.38</c:v>
                </c:pt>
                <c:pt idx="6">
                  <c:v>3.9200000000000004</c:v>
                </c:pt>
                <c:pt idx="7">
                  <c:v>1.2</c:v>
                </c:pt>
              </c:numCache>
            </c:numRef>
          </c:val>
          <c:extLst>
            <c:ext xmlns:c16="http://schemas.microsoft.com/office/drawing/2014/chart" uri="{C3380CC4-5D6E-409C-BE32-E72D297353CC}">
              <c16:uniqueId val="{00000000-424F-4EF3-AD41-32720EC08930}"/>
            </c:ext>
          </c:extLst>
        </c:ser>
        <c:ser>
          <c:idx val="4"/>
          <c:order val="1"/>
          <c:spPr>
            <a:solidFill>
              <a:srgbClr val="FC5704">
                <a:alpha val="50000"/>
              </a:srgbClr>
            </a:solidFill>
          </c:spPr>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Pivot2!$AF$17:$AF$24</c:f>
              <c:numCache>
                <c:formatCode>[$$-409]#,##0.00</c:formatCode>
                <c:ptCount val="8"/>
                <c:pt idx="0">
                  <c:v>5.63</c:v>
                </c:pt>
                <c:pt idx="1">
                  <c:v>0</c:v>
                </c:pt>
                <c:pt idx="2">
                  <c:v>0</c:v>
                </c:pt>
                <c:pt idx="3">
                  <c:v>9.879999999999999</c:v>
                </c:pt>
                <c:pt idx="4">
                  <c:v>9.5399999999999991</c:v>
                </c:pt>
                <c:pt idx="5">
                  <c:v>0</c:v>
                </c:pt>
                <c:pt idx="6">
                  <c:v>3.9200000000000004</c:v>
                </c:pt>
                <c:pt idx="7">
                  <c:v>0</c:v>
                </c:pt>
              </c:numCache>
            </c:numRef>
          </c:val>
          <c:extLst>
            <c:ext xmlns:c16="http://schemas.microsoft.com/office/drawing/2014/chart" uri="{C3380CC4-5D6E-409C-BE32-E72D297353CC}">
              <c16:uniqueId val="{00000001-424F-4EF3-AD41-32720EC08930}"/>
            </c:ext>
          </c:extLst>
        </c:ser>
        <c:ser>
          <c:idx val="5"/>
          <c:order val="2"/>
          <c:spPr>
            <a:solidFill>
              <a:srgbClr val="FF0000"/>
            </a:solidFill>
          </c:spPr>
          <c:invertIfNegative val="0"/>
          <c:cat>
            <c:strRef>
              <c:f>Pivot2!$AD$17:$AD$24</c:f>
              <c:strCache>
                <c:ptCount val="8"/>
                <c:pt idx="0">
                  <c:v>Creamy</c:v>
                </c:pt>
                <c:pt idx="1">
                  <c:v>Fresh</c:v>
                </c:pt>
                <c:pt idx="2">
                  <c:v>Premium</c:v>
                </c:pt>
                <c:pt idx="3">
                  <c:v>Savory</c:v>
                </c:pt>
                <c:pt idx="4">
                  <c:v>Spicy</c:v>
                </c:pt>
                <c:pt idx="5">
                  <c:v>Sweet</c:v>
                </c:pt>
                <c:pt idx="6">
                  <c:v>Tangy</c:v>
                </c:pt>
                <c:pt idx="7">
                  <c:v>Traditional</c:v>
                </c:pt>
              </c:strCache>
            </c:strRef>
          </c:cat>
          <c:val>
            <c:numRef>
              <c:f>Pivot2!$AG$17:$AG$24</c:f>
              <c:numCache>
                <c:formatCode>[$$-409]#,##0.00</c:formatCode>
                <c:ptCount val="8"/>
                <c:pt idx="0">
                  <c:v>0</c:v>
                </c:pt>
                <c:pt idx="1">
                  <c:v>0</c:v>
                </c:pt>
                <c:pt idx="2">
                  <c:v>0</c:v>
                </c:pt>
                <c:pt idx="3">
                  <c:v>9.879999999999999</c:v>
                </c:pt>
                <c:pt idx="4">
                  <c:v>0</c:v>
                </c:pt>
                <c:pt idx="5">
                  <c:v>0</c:v>
                </c:pt>
                <c:pt idx="6">
                  <c:v>0</c:v>
                </c:pt>
                <c:pt idx="7">
                  <c:v>0</c:v>
                </c:pt>
              </c:numCache>
            </c:numRef>
          </c:val>
          <c:extLst>
            <c:ext xmlns:c16="http://schemas.microsoft.com/office/drawing/2014/chart" uri="{C3380CC4-5D6E-409C-BE32-E72D297353CC}">
              <c16:uniqueId val="{00000002-424F-4EF3-AD41-32720EC08930}"/>
            </c:ext>
          </c:extLst>
        </c:ser>
        <c:dLbls>
          <c:showLegendKey val="0"/>
          <c:showVal val="0"/>
          <c:showCatName val="0"/>
          <c:showSerName val="0"/>
          <c:showPercent val="0"/>
          <c:showBubbleSize val="0"/>
        </c:dLbls>
        <c:gapWidth val="101"/>
        <c:overlap val="100"/>
        <c:axId val="1656543263"/>
        <c:axId val="1656545663"/>
      </c:barChart>
      <c:catAx>
        <c:axId val="165654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56545663"/>
        <c:crosses val="autoZero"/>
        <c:auto val="1"/>
        <c:lblAlgn val="ctr"/>
        <c:lblOffset val="100"/>
        <c:noMultiLvlLbl val="0"/>
      </c:catAx>
      <c:valAx>
        <c:axId val="1656545663"/>
        <c:scaling>
          <c:orientation val="minMax"/>
        </c:scaling>
        <c:delete val="1"/>
        <c:axPos val="l"/>
        <c:numFmt formatCode="[$$-409]#,##0.00" sourceLinked="1"/>
        <c:majorTickMark val="none"/>
        <c:minorTickMark val="none"/>
        <c:tickLblPos val="nextTo"/>
        <c:crossAx val="1656543263"/>
        <c:crosses val="autoZero"/>
        <c:crossBetween val="between"/>
      </c:valAx>
    </c:plotArea>
    <c:plotVisOnly val="1"/>
    <c:dispBlanksAs val="gap"/>
    <c:showDLblsOverMax val="0"/>
    <c:extLst/>
  </c:chart>
  <c:spPr>
    <a:ln>
      <a:solidFill>
        <a:schemeClr val="bg1">
          <a:lumMod val="75000"/>
        </a:schemeClr>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[lays.xlsx]Pivot1!PivotTable3</c:name>
    <c:fmtId val="1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a:t>
            </a:r>
            <a:r>
              <a:rPr lang="en-US" b="1" baseline="0">
                <a:solidFill>
                  <a:schemeClr val="tx1"/>
                </a:solidFill>
              </a:rPr>
              <a:t> Of Limited Edition</a:t>
            </a:r>
            <a:endParaRPr lang="en-US" b="1">
              <a:solidFill>
                <a:schemeClr val="tx1"/>
              </a:solidFill>
            </a:endParaRPr>
          </a:p>
        </c:rich>
      </c:tx>
      <c:layout>
        <c:manualLayout>
          <c:xMode val="edge"/>
          <c:yMode val="edge"/>
          <c:x val="0.29811111111111105"/>
          <c:y val="6.116207951070336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40000"/>
            </a:srgbClr>
          </a:solidFill>
          <a:ln>
            <a:noFill/>
          </a:ln>
          <a:effectLst/>
        </c:spPr>
      </c:pivotFmt>
      <c:pivotFmt>
        <c:idx val="8"/>
        <c:spPr>
          <a:solidFill>
            <a:srgbClr val="FF000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40000"/>
            </a:srgbClr>
          </a:solidFill>
          <a:ln>
            <a:noFill/>
          </a:ln>
          <a:effectLst/>
        </c:spPr>
      </c:pivotFmt>
      <c:pivotFmt>
        <c:idx val="11"/>
        <c:spPr>
          <a:solidFill>
            <a:srgbClr val="FF000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alpha val="40000"/>
            </a:srgbClr>
          </a:solidFill>
          <a:ln>
            <a:noFill/>
          </a:ln>
          <a:effectLst/>
        </c:spPr>
      </c:pivotFmt>
      <c:pivotFmt>
        <c:idx val="14"/>
        <c:spPr>
          <a:solidFill>
            <a:srgbClr val="FF0000"/>
          </a:solidFill>
          <a:ln>
            <a:noFill/>
          </a:ln>
          <a:effectLst/>
        </c:spPr>
      </c:pivotFmt>
    </c:pivotFmts>
    <c:plotArea>
      <c:layout/>
      <c:barChart>
        <c:barDir val="bar"/>
        <c:grouping val="clustered"/>
        <c:varyColors val="0"/>
        <c:ser>
          <c:idx val="0"/>
          <c:order val="0"/>
          <c:tx>
            <c:strRef>
              <c:f>Pivot1!$Q$1</c:f>
              <c:strCache>
                <c:ptCount val="1"/>
                <c:pt idx="0">
                  <c:v>Total</c:v>
                </c:pt>
              </c:strCache>
            </c:strRef>
          </c:tx>
          <c:spPr>
            <a:solidFill>
              <a:schemeClr val="accent1"/>
            </a:solidFill>
            <a:ln>
              <a:noFill/>
            </a:ln>
            <a:effectLst/>
          </c:spPr>
          <c:invertIfNegative val="0"/>
          <c:dPt>
            <c:idx val="0"/>
            <c:invertIfNegative val="0"/>
            <c:bubble3D val="0"/>
            <c:spPr>
              <a:solidFill>
                <a:srgbClr val="FFC000">
                  <a:alpha val="40000"/>
                </a:srgbClr>
              </a:solidFill>
              <a:ln>
                <a:noFill/>
              </a:ln>
              <a:effectLst/>
            </c:spPr>
            <c:extLst>
              <c:ext xmlns:c16="http://schemas.microsoft.com/office/drawing/2014/chart" uri="{C3380CC4-5D6E-409C-BE32-E72D297353CC}">
                <c16:uniqueId val="{00000001-3AFE-429F-A68A-78969FE4AEDE}"/>
              </c:ext>
            </c:extLst>
          </c:dPt>
          <c:dPt>
            <c:idx val="1"/>
            <c:invertIfNegative val="0"/>
            <c:bubble3D val="0"/>
            <c:spPr>
              <a:solidFill>
                <a:srgbClr val="FF0000"/>
              </a:solidFill>
              <a:ln>
                <a:noFill/>
              </a:ln>
              <a:effectLst/>
            </c:spPr>
            <c:extLst>
              <c:ext xmlns:c16="http://schemas.microsoft.com/office/drawing/2014/chart" uri="{C3380CC4-5D6E-409C-BE32-E72D297353CC}">
                <c16:uniqueId val="{00000003-3AFE-429F-A68A-78969FE4AEDE}"/>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Pivot1!$P$2:$P$4</c:f>
              <c:strCache>
                <c:ptCount val="2"/>
                <c:pt idx="0">
                  <c:v>No</c:v>
                </c:pt>
                <c:pt idx="1">
                  <c:v>Yes</c:v>
                </c:pt>
              </c:strCache>
            </c:strRef>
          </c:cat>
          <c:val>
            <c:numRef>
              <c:f>Pivot1!$Q$2:$Q$4</c:f>
              <c:numCache>
                <c:formatCode>General</c:formatCode>
                <c:ptCount val="2"/>
                <c:pt idx="0">
                  <c:v>20</c:v>
                </c:pt>
                <c:pt idx="1">
                  <c:v>5</c:v>
                </c:pt>
              </c:numCache>
            </c:numRef>
          </c:val>
          <c:extLst>
            <c:ext xmlns:c16="http://schemas.microsoft.com/office/drawing/2014/chart" uri="{C3380CC4-5D6E-409C-BE32-E72D297353CC}">
              <c16:uniqueId val="{00000004-3AFE-429F-A68A-78969FE4AEDE}"/>
            </c:ext>
          </c:extLst>
        </c:ser>
        <c:dLbls>
          <c:showLegendKey val="0"/>
          <c:showVal val="0"/>
          <c:showCatName val="0"/>
          <c:showSerName val="0"/>
          <c:showPercent val="0"/>
          <c:showBubbleSize val="0"/>
        </c:dLbls>
        <c:gapWidth val="182"/>
        <c:axId val="39395968"/>
        <c:axId val="15107520"/>
      </c:barChart>
      <c:catAx>
        <c:axId val="3939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07520"/>
        <c:crosses val="autoZero"/>
        <c:auto val="1"/>
        <c:lblAlgn val="ctr"/>
        <c:lblOffset val="100"/>
        <c:noMultiLvlLbl val="0"/>
      </c:catAx>
      <c:valAx>
        <c:axId val="15107520"/>
        <c:scaling>
          <c:orientation val="minMax"/>
        </c:scaling>
        <c:delete val="1"/>
        <c:axPos val="b"/>
        <c:numFmt formatCode="General" sourceLinked="1"/>
        <c:majorTickMark val="none"/>
        <c:minorTickMark val="none"/>
        <c:tickLblPos val="nextTo"/>
        <c:crossAx val="3939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Region Wise Flavor </a:t>
            </a:r>
            <a:endParaRPr lang="en-IN">
              <a:solidFill>
                <a:schemeClr val="tx1"/>
              </a:solidFill>
            </a:endParaRPr>
          </a:p>
        </c:rich>
      </c:tx>
      <c:layout>
        <c:manualLayout>
          <c:xMode val="edge"/>
          <c:yMode val="edge"/>
          <c:x val="0.3301178915135608"/>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C000">
                <a:alpha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Pivot1!$S$19:$S$24</c:f>
              <c:strCache>
                <c:ptCount val="6"/>
                <c:pt idx="0">
                  <c:v>Asia</c:v>
                </c:pt>
                <c:pt idx="1">
                  <c:v>Canada</c:v>
                </c:pt>
                <c:pt idx="2">
                  <c:v>Europe</c:v>
                </c:pt>
                <c:pt idx="3">
                  <c:v>Global</c:v>
                </c:pt>
                <c:pt idx="4">
                  <c:v>Latin America</c:v>
                </c:pt>
                <c:pt idx="5">
                  <c:v>North America</c:v>
                </c:pt>
              </c:strCache>
            </c:strRef>
          </c:cat>
          <c:val>
            <c:numRef>
              <c:f>Pivot1!$T$19:$T$24</c:f>
              <c:numCache>
                <c:formatCode>General</c:formatCode>
                <c:ptCount val="6"/>
                <c:pt idx="0">
                  <c:v>7</c:v>
                </c:pt>
                <c:pt idx="1">
                  <c:v>1</c:v>
                </c:pt>
                <c:pt idx="2">
                  <c:v>6</c:v>
                </c:pt>
                <c:pt idx="3">
                  <c:v>5</c:v>
                </c:pt>
                <c:pt idx="4">
                  <c:v>2</c:v>
                </c:pt>
                <c:pt idx="5">
                  <c:v>4</c:v>
                </c:pt>
              </c:numCache>
            </c:numRef>
          </c:val>
          <c:extLst>
            <c:ext xmlns:c16="http://schemas.microsoft.com/office/drawing/2014/chart" uri="{C3380CC4-5D6E-409C-BE32-E72D297353CC}">
              <c16:uniqueId val="{00000000-9EC4-4CC1-A41D-32CBDD40875D}"/>
            </c:ext>
          </c:extLst>
        </c:ser>
        <c:ser>
          <c:idx val="1"/>
          <c:order val="1"/>
          <c:spPr>
            <a:solidFill>
              <a:srgbClr val="FC5704">
                <a:alpha val="50000"/>
              </a:srgbClr>
            </a:solidFill>
            <a:ln>
              <a:noFill/>
            </a:ln>
            <a:effectLst/>
          </c:spPr>
          <c:invertIfNegative val="0"/>
          <c:cat>
            <c:strRef>
              <c:f>Pivot1!$S$19:$S$24</c:f>
              <c:strCache>
                <c:ptCount val="6"/>
                <c:pt idx="0">
                  <c:v>Asia</c:v>
                </c:pt>
                <c:pt idx="1">
                  <c:v>Canada</c:v>
                </c:pt>
                <c:pt idx="2">
                  <c:v>Europe</c:v>
                </c:pt>
                <c:pt idx="3">
                  <c:v>Global</c:v>
                </c:pt>
                <c:pt idx="4">
                  <c:v>Latin America</c:v>
                </c:pt>
                <c:pt idx="5">
                  <c:v>North America</c:v>
                </c:pt>
              </c:strCache>
            </c:strRef>
          </c:cat>
          <c:val>
            <c:numRef>
              <c:f>Pivot1!$U$19:$U$24</c:f>
              <c:numCache>
                <c:formatCode>General</c:formatCode>
                <c:ptCount val="6"/>
                <c:pt idx="0">
                  <c:v>7</c:v>
                </c:pt>
                <c:pt idx="1">
                  <c:v>0</c:v>
                </c:pt>
                <c:pt idx="2">
                  <c:v>6</c:v>
                </c:pt>
                <c:pt idx="3">
                  <c:v>5</c:v>
                </c:pt>
                <c:pt idx="4">
                  <c:v>0</c:v>
                </c:pt>
                <c:pt idx="5">
                  <c:v>0</c:v>
                </c:pt>
              </c:numCache>
            </c:numRef>
          </c:val>
          <c:extLst>
            <c:ext xmlns:c16="http://schemas.microsoft.com/office/drawing/2014/chart" uri="{C3380CC4-5D6E-409C-BE32-E72D297353CC}">
              <c16:uniqueId val="{00000001-9EC4-4CC1-A41D-32CBDD40875D}"/>
            </c:ext>
          </c:extLst>
        </c:ser>
        <c:ser>
          <c:idx val="2"/>
          <c:order val="2"/>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9EC4-4CC1-A41D-32CBDD40875D}"/>
              </c:ext>
            </c:extLst>
          </c:dPt>
          <c:cat>
            <c:strRef>
              <c:f>Pivot1!$S$19:$S$24</c:f>
              <c:strCache>
                <c:ptCount val="6"/>
                <c:pt idx="0">
                  <c:v>Asia</c:v>
                </c:pt>
                <c:pt idx="1">
                  <c:v>Canada</c:v>
                </c:pt>
                <c:pt idx="2">
                  <c:v>Europe</c:v>
                </c:pt>
                <c:pt idx="3">
                  <c:v>Global</c:v>
                </c:pt>
                <c:pt idx="4">
                  <c:v>Latin America</c:v>
                </c:pt>
                <c:pt idx="5">
                  <c:v>North America</c:v>
                </c:pt>
              </c:strCache>
            </c:strRef>
          </c:cat>
          <c:val>
            <c:numRef>
              <c:f>Pivot1!$V$19:$V$24</c:f>
              <c:numCache>
                <c:formatCode>General</c:formatCode>
                <c:ptCount val="6"/>
                <c:pt idx="0">
                  <c:v>7</c:v>
                </c:pt>
                <c:pt idx="1">
                  <c:v>0</c:v>
                </c:pt>
                <c:pt idx="2">
                  <c:v>0</c:v>
                </c:pt>
                <c:pt idx="3">
                  <c:v>0</c:v>
                </c:pt>
                <c:pt idx="4">
                  <c:v>0</c:v>
                </c:pt>
                <c:pt idx="5">
                  <c:v>0</c:v>
                </c:pt>
              </c:numCache>
            </c:numRef>
          </c:val>
          <c:extLst>
            <c:ext xmlns:c16="http://schemas.microsoft.com/office/drawing/2014/chart" uri="{C3380CC4-5D6E-409C-BE32-E72D297353CC}">
              <c16:uniqueId val="{00000004-9EC4-4CC1-A41D-32CBDD40875D}"/>
            </c:ext>
          </c:extLst>
        </c:ser>
        <c:dLbls>
          <c:showLegendKey val="0"/>
          <c:showVal val="0"/>
          <c:showCatName val="0"/>
          <c:showSerName val="0"/>
          <c:showPercent val="0"/>
          <c:showBubbleSize val="0"/>
        </c:dLbls>
        <c:gapWidth val="100"/>
        <c:overlap val="100"/>
        <c:axId val="33317600"/>
        <c:axId val="33318080"/>
      </c:barChart>
      <c:catAx>
        <c:axId val="33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18080"/>
        <c:crosses val="autoZero"/>
        <c:auto val="1"/>
        <c:lblAlgn val="ctr"/>
        <c:lblOffset val="100"/>
        <c:noMultiLvlLbl val="0"/>
      </c:catAx>
      <c:valAx>
        <c:axId val="33318080"/>
        <c:scaling>
          <c:orientation val="minMax"/>
        </c:scaling>
        <c:delete val="1"/>
        <c:axPos val="l"/>
        <c:numFmt formatCode="General" sourceLinked="1"/>
        <c:majorTickMark val="none"/>
        <c:minorTickMark val="none"/>
        <c:tickLblPos val="nextTo"/>
        <c:crossAx val="3331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[lays.xlsx]Pivot1!PivotTable3</c:name>
    <c:fmtId val="1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a:t>
            </a:r>
            <a:r>
              <a:rPr lang="en-US" b="1" baseline="0">
                <a:solidFill>
                  <a:schemeClr val="tx1"/>
                </a:solidFill>
              </a:rPr>
              <a:t> Of Limited Edition</a:t>
            </a:r>
            <a:endParaRPr lang="en-US" b="1">
              <a:solidFill>
                <a:schemeClr val="tx1"/>
              </a:solidFill>
            </a:endParaRPr>
          </a:p>
        </c:rich>
      </c:tx>
      <c:layout>
        <c:manualLayout>
          <c:xMode val="edge"/>
          <c:yMode val="edge"/>
          <c:x val="0.29811111111111105"/>
          <c:y val="6.116207951070336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40000"/>
            </a:srgbClr>
          </a:solidFill>
          <a:ln>
            <a:noFill/>
          </a:ln>
          <a:effectLst/>
        </c:spPr>
      </c:pivotFmt>
      <c:pivotFmt>
        <c:idx val="8"/>
        <c:spPr>
          <a:solidFill>
            <a:srgbClr val="FF0000"/>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40000"/>
            </a:srgbClr>
          </a:solidFill>
          <a:ln>
            <a:noFill/>
          </a:ln>
          <a:effectLst/>
        </c:spPr>
      </c:pivotFmt>
      <c:pivotFmt>
        <c:idx val="11"/>
        <c:spPr>
          <a:solidFill>
            <a:srgbClr val="FF0000"/>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alpha val="40000"/>
            </a:srgbClr>
          </a:solidFill>
          <a:ln>
            <a:noFill/>
          </a:ln>
          <a:effectLst/>
        </c:spPr>
      </c:pivotFmt>
      <c:pivotFmt>
        <c:idx val="14"/>
        <c:spPr>
          <a:solidFill>
            <a:srgbClr val="FF0000"/>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alpha val="40000"/>
            </a:srgbClr>
          </a:solidFill>
          <a:ln>
            <a:noFill/>
          </a:ln>
          <a:effectLst/>
        </c:spPr>
      </c:pivotFmt>
      <c:pivotFmt>
        <c:idx val="17"/>
        <c:spPr>
          <a:solidFill>
            <a:srgbClr val="FF0000"/>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alpha val="40000"/>
            </a:srgbClr>
          </a:solidFill>
          <a:ln>
            <a:noFill/>
          </a:ln>
          <a:effectLst/>
        </c:spPr>
      </c:pivotFmt>
      <c:pivotFmt>
        <c:idx val="20"/>
        <c:spPr>
          <a:solidFill>
            <a:srgbClr val="FF0000"/>
          </a:solidFill>
          <a:ln>
            <a:noFill/>
          </a:ln>
          <a:effectLst/>
        </c:spPr>
      </c:pivotFmt>
    </c:pivotFmts>
    <c:plotArea>
      <c:layout/>
      <c:barChart>
        <c:barDir val="bar"/>
        <c:grouping val="clustered"/>
        <c:varyColors val="0"/>
        <c:ser>
          <c:idx val="0"/>
          <c:order val="0"/>
          <c:tx>
            <c:strRef>
              <c:f>Pivot1!$Q$1</c:f>
              <c:strCache>
                <c:ptCount val="1"/>
                <c:pt idx="0">
                  <c:v>Total</c:v>
                </c:pt>
              </c:strCache>
            </c:strRef>
          </c:tx>
          <c:spPr>
            <a:solidFill>
              <a:schemeClr val="accent1"/>
            </a:solidFill>
            <a:ln>
              <a:noFill/>
            </a:ln>
            <a:effectLst/>
          </c:spPr>
          <c:invertIfNegative val="0"/>
          <c:dPt>
            <c:idx val="0"/>
            <c:invertIfNegative val="0"/>
            <c:bubble3D val="0"/>
            <c:spPr>
              <a:solidFill>
                <a:srgbClr val="FFC000">
                  <a:alpha val="40000"/>
                </a:srgbClr>
              </a:solidFill>
              <a:ln>
                <a:noFill/>
              </a:ln>
              <a:effectLst/>
            </c:spPr>
            <c:extLst>
              <c:ext xmlns:c16="http://schemas.microsoft.com/office/drawing/2014/chart" uri="{C3380CC4-5D6E-409C-BE32-E72D297353CC}">
                <c16:uniqueId val="{00000001-D50C-4AA1-AF3B-4FAC14E7D426}"/>
              </c:ext>
            </c:extLst>
          </c:dPt>
          <c:dPt>
            <c:idx val="1"/>
            <c:invertIfNegative val="0"/>
            <c:bubble3D val="0"/>
            <c:spPr>
              <a:solidFill>
                <a:srgbClr val="FF0000"/>
              </a:solidFill>
              <a:ln>
                <a:noFill/>
              </a:ln>
              <a:effectLst/>
            </c:spPr>
            <c:extLst>
              <c:ext xmlns:c16="http://schemas.microsoft.com/office/drawing/2014/chart" uri="{C3380CC4-5D6E-409C-BE32-E72D297353CC}">
                <c16:uniqueId val="{00000003-D50C-4AA1-AF3B-4FAC14E7D426}"/>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Pivot1!$P$2:$P$4</c:f>
              <c:strCache>
                <c:ptCount val="2"/>
                <c:pt idx="0">
                  <c:v>No</c:v>
                </c:pt>
                <c:pt idx="1">
                  <c:v>Yes</c:v>
                </c:pt>
              </c:strCache>
            </c:strRef>
          </c:cat>
          <c:val>
            <c:numRef>
              <c:f>Pivot1!$Q$2:$Q$4</c:f>
              <c:numCache>
                <c:formatCode>General</c:formatCode>
                <c:ptCount val="2"/>
                <c:pt idx="0">
                  <c:v>20</c:v>
                </c:pt>
                <c:pt idx="1">
                  <c:v>5</c:v>
                </c:pt>
              </c:numCache>
            </c:numRef>
          </c:val>
          <c:extLst>
            <c:ext xmlns:c16="http://schemas.microsoft.com/office/drawing/2014/chart" uri="{C3380CC4-5D6E-409C-BE32-E72D297353CC}">
              <c16:uniqueId val="{00000004-D50C-4AA1-AF3B-4FAC14E7D426}"/>
            </c:ext>
          </c:extLst>
        </c:ser>
        <c:dLbls>
          <c:showLegendKey val="0"/>
          <c:showVal val="0"/>
          <c:showCatName val="0"/>
          <c:showSerName val="0"/>
          <c:showPercent val="0"/>
          <c:showBubbleSize val="0"/>
        </c:dLbls>
        <c:gapWidth val="182"/>
        <c:axId val="39395968"/>
        <c:axId val="15107520"/>
      </c:barChart>
      <c:catAx>
        <c:axId val="3939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07520"/>
        <c:crosses val="autoZero"/>
        <c:auto val="1"/>
        <c:lblAlgn val="ctr"/>
        <c:lblOffset val="100"/>
        <c:noMultiLvlLbl val="0"/>
      </c:catAx>
      <c:valAx>
        <c:axId val="15107520"/>
        <c:scaling>
          <c:orientation val="minMax"/>
        </c:scaling>
        <c:delete val="1"/>
        <c:axPos val="b"/>
        <c:numFmt formatCode="General" sourceLinked="1"/>
        <c:majorTickMark val="none"/>
        <c:minorTickMark val="none"/>
        <c:tickLblPos val="nextTo"/>
        <c:crossAx val="3939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solidFill>
                  <a:schemeClr val="tx1"/>
                </a:solidFill>
              </a:rPr>
              <a:t>Region Wise Flavor </a:t>
            </a:r>
            <a:endParaRPr lang="en-IN">
              <a:solidFill>
                <a:schemeClr val="tx1"/>
              </a:solidFill>
            </a:endParaRPr>
          </a:p>
        </c:rich>
      </c:tx>
      <c:layout>
        <c:manualLayout>
          <c:xMode val="edge"/>
          <c:yMode val="edge"/>
          <c:x val="0.3301178915135608"/>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C000">
                <a:alpha val="4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Pivot1!$S$19:$S$24</c:f>
              <c:strCache>
                <c:ptCount val="6"/>
                <c:pt idx="0">
                  <c:v>Asia</c:v>
                </c:pt>
                <c:pt idx="1">
                  <c:v>Canada</c:v>
                </c:pt>
                <c:pt idx="2">
                  <c:v>Europe</c:v>
                </c:pt>
                <c:pt idx="3">
                  <c:v>Global</c:v>
                </c:pt>
                <c:pt idx="4">
                  <c:v>Latin America</c:v>
                </c:pt>
                <c:pt idx="5">
                  <c:v>North America</c:v>
                </c:pt>
              </c:strCache>
            </c:strRef>
          </c:cat>
          <c:val>
            <c:numRef>
              <c:f>Pivot1!$T$19:$T$24</c:f>
              <c:numCache>
                <c:formatCode>General</c:formatCode>
                <c:ptCount val="6"/>
                <c:pt idx="0">
                  <c:v>7</c:v>
                </c:pt>
                <c:pt idx="1">
                  <c:v>1</c:v>
                </c:pt>
                <c:pt idx="2">
                  <c:v>6</c:v>
                </c:pt>
                <c:pt idx="3">
                  <c:v>5</c:v>
                </c:pt>
                <c:pt idx="4">
                  <c:v>2</c:v>
                </c:pt>
                <c:pt idx="5">
                  <c:v>4</c:v>
                </c:pt>
              </c:numCache>
            </c:numRef>
          </c:val>
          <c:extLst>
            <c:ext xmlns:c16="http://schemas.microsoft.com/office/drawing/2014/chart" uri="{C3380CC4-5D6E-409C-BE32-E72D297353CC}">
              <c16:uniqueId val="{00000000-2A6A-460F-B823-145D67D857E7}"/>
            </c:ext>
          </c:extLst>
        </c:ser>
        <c:ser>
          <c:idx val="1"/>
          <c:order val="1"/>
          <c:spPr>
            <a:solidFill>
              <a:srgbClr val="FC5704">
                <a:alpha val="50000"/>
              </a:srgbClr>
            </a:solidFill>
            <a:ln>
              <a:noFill/>
            </a:ln>
            <a:effectLst/>
          </c:spPr>
          <c:invertIfNegative val="0"/>
          <c:cat>
            <c:strRef>
              <c:f>Pivot1!$S$19:$S$24</c:f>
              <c:strCache>
                <c:ptCount val="6"/>
                <c:pt idx="0">
                  <c:v>Asia</c:v>
                </c:pt>
                <c:pt idx="1">
                  <c:v>Canada</c:v>
                </c:pt>
                <c:pt idx="2">
                  <c:v>Europe</c:v>
                </c:pt>
                <c:pt idx="3">
                  <c:v>Global</c:v>
                </c:pt>
                <c:pt idx="4">
                  <c:v>Latin America</c:v>
                </c:pt>
                <c:pt idx="5">
                  <c:v>North America</c:v>
                </c:pt>
              </c:strCache>
            </c:strRef>
          </c:cat>
          <c:val>
            <c:numRef>
              <c:f>Pivot1!$U$19:$U$24</c:f>
              <c:numCache>
                <c:formatCode>General</c:formatCode>
                <c:ptCount val="6"/>
                <c:pt idx="0">
                  <c:v>7</c:v>
                </c:pt>
                <c:pt idx="1">
                  <c:v>0</c:v>
                </c:pt>
                <c:pt idx="2">
                  <c:v>6</c:v>
                </c:pt>
                <c:pt idx="3">
                  <c:v>5</c:v>
                </c:pt>
                <c:pt idx="4">
                  <c:v>0</c:v>
                </c:pt>
                <c:pt idx="5">
                  <c:v>0</c:v>
                </c:pt>
              </c:numCache>
            </c:numRef>
          </c:val>
          <c:extLst>
            <c:ext xmlns:c16="http://schemas.microsoft.com/office/drawing/2014/chart" uri="{C3380CC4-5D6E-409C-BE32-E72D297353CC}">
              <c16:uniqueId val="{00000001-2A6A-460F-B823-145D67D857E7}"/>
            </c:ext>
          </c:extLst>
        </c:ser>
        <c:ser>
          <c:idx val="2"/>
          <c:order val="2"/>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2A6A-460F-B823-145D67D857E7}"/>
              </c:ext>
            </c:extLst>
          </c:dPt>
          <c:cat>
            <c:strRef>
              <c:f>Pivot1!$S$19:$S$24</c:f>
              <c:strCache>
                <c:ptCount val="6"/>
                <c:pt idx="0">
                  <c:v>Asia</c:v>
                </c:pt>
                <c:pt idx="1">
                  <c:v>Canada</c:v>
                </c:pt>
                <c:pt idx="2">
                  <c:v>Europe</c:v>
                </c:pt>
                <c:pt idx="3">
                  <c:v>Global</c:v>
                </c:pt>
                <c:pt idx="4">
                  <c:v>Latin America</c:v>
                </c:pt>
                <c:pt idx="5">
                  <c:v>North America</c:v>
                </c:pt>
              </c:strCache>
            </c:strRef>
          </c:cat>
          <c:val>
            <c:numRef>
              <c:f>Pivot1!$V$19:$V$24</c:f>
              <c:numCache>
                <c:formatCode>General</c:formatCode>
                <c:ptCount val="6"/>
                <c:pt idx="0">
                  <c:v>7</c:v>
                </c:pt>
                <c:pt idx="1">
                  <c:v>0</c:v>
                </c:pt>
                <c:pt idx="2">
                  <c:v>0</c:v>
                </c:pt>
                <c:pt idx="3">
                  <c:v>0</c:v>
                </c:pt>
                <c:pt idx="4">
                  <c:v>0</c:v>
                </c:pt>
                <c:pt idx="5">
                  <c:v>0</c:v>
                </c:pt>
              </c:numCache>
            </c:numRef>
          </c:val>
          <c:extLst>
            <c:ext xmlns:c16="http://schemas.microsoft.com/office/drawing/2014/chart" uri="{C3380CC4-5D6E-409C-BE32-E72D297353CC}">
              <c16:uniqueId val="{00000004-2A6A-460F-B823-145D67D857E7}"/>
            </c:ext>
          </c:extLst>
        </c:ser>
        <c:dLbls>
          <c:showLegendKey val="0"/>
          <c:showVal val="0"/>
          <c:showCatName val="0"/>
          <c:showSerName val="0"/>
          <c:showPercent val="0"/>
          <c:showBubbleSize val="0"/>
        </c:dLbls>
        <c:gapWidth val="100"/>
        <c:overlap val="100"/>
        <c:axId val="33317600"/>
        <c:axId val="33318080"/>
      </c:barChart>
      <c:catAx>
        <c:axId val="3331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18080"/>
        <c:crosses val="autoZero"/>
        <c:auto val="1"/>
        <c:lblAlgn val="ctr"/>
        <c:lblOffset val="100"/>
        <c:noMultiLvlLbl val="0"/>
      </c:catAx>
      <c:valAx>
        <c:axId val="33318080"/>
        <c:scaling>
          <c:orientation val="minMax"/>
        </c:scaling>
        <c:delete val="1"/>
        <c:axPos val="l"/>
        <c:numFmt formatCode="General" sourceLinked="1"/>
        <c:majorTickMark val="none"/>
        <c:minorTickMark val="none"/>
        <c:tickLblPos val="nextTo"/>
        <c:crossAx val="3331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b="1"/>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emf"/><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34.svg"/><Relationship Id="rId18" Type="http://schemas.openxmlformats.org/officeDocument/2006/relationships/image" Target="../media/image38.png"/><Relationship Id="rId26" Type="http://schemas.openxmlformats.org/officeDocument/2006/relationships/chart" Target="../charts/chart15.xml"/><Relationship Id="rId3" Type="http://schemas.openxmlformats.org/officeDocument/2006/relationships/image" Target="../media/image29.svg"/><Relationship Id="rId21" Type="http://schemas.microsoft.com/office/2007/relationships/hdphoto" Target="../media/hdphoto1.wdp"/><Relationship Id="rId7" Type="http://schemas.openxmlformats.org/officeDocument/2006/relationships/chart" Target="../charts/chart9.xml"/><Relationship Id="rId12" Type="http://schemas.openxmlformats.org/officeDocument/2006/relationships/image" Target="../media/image33.png"/><Relationship Id="rId17" Type="http://schemas.openxmlformats.org/officeDocument/2006/relationships/image" Target="../media/image37.svg"/><Relationship Id="rId25" Type="http://schemas.openxmlformats.org/officeDocument/2006/relationships/chart" Target="../charts/chart14.xml"/><Relationship Id="rId2" Type="http://schemas.openxmlformats.org/officeDocument/2006/relationships/image" Target="../media/image28.png"/><Relationship Id="rId16" Type="http://schemas.openxmlformats.org/officeDocument/2006/relationships/image" Target="../media/image36.png"/><Relationship Id="rId20" Type="http://schemas.openxmlformats.org/officeDocument/2006/relationships/image" Target="../media/image40.png"/><Relationship Id="rId29" Type="http://schemas.openxmlformats.org/officeDocument/2006/relationships/image" Target="../media/image42.svg"/><Relationship Id="rId1" Type="http://schemas.openxmlformats.org/officeDocument/2006/relationships/image" Target="../media/image24.emf"/><Relationship Id="rId6" Type="http://schemas.openxmlformats.org/officeDocument/2006/relationships/image" Target="../media/image30.png"/><Relationship Id="rId11" Type="http://schemas.openxmlformats.org/officeDocument/2006/relationships/image" Target="../media/image32.svg"/><Relationship Id="rId24" Type="http://schemas.openxmlformats.org/officeDocument/2006/relationships/chart" Target="../charts/chart13.xml"/><Relationship Id="rId5" Type="http://schemas.openxmlformats.org/officeDocument/2006/relationships/hyperlink" Target="#MONEY!A1"/><Relationship Id="rId15" Type="http://schemas.openxmlformats.org/officeDocument/2006/relationships/hyperlink" Target="#DASHBOARD!A1"/><Relationship Id="rId23" Type="http://schemas.openxmlformats.org/officeDocument/2006/relationships/chart" Target="../charts/chart12.xml"/><Relationship Id="rId28" Type="http://schemas.openxmlformats.org/officeDocument/2006/relationships/image" Target="../media/image41.png"/><Relationship Id="rId10" Type="http://schemas.openxmlformats.org/officeDocument/2006/relationships/image" Target="../media/image31.png"/><Relationship Id="rId19" Type="http://schemas.openxmlformats.org/officeDocument/2006/relationships/image" Target="../media/image39.svg"/><Relationship Id="rId31" Type="http://schemas.openxmlformats.org/officeDocument/2006/relationships/image" Target="../media/image44.svg"/><Relationship Id="rId4" Type="http://schemas.openxmlformats.org/officeDocument/2006/relationships/chart" Target="../charts/chart8.xml"/><Relationship Id="rId9" Type="http://schemas.openxmlformats.org/officeDocument/2006/relationships/hyperlink" Target="#PRODUCT!A1"/><Relationship Id="rId14" Type="http://schemas.openxmlformats.org/officeDocument/2006/relationships/image" Target="../media/image35.png"/><Relationship Id="rId22" Type="http://schemas.openxmlformats.org/officeDocument/2006/relationships/chart" Target="../charts/chart11.xml"/><Relationship Id="rId27" Type="http://schemas.openxmlformats.org/officeDocument/2006/relationships/chart" Target="../charts/chart16.xml"/><Relationship Id="rId30" Type="http://schemas.openxmlformats.org/officeDocument/2006/relationships/image" Target="../media/image4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4.svg"/><Relationship Id="rId18" Type="http://schemas.openxmlformats.org/officeDocument/2006/relationships/image" Target="../media/image51.png"/><Relationship Id="rId26" Type="http://schemas.openxmlformats.org/officeDocument/2006/relationships/image" Target="../media/image40.png"/><Relationship Id="rId3" Type="http://schemas.openxmlformats.org/officeDocument/2006/relationships/image" Target="../media/image28.png"/><Relationship Id="rId21" Type="http://schemas.openxmlformats.org/officeDocument/2006/relationships/image" Target="../media/image53.png"/><Relationship Id="rId34" Type="http://schemas.openxmlformats.org/officeDocument/2006/relationships/image" Target="../media/image54.png"/><Relationship Id="rId7" Type="http://schemas.openxmlformats.org/officeDocument/2006/relationships/chart" Target="../charts/chart18.xml"/><Relationship Id="rId12" Type="http://schemas.openxmlformats.org/officeDocument/2006/relationships/image" Target="../media/image43.png"/><Relationship Id="rId17" Type="http://schemas.openxmlformats.org/officeDocument/2006/relationships/image" Target="../media/image50.svg"/><Relationship Id="rId25" Type="http://schemas.openxmlformats.org/officeDocument/2006/relationships/image" Target="../media/image39.svg"/><Relationship Id="rId33" Type="http://schemas.openxmlformats.org/officeDocument/2006/relationships/image" Target="../media/image34.svg"/><Relationship Id="rId2" Type="http://schemas.openxmlformats.org/officeDocument/2006/relationships/hyperlink" Target="#DASHBOARD!A1"/><Relationship Id="rId16" Type="http://schemas.openxmlformats.org/officeDocument/2006/relationships/image" Target="../media/image49.png"/><Relationship Id="rId20" Type="http://schemas.openxmlformats.org/officeDocument/2006/relationships/image" Target="../media/image35.png"/><Relationship Id="rId29" Type="http://schemas.openxmlformats.org/officeDocument/2006/relationships/image" Target="../media/image42.svg"/><Relationship Id="rId1" Type="http://schemas.openxmlformats.org/officeDocument/2006/relationships/image" Target="../media/image24.emf"/><Relationship Id="rId6" Type="http://schemas.openxmlformats.org/officeDocument/2006/relationships/chart" Target="../charts/chart17.xml"/><Relationship Id="rId11" Type="http://schemas.openxmlformats.org/officeDocument/2006/relationships/image" Target="../media/image46.svg"/><Relationship Id="rId24" Type="http://schemas.openxmlformats.org/officeDocument/2006/relationships/image" Target="../media/image38.png"/><Relationship Id="rId32" Type="http://schemas.openxmlformats.org/officeDocument/2006/relationships/image" Target="../media/image33.png"/><Relationship Id="rId5" Type="http://schemas.openxmlformats.org/officeDocument/2006/relationships/image" Target="../media/image30.png"/><Relationship Id="rId15" Type="http://schemas.openxmlformats.org/officeDocument/2006/relationships/image" Target="../media/image48.svg"/><Relationship Id="rId23" Type="http://schemas.openxmlformats.org/officeDocument/2006/relationships/image" Target="../media/image37.svg"/><Relationship Id="rId28" Type="http://schemas.openxmlformats.org/officeDocument/2006/relationships/image" Target="../media/image41.png"/><Relationship Id="rId10" Type="http://schemas.openxmlformats.org/officeDocument/2006/relationships/image" Target="../media/image45.png"/><Relationship Id="rId19" Type="http://schemas.openxmlformats.org/officeDocument/2006/relationships/image" Target="../media/image52.svg"/><Relationship Id="rId31" Type="http://schemas.openxmlformats.org/officeDocument/2006/relationships/image" Target="../media/image32.svg"/><Relationship Id="rId4" Type="http://schemas.openxmlformats.org/officeDocument/2006/relationships/image" Target="../media/image29.svg"/><Relationship Id="rId9" Type="http://schemas.openxmlformats.org/officeDocument/2006/relationships/hyperlink" Target="#MONEY!A1"/><Relationship Id="rId14" Type="http://schemas.openxmlformats.org/officeDocument/2006/relationships/image" Target="../media/image47.png"/><Relationship Id="rId22" Type="http://schemas.openxmlformats.org/officeDocument/2006/relationships/image" Target="../media/image36.png"/><Relationship Id="rId27" Type="http://schemas.microsoft.com/office/2007/relationships/hdphoto" Target="../media/hdphoto1.wdp"/><Relationship Id="rId30" Type="http://schemas.openxmlformats.org/officeDocument/2006/relationships/image" Target="../media/image31.png"/><Relationship Id="rId35" Type="http://schemas.openxmlformats.org/officeDocument/2006/relationships/image" Target="../media/image55.svg"/><Relationship Id="rId8" Type="http://schemas.openxmlformats.org/officeDocument/2006/relationships/hyperlink" Target="#PRODUCT!A1"/></Relationships>
</file>

<file path=xl/drawings/_rels/drawing6.xml.rels><?xml version="1.0" encoding="UTF-8" standalone="yes"?>
<Relationships xmlns="http://schemas.openxmlformats.org/package/2006/relationships"><Relationship Id="rId13" Type="http://schemas.openxmlformats.org/officeDocument/2006/relationships/image" Target="../media/image50.svg"/><Relationship Id="rId18" Type="http://schemas.openxmlformats.org/officeDocument/2006/relationships/image" Target="../media/image36.png"/><Relationship Id="rId26" Type="http://schemas.openxmlformats.org/officeDocument/2006/relationships/image" Target="../media/image33.png"/><Relationship Id="rId3" Type="http://schemas.openxmlformats.org/officeDocument/2006/relationships/image" Target="../media/image28.png"/><Relationship Id="rId21" Type="http://schemas.openxmlformats.org/officeDocument/2006/relationships/image" Target="../media/image39.svg"/><Relationship Id="rId7" Type="http://schemas.openxmlformats.org/officeDocument/2006/relationships/chart" Target="../charts/chart20.xml"/><Relationship Id="rId12" Type="http://schemas.openxmlformats.org/officeDocument/2006/relationships/image" Target="../media/image49.png"/><Relationship Id="rId17" Type="http://schemas.openxmlformats.org/officeDocument/2006/relationships/image" Target="../media/image53.png"/><Relationship Id="rId25" Type="http://schemas.openxmlformats.org/officeDocument/2006/relationships/image" Target="../media/image32.svg"/><Relationship Id="rId33" Type="http://schemas.openxmlformats.org/officeDocument/2006/relationships/image" Target="../media/image61.svg"/><Relationship Id="rId2" Type="http://schemas.openxmlformats.org/officeDocument/2006/relationships/hyperlink" Target="#DASHBOARD!A1"/><Relationship Id="rId16" Type="http://schemas.openxmlformats.org/officeDocument/2006/relationships/image" Target="../media/image35.png"/><Relationship Id="rId20" Type="http://schemas.openxmlformats.org/officeDocument/2006/relationships/image" Target="../media/image38.png"/><Relationship Id="rId29" Type="http://schemas.openxmlformats.org/officeDocument/2006/relationships/image" Target="../media/image57.svg"/><Relationship Id="rId1" Type="http://schemas.openxmlformats.org/officeDocument/2006/relationships/image" Target="../media/image24.emf"/><Relationship Id="rId6" Type="http://schemas.openxmlformats.org/officeDocument/2006/relationships/chart" Target="../charts/chart19.xml"/><Relationship Id="rId11" Type="http://schemas.openxmlformats.org/officeDocument/2006/relationships/image" Target="../media/image48.svg"/><Relationship Id="rId24" Type="http://schemas.openxmlformats.org/officeDocument/2006/relationships/image" Target="../media/image31.png"/><Relationship Id="rId32" Type="http://schemas.openxmlformats.org/officeDocument/2006/relationships/image" Target="../media/image60.png"/><Relationship Id="rId5" Type="http://schemas.openxmlformats.org/officeDocument/2006/relationships/image" Target="../media/image30.png"/><Relationship Id="rId15" Type="http://schemas.openxmlformats.org/officeDocument/2006/relationships/image" Target="../media/image52.svg"/><Relationship Id="rId23" Type="http://schemas.microsoft.com/office/2007/relationships/hdphoto" Target="../media/hdphoto1.wdp"/><Relationship Id="rId28" Type="http://schemas.openxmlformats.org/officeDocument/2006/relationships/image" Target="../media/image56.png"/><Relationship Id="rId10" Type="http://schemas.openxmlformats.org/officeDocument/2006/relationships/image" Target="../media/image47.png"/><Relationship Id="rId19" Type="http://schemas.openxmlformats.org/officeDocument/2006/relationships/image" Target="../media/image37.svg"/><Relationship Id="rId31" Type="http://schemas.openxmlformats.org/officeDocument/2006/relationships/image" Target="../media/image59.svg"/><Relationship Id="rId4" Type="http://schemas.openxmlformats.org/officeDocument/2006/relationships/image" Target="../media/image29.svg"/><Relationship Id="rId9" Type="http://schemas.openxmlformats.org/officeDocument/2006/relationships/hyperlink" Target="#MONEY!A1"/><Relationship Id="rId14" Type="http://schemas.openxmlformats.org/officeDocument/2006/relationships/image" Target="../media/image51.png"/><Relationship Id="rId22" Type="http://schemas.openxmlformats.org/officeDocument/2006/relationships/image" Target="../media/image40.png"/><Relationship Id="rId27" Type="http://schemas.openxmlformats.org/officeDocument/2006/relationships/image" Target="../media/image34.svg"/><Relationship Id="rId30" Type="http://schemas.openxmlformats.org/officeDocument/2006/relationships/image" Target="../media/image58.png"/><Relationship Id="rId8" Type="http://schemas.openxmlformats.org/officeDocument/2006/relationships/hyperlink" Target="#PRODUCT!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27.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7.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editAs="oneCell">
    <xdr:from>
      <xdr:col>29</xdr:col>
      <xdr:colOff>445275</xdr:colOff>
      <xdr:row>0</xdr:row>
      <xdr:rowOff>95251</xdr:rowOff>
    </xdr:from>
    <xdr:to>
      <xdr:col>33</xdr:col>
      <xdr:colOff>247650</xdr:colOff>
      <xdr:row>12</xdr:row>
      <xdr:rowOff>142179</xdr:rowOff>
    </xdr:to>
    <xdr:pic>
      <xdr:nvPicPr>
        <xdr:cNvPr id="7" name="Picture 6">
          <a:extLst>
            <a:ext uri="{FF2B5EF4-FFF2-40B4-BE49-F238E27FC236}">
              <a16:creationId xmlns:a16="http://schemas.microsoft.com/office/drawing/2014/main" id="{972349E5-A2E8-B1DE-52D7-CBD05FBC3D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123675" y="95251"/>
          <a:ext cx="2240775" cy="2218628"/>
        </a:xfrm>
        <a:prstGeom prst="rect">
          <a:avLst/>
        </a:prstGeom>
      </xdr:spPr>
    </xdr:pic>
    <xdr:clientData/>
  </xdr:twoCellAnchor>
  <xdr:twoCellAnchor editAs="oneCell">
    <xdr:from>
      <xdr:col>17</xdr:col>
      <xdr:colOff>585686</xdr:colOff>
      <xdr:row>1</xdr:row>
      <xdr:rowOff>57150</xdr:rowOff>
    </xdr:from>
    <xdr:to>
      <xdr:col>21</xdr:col>
      <xdr:colOff>27886</xdr:colOff>
      <xdr:row>11</xdr:row>
      <xdr:rowOff>107089</xdr:rowOff>
    </xdr:to>
    <xdr:pic>
      <xdr:nvPicPr>
        <xdr:cNvPr id="11" name="Picture 10">
          <a:extLst>
            <a:ext uri="{FF2B5EF4-FFF2-40B4-BE49-F238E27FC236}">
              <a16:creationId xmlns:a16="http://schemas.microsoft.com/office/drawing/2014/main" id="{6376F1FC-594A-3E9D-0F21-95BC17F494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48886" y="238125"/>
          <a:ext cx="1880600" cy="1859689"/>
        </a:xfrm>
        <a:prstGeom prst="rect">
          <a:avLst/>
        </a:prstGeom>
      </xdr:spPr>
    </xdr:pic>
    <xdr:clientData/>
  </xdr:twoCellAnchor>
  <xdr:twoCellAnchor editAs="oneCell">
    <xdr:from>
      <xdr:col>29</xdr:col>
      <xdr:colOff>575236</xdr:colOff>
      <xdr:row>32</xdr:row>
      <xdr:rowOff>45679</xdr:rowOff>
    </xdr:from>
    <xdr:to>
      <xdr:col>33</xdr:col>
      <xdr:colOff>76200</xdr:colOff>
      <xdr:row>42</xdr:row>
      <xdr:rowOff>156125</xdr:rowOff>
    </xdr:to>
    <xdr:pic>
      <xdr:nvPicPr>
        <xdr:cNvPr id="13" name="Picture 12">
          <a:extLst>
            <a:ext uri="{FF2B5EF4-FFF2-40B4-BE49-F238E27FC236}">
              <a16:creationId xmlns:a16="http://schemas.microsoft.com/office/drawing/2014/main" id="{D27F9BE3-B936-E199-88B2-CE3F76C998F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53636" y="5836879"/>
          <a:ext cx="1939364" cy="1920196"/>
        </a:xfrm>
        <a:prstGeom prst="rect">
          <a:avLst/>
        </a:prstGeom>
      </xdr:spPr>
    </xdr:pic>
    <xdr:clientData/>
  </xdr:twoCellAnchor>
  <xdr:twoCellAnchor editAs="oneCell">
    <xdr:from>
      <xdr:col>23</xdr:col>
      <xdr:colOff>551881</xdr:colOff>
      <xdr:row>16</xdr:row>
      <xdr:rowOff>9525</xdr:rowOff>
    </xdr:from>
    <xdr:to>
      <xdr:col>27</xdr:col>
      <xdr:colOff>131783</xdr:colOff>
      <xdr:row>27</xdr:row>
      <xdr:rowOff>14660</xdr:rowOff>
    </xdr:to>
    <xdr:pic>
      <xdr:nvPicPr>
        <xdr:cNvPr id="15" name="Picture 14">
          <a:extLst>
            <a:ext uri="{FF2B5EF4-FFF2-40B4-BE49-F238E27FC236}">
              <a16:creationId xmlns:a16="http://schemas.microsoft.com/office/drawing/2014/main" id="{CC5FDA7B-3DE0-1D10-6742-6ED50AE0BC9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2681" y="2905125"/>
          <a:ext cx="2018302" cy="1995860"/>
        </a:xfrm>
        <a:prstGeom prst="rect">
          <a:avLst/>
        </a:prstGeom>
      </xdr:spPr>
    </xdr:pic>
    <xdr:clientData/>
  </xdr:twoCellAnchor>
  <xdr:twoCellAnchor editAs="oneCell">
    <xdr:from>
      <xdr:col>6</xdr:col>
      <xdr:colOff>3440</xdr:colOff>
      <xdr:row>1</xdr:row>
      <xdr:rowOff>95250</xdr:rowOff>
    </xdr:from>
    <xdr:to>
      <xdr:col>9</xdr:col>
      <xdr:colOff>28306</xdr:colOff>
      <xdr:row>11</xdr:row>
      <xdr:rowOff>120845</xdr:rowOff>
    </xdr:to>
    <xdr:pic>
      <xdr:nvPicPr>
        <xdr:cNvPr id="17" name="Picture 16">
          <a:extLst>
            <a:ext uri="{FF2B5EF4-FFF2-40B4-BE49-F238E27FC236}">
              <a16:creationId xmlns:a16="http://schemas.microsoft.com/office/drawing/2014/main" id="{BB9C8AEE-4305-F65E-A4FE-6B4DF4F96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61040" y="276225"/>
          <a:ext cx="1853666" cy="1835345"/>
        </a:xfrm>
        <a:prstGeom prst="rect">
          <a:avLst/>
        </a:prstGeom>
      </xdr:spPr>
    </xdr:pic>
    <xdr:clientData/>
  </xdr:twoCellAnchor>
  <xdr:twoCellAnchor editAs="oneCell">
    <xdr:from>
      <xdr:col>30</xdr:col>
      <xdr:colOff>32730</xdr:colOff>
      <xdr:row>16</xdr:row>
      <xdr:rowOff>90639</xdr:rowOff>
    </xdr:from>
    <xdr:to>
      <xdr:col>33</xdr:col>
      <xdr:colOff>66675</xdr:colOff>
      <xdr:row>26</xdr:row>
      <xdr:rowOff>123825</xdr:rowOff>
    </xdr:to>
    <xdr:pic>
      <xdr:nvPicPr>
        <xdr:cNvPr id="19" name="Picture 18">
          <a:extLst>
            <a:ext uri="{FF2B5EF4-FFF2-40B4-BE49-F238E27FC236}">
              <a16:creationId xmlns:a16="http://schemas.microsoft.com/office/drawing/2014/main" id="{CCCDE0D0-CE97-C723-63E8-4E6191BBAA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320730" y="2986239"/>
          <a:ext cx="1862745" cy="1842936"/>
        </a:xfrm>
        <a:prstGeom prst="rect">
          <a:avLst/>
        </a:prstGeom>
      </xdr:spPr>
    </xdr:pic>
    <xdr:clientData/>
  </xdr:twoCellAnchor>
  <xdr:twoCellAnchor editAs="oneCell">
    <xdr:from>
      <xdr:col>24</xdr:col>
      <xdr:colOff>28576</xdr:colOff>
      <xdr:row>32</xdr:row>
      <xdr:rowOff>117884</xdr:rowOff>
    </xdr:from>
    <xdr:to>
      <xdr:col>26</xdr:col>
      <xdr:colOff>602626</xdr:colOff>
      <xdr:row>42</xdr:row>
      <xdr:rowOff>83660</xdr:rowOff>
    </xdr:to>
    <xdr:pic>
      <xdr:nvPicPr>
        <xdr:cNvPr id="21" name="Picture 20">
          <a:extLst>
            <a:ext uri="{FF2B5EF4-FFF2-40B4-BE49-F238E27FC236}">
              <a16:creationId xmlns:a16="http://schemas.microsoft.com/office/drawing/2014/main" id="{43866FC8-6F7D-0DDF-FB30-6A8B37C62EA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58976" y="5909084"/>
          <a:ext cx="1793250" cy="1775526"/>
        </a:xfrm>
        <a:prstGeom prst="rect">
          <a:avLst/>
        </a:prstGeom>
      </xdr:spPr>
    </xdr:pic>
    <xdr:clientData/>
  </xdr:twoCellAnchor>
  <xdr:twoCellAnchor editAs="oneCell">
    <xdr:from>
      <xdr:col>0</xdr:col>
      <xdr:colOff>0</xdr:colOff>
      <xdr:row>16</xdr:row>
      <xdr:rowOff>66675</xdr:rowOff>
    </xdr:from>
    <xdr:to>
      <xdr:col>3</xdr:col>
      <xdr:colOff>46869</xdr:colOff>
      <xdr:row>26</xdr:row>
      <xdr:rowOff>111739</xdr:rowOff>
    </xdr:to>
    <xdr:pic>
      <xdr:nvPicPr>
        <xdr:cNvPr id="23" name="Picture 22">
          <a:extLst>
            <a:ext uri="{FF2B5EF4-FFF2-40B4-BE49-F238E27FC236}">
              <a16:creationId xmlns:a16="http://schemas.microsoft.com/office/drawing/2014/main" id="{15525225-53F9-2085-8D56-A7F927BBBB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2962275"/>
          <a:ext cx="1875669" cy="1854814"/>
        </a:xfrm>
        <a:prstGeom prst="rect">
          <a:avLst/>
        </a:prstGeom>
      </xdr:spPr>
    </xdr:pic>
    <xdr:clientData/>
  </xdr:twoCellAnchor>
  <xdr:twoCellAnchor editAs="oneCell">
    <xdr:from>
      <xdr:col>0</xdr:col>
      <xdr:colOff>0</xdr:colOff>
      <xdr:row>1</xdr:row>
      <xdr:rowOff>104775</xdr:rowOff>
    </xdr:from>
    <xdr:to>
      <xdr:col>2</xdr:col>
      <xdr:colOff>607454</xdr:colOff>
      <xdr:row>11</xdr:row>
      <xdr:rowOff>103625</xdr:rowOff>
    </xdr:to>
    <xdr:pic>
      <xdr:nvPicPr>
        <xdr:cNvPr id="25" name="Picture 24">
          <a:extLst>
            <a:ext uri="{FF2B5EF4-FFF2-40B4-BE49-F238E27FC236}">
              <a16:creationId xmlns:a16="http://schemas.microsoft.com/office/drawing/2014/main" id="{ED13FE5B-51F5-BB64-C724-29ED4448718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285750"/>
          <a:ext cx="1826654" cy="1808600"/>
        </a:xfrm>
        <a:prstGeom prst="rect">
          <a:avLst/>
        </a:prstGeom>
      </xdr:spPr>
    </xdr:pic>
    <xdr:clientData/>
  </xdr:twoCellAnchor>
  <xdr:twoCellAnchor editAs="oneCell">
    <xdr:from>
      <xdr:col>17</xdr:col>
      <xdr:colOff>575581</xdr:colOff>
      <xdr:row>16</xdr:row>
      <xdr:rowOff>95250</xdr:rowOff>
    </xdr:from>
    <xdr:to>
      <xdr:col>20</xdr:col>
      <xdr:colOff>603719</xdr:colOff>
      <xdr:row>26</xdr:row>
      <xdr:rowOff>124085</xdr:rowOff>
    </xdr:to>
    <xdr:pic>
      <xdr:nvPicPr>
        <xdr:cNvPr id="27" name="Picture 26">
          <a:extLst>
            <a:ext uri="{FF2B5EF4-FFF2-40B4-BE49-F238E27FC236}">
              <a16:creationId xmlns:a16="http://schemas.microsoft.com/office/drawing/2014/main" id="{D9D69547-E63D-A0F7-8680-E92FA5E6385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938781" y="2990850"/>
          <a:ext cx="1856938" cy="1838585"/>
        </a:xfrm>
        <a:prstGeom prst="rect">
          <a:avLst/>
        </a:prstGeom>
      </xdr:spPr>
    </xdr:pic>
    <xdr:clientData/>
  </xdr:twoCellAnchor>
  <xdr:twoCellAnchor editAs="oneCell">
    <xdr:from>
      <xdr:col>23</xdr:col>
      <xdr:colOff>540796</xdr:colOff>
      <xdr:row>47</xdr:row>
      <xdr:rowOff>53151</xdr:rowOff>
    </xdr:from>
    <xdr:to>
      <xdr:col>27</xdr:col>
      <xdr:colOff>57150</xdr:colOff>
      <xdr:row>57</xdr:row>
      <xdr:rowOff>178835</xdr:rowOff>
    </xdr:to>
    <xdr:pic>
      <xdr:nvPicPr>
        <xdr:cNvPr id="29" name="Picture 28">
          <a:extLst>
            <a:ext uri="{FF2B5EF4-FFF2-40B4-BE49-F238E27FC236}">
              <a16:creationId xmlns:a16="http://schemas.microsoft.com/office/drawing/2014/main" id="{A2763CFE-D156-2CEC-A4EB-9F6F717D54B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61596" y="8558976"/>
          <a:ext cx="1954754" cy="1935434"/>
        </a:xfrm>
        <a:prstGeom prst="rect">
          <a:avLst/>
        </a:prstGeom>
      </xdr:spPr>
    </xdr:pic>
    <xdr:clientData/>
  </xdr:twoCellAnchor>
  <xdr:twoCellAnchor editAs="oneCell">
    <xdr:from>
      <xdr:col>5</xdr:col>
      <xdr:colOff>599356</xdr:colOff>
      <xdr:row>16</xdr:row>
      <xdr:rowOff>19051</xdr:rowOff>
    </xdr:from>
    <xdr:to>
      <xdr:col>9</xdr:col>
      <xdr:colOff>147726</xdr:colOff>
      <xdr:row>26</xdr:row>
      <xdr:rowOff>176435</xdr:rowOff>
    </xdr:to>
    <xdr:pic>
      <xdr:nvPicPr>
        <xdr:cNvPr id="31" name="Picture 30">
          <a:extLst>
            <a:ext uri="{FF2B5EF4-FFF2-40B4-BE49-F238E27FC236}">
              <a16:creationId xmlns:a16="http://schemas.microsoft.com/office/drawing/2014/main" id="{C906CC0F-C8F7-66F4-4A31-5AE58BA3419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647356" y="2914651"/>
          <a:ext cx="1986770" cy="1967134"/>
        </a:xfrm>
        <a:prstGeom prst="rect">
          <a:avLst/>
        </a:prstGeom>
      </xdr:spPr>
    </xdr:pic>
    <xdr:clientData/>
  </xdr:twoCellAnchor>
  <xdr:twoCellAnchor editAs="oneCell">
    <xdr:from>
      <xdr:col>5</xdr:col>
      <xdr:colOff>532186</xdr:colOff>
      <xdr:row>46</xdr:row>
      <xdr:rowOff>139195</xdr:rowOff>
    </xdr:from>
    <xdr:to>
      <xdr:col>9</xdr:col>
      <xdr:colOff>209550</xdr:colOff>
      <xdr:row>58</xdr:row>
      <xdr:rowOff>59734</xdr:rowOff>
    </xdr:to>
    <xdr:pic>
      <xdr:nvPicPr>
        <xdr:cNvPr id="33" name="Picture 32">
          <a:extLst>
            <a:ext uri="{FF2B5EF4-FFF2-40B4-BE49-F238E27FC236}">
              <a16:creationId xmlns:a16="http://schemas.microsoft.com/office/drawing/2014/main" id="{62356982-2A63-F9C6-09E3-92D31B3D048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580186" y="8464045"/>
          <a:ext cx="2115764" cy="2092239"/>
        </a:xfrm>
        <a:prstGeom prst="rect">
          <a:avLst/>
        </a:prstGeom>
      </xdr:spPr>
    </xdr:pic>
    <xdr:clientData/>
  </xdr:twoCellAnchor>
  <xdr:twoCellAnchor editAs="oneCell">
    <xdr:from>
      <xdr:col>11</xdr:col>
      <xdr:colOff>591845</xdr:colOff>
      <xdr:row>1</xdr:row>
      <xdr:rowOff>85726</xdr:rowOff>
    </xdr:from>
    <xdr:to>
      <xdr:col>15</xdr:col>
      <xdr:colOff>31471</xdr:colOff>
      <xdr:row>11</xdr:row>
      <xdr:rowOff>135440</xdr:rowOff>
    </xdr:to>
    <xdr:pic>
      <xdr:nvPicPr>
        <xdr:cNvPr id="35" name="Picture 34">
          <a:extLst>
            <a:ext uri="{FF2B5EF4-FFF2-40B4-BE49-F238E27FC236}">
              <a16:creationId xmlns:a16="http://schemas.microsoft.com/office/drawing/2014/main" id="{96AF3958-7FE6-81B6-9C8B-F9410A686C5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297445" y="266701"/>
          <a:ext cx="1878026" cy="1859464"/>
        </a:xfrm>
        <a:prstGeom prst="rect">
          <a:avLst/>
        </a:prstGeom>
      </xdr:spPr>
    </xdr:pic>
    <xdr:clientData/>
  </xdr:twoCellAnchor>
  <xdr:twoCellAnchor editAs="oneCell">
    <xdr:from>
      <xdr:col>36</xdr:col>
      <xdr:colOff>26371</xdr:colOff>
      <xdr:row>47</xdr:row>
      <xdr:rowOff>76200</xdr:rowOff>
    </xdr:from>
    <xdr:to>
      <xdr:col>39</xdr:col>
      <xdr:colOff>71249</xdr:colOff>
      <xdr:row>57</xdr:row>
      <xdr:rowOff>121609</xdr:rowOff>
    </xdr:to>
    <xdr:pic>
      <xdr:nvPicPr>
        <xdr:cNvPr id="37" name="Picture 36">
          <a:extLst>
            <a:ext uri="{FF2B5EF4-FFF2-40B4-BE49-F238E27FC236}">
              <a16:creationId xmlns:a16="http://schemas.microsoft.com/office/drawing/2014/main" id="{BACCB16D-FEB7-E73C-0618-9E4CA4C27A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1971971" y="8582025"/>
          <a:ext cx="1873678" cy="1855159"/>
        </a:xfrm>
        <a:prstGeom prst="rect">
          <a:avLst/>
        </a:prstGeom>
      </xdr:spPr>
    </xdr:pic>
    <xdr:clientData/>
  </xdr:twoCellAnchor>
  <xdr:twoCellAnchor editAs="oneCell">
    <xdr:from>
      <xdr:col>5</xdr:col>
      <xdr:colOff>561975</xdr:colOff>
      <xdr:row>32</xdr:row>
      <xdr:rowOff>41354</xdr:rowOff>
    </xdr:from>
    <xdr:to>
      <xdr:col>9</xdr:col>
      <xdr:colOff>76199</xdr:colOff>
      <xdr:row>42</xdr:row>
      <xdr:rowOff>164929</xdr:rowOff>
    </xdr:to>
    <xdr:pic>
      <xdr:nvPicPr>
        <xdr:cNvPr id="39" name="Picture 38">
          <a:extLst>
            <a:ext uri="{FF2B5EF4-FFF2-40B4-BE49-F238E27FC236}">
              <a16:creationId xmlns:a16="http://schemas.microsoft.com/office/drawing/2014/main" id="{FE89709B-62B0-E03B-1AA0-26C7F4FDA56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09975" y="5832554"/>
          <a:ext cx="1952624" cy="1933325"/>
        </a:xfrm>
        <a:prstGeom prst="rect">
          <a:avLst/>
        </a:prstGeom>
      </xdr:spPr>
    </xdr:pic>
    <xdr:clientData/>
  </xdr:twoCellAnchor>
  <xdr:twoCellAnchor editAs="oneCell">
    <xdr:from>
      <xdr:col>11</xdr:col>
      <xdr:colOff>514442</xdr:colOff>
      <xdr:row>32</xdr:row>
      <xdr:rowOff>0</xdr:rowOff>
    </xdr:from>
    <xdr:to>
      <xdr:col>15</xdr:col>
      <xdr:colOff>75706</xdr:colOff>
      <xdr:row>42</xdr:row>
      <xdr:rowOff>170150</xdr:rowOff>
    </xdr:to>
    <xdr:pic>
      <xdr:nvPicPr>
        <xdr:cNvPr id="41" name="Picture 40">
          <a:extLst>
            <a:ext uri="{FF2B5EF4-FFF2-40B4-BE49-F238E27FC236}">
              <a16:creationId xmlns:a16="http://schemas.microsoft.com/office/drawing/2014/main" id="{DD995698-5A59-05F6-989A-C7A22D3F0E2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0042" y="5791200"/>
          <a:ext cx="1999664" cy="1979900"/>
        </a:xfrm>
        <a:prstGeom prst="rect">
          <a:avLst/>
        </a:prstGeom>
      </xdr:spPr>
    </xdr:pic>
    <xdr:clientData/>
  </xdr:twoCellAnchor>
  <xdr:twoCellAnchor editAs="oneCell">
    <xdr:from>
      <xdr:col>23</xdr:col>
      <xdr:colOff>552019</xdr:colOff>
      <xdr:row>1</xdr:row>
      <xdr:rowOff>19050</xdr:rowOff>
    </xdr:from>
    <xdr:to>
      <xdr:col>27</xdr:col>
      <xdr:colOff>109500</xdr:colOff>
      <xdr:row>12</xdr:row>
      <xdr:rowOff>2014</xdr:rowOff>
    </xdr:to>
    <xdr:pic>
      <xdr:nvPicPr>
        <xdr:cNvPr id="43" name="Picture 42">
          <a:extLst>
            <a:ext uri="{FF2B5EF4-FFF2-40B4-BE49-F238E27FC236}">
              <a16:creationId xmlns:a16="http://schemas.microsoft.com/office/drawing/2014/main" id="{03531F01-E400-BADD-2F2D-0E033D83AC7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572819" y="200025"/>
          <a:ext cx="1995881" cy="1973689"/>
        </a:xfrm>
        <a:prstGeom prst="rect">
          <a:avLst/>
        </a:prstGeom>
      </xdr:spPr>
    </xdr:pic>
    <xdr:clientData/>
  </xdr:twoCellAnchor>
  <xdr:twoCellAnchor editAs="oneCell">
    <xdr:from>
      <xdr:col>12</xdr:col>
      <xdr:colOff>7246</xdr:colOff>
      <xdr:row>16</xdr:row>
      <xdr:rowOff>66676</xdr:rowOff>
    </xdr:from>
    <xdr:to>
      <xdr:col>15</xdr:col>
      <xdr:colOff>55896</xdr:colOff>
      <xdr:row>26</xdr:row>
      <xdr:rowOff>115820</xdr:rowOff>
    </xdr:to>
    <xdr:pic>
      <xdr:nvPicPr>
        <xdr:cNvPr id="45" name="Picture 44">
          <a:extLst>
            <a:ext uri="{FF2B5EF4-FFF2-40B4-BE49-F238E27FC236}">
              <a16:creationId xmlns:a16="http://schemas.microsoft.com/office/drawing/2014/main" id="{E1F012F2-0194-FCAC-F961-7683F919DF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322446" y="2962276"/>
          <a:ext cx="1877450" cy="1858894"/>
        </a:xfrm>
        <a:prstGeom prst="rect">
          <a:avLst/>
        </a:prstGeom>
      </xdr:spPr>
    </xdr:pic>
    <xdr:clientData/>
  </xdr:twoCellAnchor>
  <xdr:twoCellAnchor editAs="oneCell">
    <xdr:from>
      <xdr:col>30</xdr:col>
      <xdr:colOff>183916</xdr:colOff>
      <xdr:row>47</xdr:row>
      <xdr:rowOff>142875</xdr:rowOff>
    </xdr:from>
    <xdr:to>
      <xdr:col>32</xdr:col>
      <xdr:colOff>418020</xdr:colOff>
      <xdr:row>58</xdr:row>
      <xdr:rowOff>63890</xdr:rowOff>
    </xdr:to>
    <xdr:pic>
      <xdr:nvPicPr>
        <xdr:cNvPr id="47" name="Picture 46">
          <a:extLst>
            <a:ext uri="{FF2B5EF4-FFF2-40B4-BE49-F238E27FC236}">
              <a16:creationId xmlns:a16="http://schemas.microsoft.com/office/drawing/2014/main" id="{32766738-F2AD-1A0D-5A33-409C86625721}"/>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9932"/>
        <a:stretch/>
      </xdr:blipFill>
      <xdr:spPr>
        <a:xfrm>
          <a:off x="18471916" y="8648700"/>
          <a:ext cx="1453304" cy="1911740"/>
        </a:xfrm>
        <a:prstGeom prst="rect">
          <a:avLst/>
        </a:prstGeom>
      </xdr:spPr>
    </xdr:pic>
    <xdr:clientData/>
  </xdr:twoCellAnchor>
  <xdr:twoCellAnchor editAs="oneCell">
    <xdr:from>
      <xdr:col>0</xdr:col>
      <xdr:colOff>0</xdr:colOff>
      <xdr:row>47</xdr:row>
      <xdr:rowOff>66674</xdr:rowOff>
    </xdr:from>
    <xdr:to>
      <xdr:col>3</xdr:col>
      <xdr:colOff>63640</xdr:colOff>
      <xdr:row>57</xdr:row>
      <xdr:rowOff>129539</xdr:rowOff>
    </xdr:to>
    <xdr:pic>
      <xdr:nvPicPr>
        <xdr:cNvPr id="49" name="Picture 48">
          <a:extLst>
            <a:ext uri="{FF2B5EF4-FFF2-40B4-BE49-F238E27FC236}">
              <a16:creationId xmlns:a16="http://schemas.microsoft.com/office/drawing/2014/main" id="{382AA138-89B1-6CF9-09D9-D412389F899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8572499"/>
          <a:ext cx="1892440" cy="1872615"/>
        </a:xfrm>
        <a:prstGeom prst="rect">
          <a:avLst/>
        </a:prstGeom>
      </xdr:spPr>
    </xdr:pic>
    <xdr:clientData/>
  </xdr:twoCellAnchor>
  <xdr:twoCellAnchor editAs="oneCell">
    <xdr:from>
      <xdr:col>17</xdr:col>
      <xdr:colOff>596876</xdr:colOff>
      <xdr:row>32</xdr:row>
      <xdr:rowOff>38101</xdr:rowOff>
    </xdr:from>
    <xdr:to>
      <xdr:col>21</xdr:col>
      <xdr:colOff>105615</xdr:colOff>
      <xdr:row>42</xdr:row>
      <xdr:rowOff>156245</xdr:rowOff>
    </xdr:to>
    <xdr:pic>
      <xdr:nvPicPr>
        <xdr:cNvPr id="51" name="Picture 50">
          <a:extLst>
            <a:ext uri="{FF2B5EF4-FFF2-40B4-BE49-F238E27FC236}">
              <a16:creationId xmlns:a16="http://schemas.microsoft.com/office/drawing/2014/main" id="{4FABE9E5-1617-053B-40A0-184A4B203E9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960076" y="5829301"/>
          <a:ext cx="1947139" cy="1927894"/>
        </a:xfrm>
        <a:prstGeom prst="rect">
          <a:avLst/>
        </a:prstGeom>
      </xdr:spPr>
    </xdr:pic>
    <xdr:clientData/>
  </xdr:twoCellAnchor>
  <xdr:twoCellAnchor editAs="oneCell">
    <xdr:from>
      <xdr:col>17</xdr:col>
      <xdr:colOff>591753</xdr:colOff>
      <xdr:row>47</xdr:row>
      <xdr:rowOff>104775</xdr:rowOff>
    </xdr:from>
    <xdr:to>
      <xdr:col>21</xdr:col>
      <xdr:colOff>2250</xdr:colOff>
      <xdr:row>57</xdr:row>
      <xdr:rowOff>123364</xdr:rowOff>
    </xdr:to>
    <xdr:pic>
      <xdr:nvPicPr>
        <xdr:cNvPr id="53" name="Picture 52">
          <a:extLst>
            <a:ext uri="{FF2B5EF4-FFF2-40B4-BE49-F238E27FC236}">
              <a16:creationId xmlns:a16="http://schemas.microsoft.com/office/drawing/2014/main" id="{A684590B-C278-85FD-C20C-FFC6B848B98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954953" y="8610600"/>
          <a:ext cx="1848897" cy="1828339"/>
        </a:xfrm>
        <a:prstGeom prst="rect">
          <a:avLst/>
        </a:prstGeom>
      </xdr:spPr>
    </xdr:pic>
    <xdr:clientData/>
  </xdr:twoCellAnchor>
  <xdr:twoCellAnchor editAs="oneCell">
    <xdr:from>
      <xdr:col>35</xdr:col>
      <xdr:colOff>257175</xdr:colOff>
      <xdr:row>18</xdr:row>
      <xdr:rowOff>34290</xdr:rowOff>
    </xdr:from>
    <xdr:to>
      <xdr:col>40</xdr:col>
      <xdr:colOff>66675</xdr:colOff>
      <xdr:row>31</xdr:row>
      <xdr:rowOff>148590</xdr:rowOff>
    </xdr:to>
    <mc:AlternateContent xmlns:mc="http://schemas.openxmlformats.org/markup-compatibility/2006" xmlns:a14="http://schemas.microsoft.com/office/drawing/2010/main">
      <mc:Choice Requires="a14">
        <xdr:graphicFrame macro="">
          <xdr:nvGraphicFramePr>
            <xdr:cNvPr id="2" name="Flavor">
              <a:extLst>
                <a:ext uri="{FF2B5EF4-FFF2-40B4-BE49-F238E27FC236}">
                  <a16:creationId xmlns:a16="http://schemas.microsoft.com/office/drawing/2014/main" id="{40B920FA-979F-49BC-49EB-9F002039CE96}"/>
                </a:ext>
              </a:extLst>
            </xdr:cNvPr>
            <xdr:cNvGraphicFramePr/>
          </xdr:nvGraphicFramePr>
          <xdr:xfrm>
            <a:off x="0" y="0"/>
            <a:ext cx="0" cy="0"/>
          </xdr:xfrm>
          <a:graphic>
            <a:graphicData uri="http://schemas.microsoft.com/office/drawing/2010/slicer">
              <sle:slicer xmlns:sle="http://schemas.microsoft.com/office/drawing/2010/slicer" name="Flavor"/>
            </a:graphicData>
          </a:graphic>
        </xdr:graphicFrame>
      </mc:Choice>
      <mc:Fallback xmlns="">
        <xdr:sp macro="" textlink="">
          <xdr:nvSpPr>
            <xdr:cNvPr id="0" name=""/>
            <xdr:cNvSpPr>
              <a:spLocks noTextEdit="1"/>
            </xdr:cNvSpPr>
          </xdr:nvSpPr>
          <xdr:spPr>
            <a:xfrm>
              <a:off x="21593175" y="3291840"/>
              <a:ext cx="28575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41</xdr:col>
          <xdr:colOff>103043</xdr:colOff>
          <xdr:row>11</xdr:row>
          <xdr:rowOff>28575</xdr:rowOff>
        </xdr:from>
        <xdr:to>
          <xdr:col>47</xdr:col>
          <xdr:colOff>28576</xdr:colOff>
          <xdr:row>44</xdr:row>
          <xdr:rowOff>26396</xdr:rowOff>
        </xdr:to>
        <xdr:pic>
          <xdr:nvPicPr>
            <xdr:cNvPr id="3" name="Picture 2">
              <a:extLst>
                <a:ext uri="{FF2B5EF4-FFF2-40B4-BE49-F238E27FC236}">
                  <a16:creationId xmlns:a16="http://schemas.microsoft.com/office/drawing/2014/main" id="{9BB062CD-2FC6-41FE-A8C0-06CFC24C7CB9}"/>
                </a:ext>
              </a:extLst>
            </xdr:cNvPr>
            <xdr:cNvPicPr>
              <a:picLocks noChangeAspect="1"/>
              <a:extLst>
                <a:ext uri="{84589F7E-364E-4C9E-8A38-B11213B215E9}">
                  <a14:cameraTool cellRange="imagelays" spid="_x0000_s1098"/>
                </a:ext>
              </a:extLst>
            </xdr:cNvPicPr>
          </xdr:nvPicPr>
          <xdr:blipFill>
            <a:blip xmlns:r="http://schemas.openxmlformats.org/officeDocument/2006/relationships" r:embed="rId24"/>
            <a:stretch>
              <a:fillRect/>
            </a:stretch>
          </xdr:blipFill>
          <xdr:spPr>
            <a:xfrm>
              <a:off x="25096643" y="2019300"/>
              <a:ext cx="5811983" cy="5969996"/>
            </a:xfrm>
            <a:prstGeom prst="rect">
              <a:avLst/>
            </a:prstGeom>
          </xdr:spPr>
        </xdr:pic>
        <xdr:clientData/>
      </xdr:twoCellAnchor>
    </mc:Choice>
    <mc:Fallback/>
  </mc:AlternateContent>
  <xdr:twoCellAnchor editAs="oneCell">
    <xdr:from>
      <xdr:col>56</xdr:col>
      <xdr:colOff>152400</xdr:colOff>
      <xdr:row>15</xdr:row>
      <xdr:rowOff>6739</xdr:rowOff>
    </xdr:from>
    <xdr:to>
      <xdr:col>64</xdr:col>
      <xdr:colOff>454016</xdr:colOff>
      <xdr:row>43</xdr:row>
      <xdr:rowOff>66674</xdr:rowOff>
    </xdr:to>
    <xdr:pic>
      <xdr:nvPicPr>
        <xdr:cNvPr id="4" name="Picture 3">
          <a:extLst>
            <a:ext uri="{FF2B5EF4-FFF2-40B4-BE49-F238E27FC236}">
              <a16:creationId xmlns:a16="http://schemas.microsoft.com/office/drawing/2014/main" id="{5DBE7944-730B-4524-9541-462F1BFCC9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728650" y="2721364"/>
          <a:ext cx="5178416" cy="5127235"/>
        </a:xfrm>
        <a:prstGeom prst="rect">
          <a:avLst/>
        </a:prstGeom>
      </xdr:spPr>
    </xdr:pic>
    <xdr:clientData/>
  </xdr:twoCellAnchor>
  <xdr:twoCellAnchor editAs="oneCell">
    <xdr:from>
      <xdr:col>66</xdr:col>
      <xdr:colOff>447675</xdr:colOff>
      <xdr:row>16</xdr:row>
      <xdr:rowOff>85725</xdr:rowOff>
    </xdr:from>
    <xdr:to>
      <xdr:col>74</xdr:col>
      <xdr:colOff>342900</xdr:colOff>
      <xdr:row>42</xdr:row>
      <xdr:rowOff>101651</xdr:rowOff>
    </xdr:to>
    <xdr:pic>
      <xdr:nvPicPr>
        <xdr:cNvPr id="6" name="Picture 5">
          <a:extLst>
            <a:ext uri="{FF2B5EF4-FFF2-40B4-BE49-F238E27FC236}">
              <a16:creationId xmlns:a16="http://schemas.microsoft.com/office/drawing/2014/main" id="{93565F9B-4462-4690-8BB9-099EFC64222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119925" y="2981325"/>
          <a:ext cx="4772025" cy="4721276"/>
        </a:xfrm>
        <a:prstGeom prst="rect">
          <a:avLst/>
        </a:prstGeom>
      </xdr:spPr>
    </xdr:pic>
    <xdr:clientData/>
  </xdr:twoCellAnchor>
  <xdr:twoCellAnchor editAs="oneCell">
    <xdr:from>
      <xdr:col>0</xdr:col>
      <xdr:colOff>0</xdr:colOff>
      <xdr:row>32</xdr:row>
      <xdr:rowOff>76201</xdr:rowOff>
    </xdr:from>
    <xdr:to>
      <xdr:col>3</xdr:col>
      <xdr:colOff>38100</xdr:colOff>
      <xdr:row>42</xdr:row>
      <xdr:rowOff>133351</xdr:rowOff>
    </xdr:to>
    <xdr:pic>
      <xdr:nvPicPr>
        <xdr:cNvPr id="10" name="Picture 9">
          <a:extLst>
            <a:ext uri="{FF2B5EF4-FFF2-40B4-BE49-F238E27FC236}">
              <a16:creationId xmlns:a16="http://schemas.microsoft.com/office/drawing/2014/main" id="{8FC319CC-5B16-C115-ED07-82A59220746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5867401"/>
          <a:ext cx="1866900" cy="1866900"/>
        </a:xfrm>
        <a:prstGeom prst="rect">
          <a:avLst/>
        </a:prstGeom>
      </xdr:spPr>
    </xdr:pic>
    <xdr:clientData/>
  </xdr:twoCellAnchor>
  <xdr:twoCellAnchor editAs="oneCell">
    <xdr:from>
      <xdr:col>11</xdr:col>
      <xdr:colOff>590552</xdr:colOff>
      <xdr:row>47</xdr:row>
      <xdr:rowOff>76201</xdr:rowOff>
    </xdr:from>
    <xdr:to>
      <xdr:col>14</xdr:col>
      <xdr:colOff>600076</xdr:colOff>
      <xdr:row>57</xdr:row>
      <xdr:rowOff>104775</xdr:rowOff>
    </xdr:to>
    <xdr:pic>
      <xdr:nvPicPr>
        <xdr:cNvPr id="22" name="Picture 21">
          <a:extLst>
            <a:ext uri="{FF2B5EF4-FFF2-40B4-BE49-F238E27FC236}">
              <a16:creationId xmlns:a16="http://schemas.microsoft.com/office/drawing/2014/main" id="{C760A79D-46DB-6D3D-DF66-7B96F58E9D6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296152" y="8582026"/>
          <a:ext cx="1838324" cy="18383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441960</xdr:colOff>
      <xdr:row>15</xdr:row>
      <xdr:rowOff>57150</xdr:rowOff>
    </xdr:from>
    <xdr:to>
      <xdr:col>11</xdr:col>
      <xdr:colOff>144780</xdr:colOff>
      <xdr:row>30</xdr:row>
      <xdr:rowOff>57150</xdr:rowOff>
    </xdr:to>
    <xdr:graphicFrame macro="">
      <xdr:nvGraphicFramePr>
        <xdr:cNvPr id="2" name="Chart 1">
          <a:extLst>
            <a:ext uri="{FF2B5EF4-FFF2-40B4-BE49-F238E27FC236}">
              <a16:creationId xmlns:a16="http://schemas.microsoft.com/office/drawing/2014/main" id="{77119E5E-AAC9-759D-3C94-38BB0E780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693420</xdr:colOff>
      <xdr:row>11</xdr:row>
      <xdr:rowOff>49530</xdr:rowOff>
    </xdr:from>
    <xdr:to>
      <xdr:col>13</xdr:col>
      <xdr:colOff>396240</xdr:colOff>
      <xdr:row>26</xdr:row>
      <xdr:rowOff>49530</xdr:rowOff>
    </xdr:to>
    <xdr:graphicFrame macro="">
      <xdr:nvGraphicFramePr>
        <xdr:cNvPr id="4" name="Chart 3">
          <a:extLst>
            <a:ext uri="{FF2B5EF4-FFF2-40B4-BE49-F238E27FC236}">
              <a16:creationId xmlns:a16="http://schemas.microsoft.com/office/drawing/2014/main" id="{D994CCA7-3CD0-62E8-CF6F-9A5925C05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99060</xdr:colOff>
      <xdr:row>22</xdr:row>
      <xdr:rowOff>106680</xdr:rowOff>
    </xdr:from>
    <xdr:to>
      <xdr:col>18</xdr:col>
      <xdr:colOff>388620</xdr:colOff>
      <xdr:row>37</xdr:row>
      <xdr:rowOff>106680</xdr:rowOff>
    </xdr:to>
    <xdr:graphicFrame macro="">
      <xdr:nvGraphicFramePr>
        <xdr:cNvPr id="5" name="Chart 4">
          <a:extLst>
            <a:ext uri="{FF2B5EF4-FFF2-40B4-BE49-F238E27FC236}">
              <a16:creationId xmlns:a16="http://schemas.microsoft.com/office/drawing/2014/main" id="{9BCCEDDE-D61B-45DF-8F55-87A12A7A6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624840</xdr:colOff>
      <xdr:row>38</xdr:row>
      <xdr:rowOff>15240</xdr:rowOff>
    </xdr:from>
    <xdr:to>
      <xdr:col>9</xdr:col>
      <xdr:colOff>30480</xdr:colOff>
      <xdr:row>43</xdr:row>
      <xdr:rowOff>15240</xdr:rowOff>
    </xdr:to>
    <xdr:sp macro="" textlink="Pivot1!$E$35">
      <xdr:nvSpPr>
        <xdr:cNvPr id="6" name="Rectangle 5">
          <a:extLst>
            <a:ext uri="{FF2B5EF4-FFF2-40B4-BE49-F238E27FC236}">
              <a16:creationId xmlns:a16="http://schemas.microsoft.com/office/drawing/2014/main" id="{95727796-39CD-010A-C155-FEF17FB94710}"/>
            </a:ext>
          </a:extLst>
        </xdr:cNvPr>
        <xdr:cNvSpPr/>
      </xdr:nvSpPr>
      <xdr:spPr>
        <a:xfrm>
          <a:off x="6187440" y="6964680"/>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F02C2D4-CCBC-4853-A436-AAB1452474B6}" type="TxLink">
            <a:rPr lang="en-US" sz="2800" b="1" i="0" u="none" strike="noStrike">
              <a:solidFill>
                <a:srgbClr val="000000"/>
              </a:solidFill>
              <a:latin typeface="Calibri"/>
              <a:ea typeface="Calibri"/>
              <a:cs typeface="Calibri"/>
            </a:rPr>
            <a:pPr algn="ctr"/>
            <a:t>5240M</a:t>
          </a:fld>
          <a:endParaRPr lang="en-IN" sz="2800" b="1">
            <a:solidFill>
              <a:schemeClr val="tx1"/>
            </a:solidFill>
          </a:endParaRPr>
        </a:p>
      </xdr:txBody>
    </xdr:sp>
    <xdr:clientData/>
  </xdr:twoCellAnchor>
  <xdr:twoCellAnchor editAs="oneCell">
    <xdr:from>
      <xdr:col>14</xdr:col>
      <xdr:colOff>137160</xdr:colOff>
      <xdr:row>25</xdr:row>
      <xdr:rowOff>160020</xdr:rowOff>
    </xdr:from>
    <xdr:to>
      <xdr:col>16</xdr:col>
      <xdr:colOff>579120</xdr:colOff>
      <xdr:row>71</xdr:row>
      <xdr:rowOff>91440</xdr:rowOff>
    </xdr:to>
    <mc:AlternateContent xmlns:mc="http://schemas.openxmlformats.org/markup-compatibility/2006" xmlns:a14="http://schemas.microsoft.com/office/drawing/2010/main">
      <mc:Choice Requires="a14">
        <xdr:graphicFrame macro="">
          <xdr:nvGraphicFramePr>
            <xdr:cNvPr id="7" name="Flavor 3">
              <a:extLst>
                <a:ext uri="{FF2B5EF4-FFF2-40B4-BE49-F238E27FC236}">
                  <a16:creationId xmlns:a16="http://schemas.microsoft.com/office/drawing/2014/main" id="{2669EA0C-00F3-48C7-B8C0-541510C4F390}"/>
                </a:ext>
              </a:extLst>
            </xdr:cNvPr>
            <xdr:cNvGraphicFramePr/>
          </xdr:nvGraphicFramePr>
          <xdr:xfrm>
            <a:off x="0" y="0"/>
            <a:ext cx="0" cy="0"/>
          </xdr:xfrm>
          <a:graphic>
            <a:graphicData uri="http://schemas.microsoft.com/office/drawing/2010/slicer">
              <sle:slicer xmlns:sle="http://schemas.microsoft.com/office/drawing/2010/slicer" name="Flavor 3"/>
            </a:graphicData>
          </a:graphic>
        </xdr:graphicFrame>
      </mc:Choice>
      <mc:Fallback xmlns="">
        <xdr:sp macro="" textlink="">
          <xdr:nvSpPr>
            <xdr:cNvPr id="0" name=""/>
            <xdr:cNvSpPr>
              <a:spLocks noTextEdit="1"/>
            </xdr:cNvSpPr>
          </xdr:nvSpPr>
          <xdr:spPr>
            <a:xfrm>
              <a:off x="11178540" y="4732020"/>
              <a:ext cx="1912620" cy="834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12</xdr:col>
      <xdr:colOff>571500</xdr:colOff>
      <xdr:row>4</xdr:row>
      <xdr:rowOff>76200</xdr:rowOff>
    </xdr:from>
    <xdr:to>
      <xdr:col>14</xdr:col>
      <xdr:colOff>708660</xdr:colOff>
      <xdr:row>9</xdr:row>
      <xdr:rowOff>76200</xdr:rowOff>
    </xdr:to>
    <xdr:sp macro="" textlink="Pivot1!$E$35">
      <xdr:nvSpPr>
        <xdr:cNvPr id="2" name="Rectangle 1">
          <a:extLst>
            <a:ext uri="{FF2B5EF4-FFF2-40B4-BE49-F238E27FC236}">
              <a16:creationId xmlns:a16="http://schemas.microsoft.com/office/drawing/2014/main" id="{F8ABDFA8-962D-427A-B6BC-1B847BDB49D6}"/>
            </a:ext>
          </a:extLst>
        </xdr:cNvPr>
        <xdr:cNvSpPr/>
      </xdr:nvSpPr>
      <xdr:spPr>
        <a:xfrm>
          <a:off x="13342620" y="807720"/>
          <a:ext cx="166116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F02C2D4-CCBC-4853-A436-AAB1452474B6}" type="TxLink">
            <a:rPr lang="en-US" sz="2800" b="1" i="0" u="none" strike="noStrike">
              <a:solidFill>
                <a:srgbClr val="000000"/>
              </a:solidFill>
              <a:latin typeface="Calibri"/>
              <a:ea typeface="Calibri"/>
              <a:cs typeface="Calibri"/>
            </a:rPr>
            <a:pPr algn="ctr"/>
            <a:t>5240M</a:t>
          </a:fld>
          <a:endParaRPr lang="en-IN" sz="2800" b="1">
            <a:solidFill>
              <a:schemeClr val="tx1"/>
            </a:solidFill>
          </a:endParaRPr>
        </a:p>
      </xdr:txBody>
    </xdr:sp>
    <xdr:clientData/>
  </xdr:twoCellAnchor>
  <xdr:twoCellAnchor>
    <xdr:from>
      <xdr:col>3</xdr:col>
      <xdr:colOff>1577340</xdr:colOff>
      <xdr:row>13</xdr:row>
      <xdr:rowOff>60960</xdr:rowOff>
    </xdr:from>
    <xdr:to>
      <xdr:col>5</xdr:col>
      <xdr:colOff>83820</xdr:colOff>
      <xdr:row>18</xdr:row>
      <xdr:rowOff>60960</xdr:rowOff>
    </xdr:to>
    <xdr:sp macro="" textlink="Pivot2!$F$2">
      <xdr:nvSpPr>
        <xdr:cNvPr id="3" name="Rectangle 2">
          <a:extLst>
            <a:ext uri="{FF2B5EF4-FFF2-40B4-BE49-F238E27FC236}">
              <a16:creationId xmlns:a16="http://schemas.microsoft.com/office/drawing/2014/main" id="{A2F5C958-1A72-47AF-882B-EFDB3C822314}"/>
            </a:ext>
          </a:extLst>
        </xdr:cNvPr>
        <xdr:cNvSpPr/>
      </xdr:nvSpPr>
      <xdr:spPr>
        <a:xfrm>
          <a:off x="5768340" y="2438400"/>
          <a:ext cx="16459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288F8E-F9C7-46DF-8171-CF95023FA951}" type="TxLink">
            <a:rPr lang="en-US" sz="2800" b="1" i="0" u="none" strike="noStrike">
              <a:solidFill>
                <a:srgbClr val="000000"/>
              </a:solidFill>
              <a:latin typeface="Calibri"/>
              <a:ea typeface="Calibri"/>
              <a:cs typeface="Calibri"/>
            </a:rPr>
            <a:pPr marL="0" indent="0" algn="ctr"/>
            <a:t>1965</a:t>
          </a:fld>
          <a:endParaRPr lang="en-IN" sz="2800" b="1" i="0" u="none" strike="noStrike">
            <a:solidFill>
              <a:srgbClr val="000000"/>
            </a:solidFill>
            <a:latin typeface="Calibri"/>
            <a:ea typeface="Calibri"/>
            <a:cs typeface="Calibri"/>
          </a:endParaRPr>
        </a:p>
      </xdr:txBody>
    </xdr:sp>
    <xdr:clientData/>
  </xdr:twoCellAnchor>
  <xdr:twoCellAnchor editAs="oneCell">
    <xdr:from>
      <xdr:col>9</xdr:col>
      <xdr:colOff>0</xdr:colOff>
      <xdr:row>1</xdr:row>
      <xdr:rowOff>0</xdr:rowOff>
    </xdr:from>
    <xdr:to>
      <xdr:col>12</xdr:col>
      <xdr:colOff>83820</xdr:colOff>
      <xdr:row>46</xdr:row>
      <xdr:rowOff>66676</xdr:rowOff>
    </xdr:to>
    <mc:AlternateContent xmlns:mc="http://schemas.openxmlformats.org/markup-compatibility/2006" xmlns:a14="http://schemas.microsoft.com/office/drawing/2010/main">
      <mc:Choice Requires="a14">
        <xdr:graphicFrame macro="">
          <xdr:nvGraphicFramePr>
            <xdr:cNvPr id="4" name="Flavor 2">
              <a:extLst>
                <a:ext uri="{FF2B5EF4-FFF2-40B4-BE49-F238E27FC236}">
                  <a16:creationId xmlns:a16="http://schemas.microsoft.com/office/drawing/2014/main" id="{4EC766DD-84BD-4645-9A3D-EC34F91973A4}"/>
                </a:ext>
              </a:extLst>
            </xdr:cNvPr>
            <xdr:cNvGraphicFramePr/>
          </xdr:nvGraphicFramePr>
          <xdr:xfrm>
            <a:off x="0" y="0"/>
            <a:ext cx="0" cy="0"/>
          </xdr:xfrm>
          <a:graphic>
            <a:graphicData uri="http://schemas.microsoft.com/office/drawing/2010/slicer">
              <sle:slicer xmlns:sle="http://schemas.microsoft.com/office/drawing/2010/slicer" name="Flavor 2"/>
            </a:graphicData>
          </a:graphic>
        </xdr:graphicFrame>
      </mc:Choice>
      <mc:Fallback xmlns="">
        <xdr:sp macro="" textlink="">
          <xdr:nvSpPr>
            <xdr:cNvPr id="0" name=""/>
            <xdr:cNvSpPr>
              <a:spLocks noTextEdit="1"/>
            </xdr:cNvSpPr>
          </xdr:nvSpPr>
          <xdr:spPr>
            <a:xfrm>
              <a:off x="9784080" y="182880"/>
              <a:ext cx="1912620" cy="8296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495300</xdr:colOff>
      <xdr:row>6</xdr:row>
      <xdr:rowOff>60960</xdr:rowOff>
    </xdr:from>
    <xdr:to>
      <xdr:col>16</xdr:col>
      <xdr:colOff>891540</xdr:colOff>
      <xdr:row>11</xdr:row>
      <xdr:rowOff>60960</xdr:rowOff>
    </xdr:to>
    <xdr:sp macro="" textlink="Pivot2!$N$3">
      <xdr:nvSpPr>
        <xdr:cNvPr id="5" name="Rectangle 4">
          <a:extLst>
            <a:ext uri="{FF2B5EF4-FFF2-40B4-BE49-F238E27FC236}">
              <a16:creationId xmlns:a16="http://schemas.microsoft.com/office/drawing/2014/main" id="{D5F8F5DA-33D1-4584-A975-E6A88F528B64}"/>
            </a:ext>
          </a:extLst>
        </xdr:cNvPr>
        <xdr:cNvSpPr/>
      </xdr:nvSpPr>
      <xdr:spPr>
        <a:xfrm>
          <a:off x="15857220" y="1158240"/>
          <a:ext cx="166116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C818FB-F14C-47AF-8F3A-FB5DB70639E8}" type="TxLink">
            <a:rPr lang="en-US" sz="2800" b="1" i="0" u="none" strike="noStrike">
              <a:solidFill>
                <a:srgbClr val="000000"/>
              </a:solidFill>
              <a:latin typeface="Calibri"/>
              <a:ea typeface="Calibri"/>
              <a:cs typeface="Calibri"/>
            </a:rPr>
            <a:pPr marL="0" indent="0" algn="ctr"/>
            <a:t>Savory</a:t>
          </a:fld>
          <a:endParaRPr lang="en-IN" sz="2800" b="1" i="0" u="none" strike="noStrike">
            <a:solidFill>
              <a:srgbClr val="000000"/>
            </a:solidFill>
            <a:latin typeface="Calibri"/>
            <a:ea typeface="Calibri"/>
            <a:cs typeface="Calibri"/>
          </a:endParaRPr>
        </a:p>
      </xdr:txBody>
    </xdr:sp>
    <xdr:clientData/>
  </xdr:twoCellAnchor>
  <xdr:twoCellAnchor>
    <xdr:from>
      <xdr:col>15</xdr:col>
      <xdr:colOff>137160</xdr:colOff>
      <xdr:row>13</xdr:row>
      <xdr:rowOff>133350</xdr:rowOff>
    </xdr:from>
    <xdr:to>
      <xdr:col>16</xdr:col>
      <xdr:colOff>739140</xdr:colOff>
      <xdr:row>19</xdr:row>
      <xdr:rowOff>114300</xdr:rowOff>
    </xdr:to>
    <xdr:graphicFrame macro="">
      <xdr:nvGraphicFramePr>
        <xdr:cNvPr id="11" name="Chart 10">
          <a:extLst>
            <a:ext uri="{FF2B5EF4-FFF2-40B4-BE49-F238E27FC236}">
              <a16:creationId xmlns:a16="http://schemas.microsoft.com/office/drawing/2014/main" id="{634E1ED5-C884-9BD2-B638-6E906F33C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541020</xdr:colOff>
      <xdr:row>10</xdr:row>
      <xdr:rowOff>45720</xdr:rowOff>
    </xdr:from>
    <xdr:to>
      <xdr:col>18</xdr:col>
      <xdr:colOff>76200</xdr:colOff>
      <xdr:row>15</xdr:row>
      <xdr:rowOff>45720</xdr:rowOff>
    </xdr:to>
    <xdr:sp macro="" textlink="Pivot2!$R$2">
      <xdr:nvSpPr>
        <xdr:cNvPr id="12" name="Rectangle 11">
          <a:extLst>
            <a:ext uri="{FF2B5EF4-FFF2-40B4-BE49-F238E27FC236}">
              <a16:creationId xmlns:a16="http://schemas.microsoft.com/office/drawing/2014/main" id="{0224B2FB-55AB-4D3A-8FA8-D152E061874D}"/>
            </a:ext>
          </a:extLst>
        </xdr:cNvPr>
        <xdr:cNvSpPr/>
      </xdr:nvSpPr>
      <xdr:spPr>
        <a:xfrm>
          <a:off x="17198340" y="1874520"/>
          <a:ext cx="166116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8EC883E-DC19-4E1A-A1BC-BD57E068AAFE}" type="TxLink">
            <a:rPr lang="en-US" sz="2800" b="1" i="0" u="none" strike="noStrike">
              <a:solidFill>
                <a:srgbClr val="000000"/>
              </a:solidFill>
              <a:latin typeface="Calibri"/>
              <a:ea typeface="Calibri"/>
              <a:cs typeface="Calibri"/>
            </a:rPr>
            <a:pPr marL="0" indent="0" algn="ctr"/>
            <a:t>Asia</a:t>
          </a:fld>
          <a:endParaRPr lang="en-IN" sz="2800" b="1" i="0" u="none" strike="noStrike">
            <a:solidFill>
              <a:srgbClr val="000000"/>
            </a:solidFill>
            <a:latin typeface="Calibri"/>
            <a:ea typeface="Calibri"/>
            <a:cs typeface="Calibri"/>
          </a:endParaRPr>
        </a:p>
      </xdr:txBody>
    </xdr:sp>
    <xdr:clientData/>
  </xdr:twoCellAnchor>
  <xdr:twoCellAnchor>
    <xdr:from>
      <xdr:col>14</xdr:col>
      <xdr:colOff>563880</xdr:colOff>
      <xdr:row>11</xdr:row>
      <xdr:rowOff>49530</xdr:rowOff>
    </xdr:from>
    <xdr:to>
      <xdr:col>19</xdr:col>
      <xdr:colOff>198120</xdr:colOff>
      <xdr:row>26</xdr:row>
      <xdr:rowOff>49530</xdr:rowOff>
    </xdr:to>
    <xdr:graphicFrame macro="">
      <xdr:nvGraphicFramePr>
        <xdr:cNvPr id="13" name="Chart 12">
          <a:extLst>
            <a:ext uri="{FF2B5EF4-FFF2-40B4-BE49-F238E27FC236}">
              <a16:creationId xmlns:a16="http://schemas.microsoft.com/office/drawing/2014/main" id="{53EC04FD-8F44-A77D-E195-2B1BAF874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731520</xdr:colOff>
      <xdr:row>1</xdr:row>
      <xdr:rowOff>175260</xdr:rowOff>
    </xdr:from>
    <xdr:to>
      <xdr:col>26</xdr:col>
      <xdr:colOff>609600</xdr:colOff>
      <xdr:row>16</xdr:row>
      <xdr:rowOff>175260</xdr:rowOff>
    </xdr:to>
    <xdr:graphicFrame macro="">
      <xdr:nvGraphicFramePr>
        <xdr:cNvPr id="6" name="Chart 5">
          <a:extLst>
            <a:ext uri="{FF2B5EF4-FFF2-40B4-BE49-F238E27FC236}">
              <a16:creationId xmlns:a16="http://schemas.microsoft.com/office/drawing/2014/main" id="{9F9F7BC1-3B66-465A-A8A3-90E394887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426720</xdr:colOff>
      <xdr:row>21</xdr:row>
      <xdr:rowOff>22860</xdr:rowOff>
    </xdr:from>
    <xdr:to>
      <xdr:col>40</xdr:col>
      <xdr:colOff>436245</xdr:colOff>
      <xdr:row>32</xdr:row>
      <xdr:rowOff>106680</xdr:rowOff>
    </xdr:to>
    <xdr:graphicFrame macro="">
      <xdr:nvGraphicFramePr>
        <xdr:cNvPr id="7" name="Chart 6">
          <a:extLst>
            <a:ext uri="{FF2B5EF4-FFF2-40B4-BE49-F238E27FC236}">
              <a16:creationId xmlns:a16="http://schemas.microsoft.com/office/drawing/2014/main" id="{F218C9EA-C4B6-4687-A640-3AE398226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66</xdr:col>
      <xdr:colOff>754380</xdr:colOff>
      <xdr:row>19</xdr:row>
      <xdr:rowOff>0</xdr:rowOff>
    </xdr:from>
    <xdr:to>
      <xdr:col>69</xdr:col>
      <xdr:colOff>259080</xdr:colOff>
      <xdr:row>24</xdr:row>
      <xdr:rowOff>0</xdr:rowOff>
    </xdr:to>
    <xdr:sp macro="" textlink="Pivot2!$BQ$3">
      <xdr:nvSpPr>
        <xdr:cNvPr id="18" name="Rectangle 17">
          <a:extLst>
            <a:ext uri="{FF2B5EF4-FFF2-40B4-BE49-F238E27FC236}">
              <a16:creationId xmlns:a16="http://schemas.microsoft.com/office/drawing/2014/main" id="{1449BFA3-9BD1-4D6E-8D8E-7FF078B075AE}"/>
            </a:ext>
          </a:extLst>
        </xdr:cNvPr>
        <xdr:cNvSpPr/>
      </xdr:nvSpPr>
      <xdr:spPr>
        <a:xfrm>
          <a:off x="61013340" y="3474720"/>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8C9ADE-7C02-40A9-85F7-A2B6459C63E7}" type="TxLink">
            <a:rPr lang="en-US" sz="1100" b="0" i="0" u="none" strike="noStrike">
              <a:solidFill>
                <a:srgbClr val="000000"/>
              </a:solidFill>
              <a:latin typeface="Calibri"/>
              <a:ea typeface="Calibri"/>
              <a:cs typeface="Calibri"/>
            </a:rPr>
            <a:pPr marL="0" indent="0" algn="ctr"/>
            <a:t>$3.94</a:t>
          </a:fld>
          <a:endParaRPr lang="en-IN" sz="3000" b="1" i="0" u="none" strike="noStrike">
            <a:solidFill>
              <a:srgbClr val="000000"/>
            </a:solidFill>
            <a:latin typeface="Calibri"/>
            <a:ea typeface="Calibri"/>
            <a:cs typeface="Calibri"/>
          </a:endParaRPr>
        </a:p>
      </xdr:txBody>
    </xdr:sp>
    <xdr:clientData/>
  </xdr:twoCellAnchor>
  <xdr:twoCellAnchor editAs="oneCell">
    <xdr:from>
      <xdr:col>71</xdr:col>
      <xdr:colOff>205740</xdr:colOff>
      <xdr:row>2</xdr:row>
      <xdr:rowOff>106680</xdr:rowOff>
    </xdr:from>
    <xdr:to>
      <xdr:col>74</xdr:col>
      <xdr:colOff>289560</xdr:colOff>
      <xdr:row>48</xdr:row>
      <xdr:rowOff>38100</xdr:rowOff>
    </xdr:to>
    <mc:AlternateContent xmlns:mc="http://schemas.openxmlformats.org/markup-compatibility/2006" xmlns:a14="http://schemas.microsoft.com/office/drawing/2010/main">
      <mc:Choice Requires="a14">
        <xdr:graphicFrame macro="">
          <xdr:nvGraphicFramePr>
            <xdr:cNvPr id="19" name="Flavor 6">
              <a:extLst>
                <a:ext uri="{FF2B5EF4-FFF2-40B4-BE49-F238E27FC236}">
                  <a16:creationId xmlns:a16="http://schemas.microsoft.com/office/drawing/2014/main" id="{8CBD4DCA-91BA-4632-A65C-335DDCC7C5EB}"/>
                </a:ext>
              </a:extLst>
            </xdr:cNvPr>
            <xdr:cNvGraphicFramePr/>
          </xdr:nvGraphicFramePr>
          <xdr:xfrm>
            <a:off x="0" y="0"/>
            <a:ext cx="0" cy="0"/>
          </xdr:xfrm>
          <a:graphic>
            <a:graphicData uri="http://schemas.microsoft.com/office/drawing/2010/slicer">
              <sle:slicer xmlns:sle="http://schemas.microsoft.com/office/drawing/2010/slicer" name="Flavor 6"/>
            </a:graphicData>
          </a:graphic>
        </xdr:graphicFrame>
      </mc:Choice>
      <mc:Fallback xmlns="">
        <xdr:sp macro="" textlink="">
          <xdr:nvSpPr>
            <xdr:cNvPr id="0" name=""/>
            <xdr:cNvSpPr>
              <a:spLocks noTextEdit="1"/>
            </xdr:cNvSpPr>
          </xdr:nvSpPr>
          <xdr:spPr>
            <a:xfrm>
              <a:off x="60327540" y="472440"/>
              <a:ext cx="1912620" cy="834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22</xdr:col>
          <xdr:colOff>165738</xdr:colOff>
          <xdr:row>1</xdr:row>
          <xdr:rowOff>57151</xdr:rowOff>
        </xdr:from>
        <xdr:to>
          <xdr:col>24</xdr:col>
          <xdr:colOff>352426</xdr:colOff>
          <xdr:row>9</xdr:row>
          <xdr:rowOff>23169</xdr:rowOff>
        </xdr:to>
        <xdr:pic>
          <xdr:nvPicPr>
            <xdr:cNvPr id="2" name="Picture 1">
              <a:extLst>
                <a:ext uri="{FF2B5EF4-FFF2-40B4-BE49-F238E27FC236}">
                  <a16:creationId xmlns:a16="http://schemas.microsoft.com/office/drawing/2014/main" id="{00DDA0B0-97C5-4C28-A634-D2A11384FF75}"/>
                </a:ext>
              </a:extLst>
            </xdr:cNvPr>
            <xdr:cNvPicPr>
              <a:picLocks noChangeAspect="1"/>
              <a:extLst>
                <a:ext uri="{84589F7E-364E-4C9E-8A38-B11213B215E9}">
                  <a14:cameraTool cellRange="imagelays" spid="_x0000_s8226"/>
                </a:ext>
              </a:extLst>
            </xdr:cNvPicPr>
          </xdr:nvPicPr>
          <xdr:blipFill>
            <a:blip xmlns:r="http://schemas.openxmlformats.org/officeDocument/2006/relationships" r:embed="rId1"/>
            <a:stretch>
              <a:fillRect/>
            </a:stretch>
          </xdr:blipFill>
          <xdr:spPr>
            <a:xfrm>
              <a:off x="13576938" y="238126"/>
              <a:ext cx="1405888" cy="1413818"/>
            </a:xfrm>
            <a:prstGeom prst="rect">
              <a:avLst/>
            </a:prstGeom>
            <a:ln>
              <a:noFill/>
            </a:ln>
          </xdr:spPr>
        </xdr:pic>
        <xdr:clientData/>
      </xdr:twoCellAnchor>
    </mc:Choice>
    <mc:Fallback/>
  </mc:AlternateContent>
  <xdr:twoCellAnchor>
    <xdr:from>
      <xdr:col>17</xdr:col>
      <xdr:colOff>405765</xdr:colOff>
      <xdr:row>8</xdr:row>
      <xdr:rowOff>163831</xdr:rowOff>
    </xdr:from>
    <xdr:to>
      <xdr:col>27</xdr:col>
      <xdr:colOff>333375</xdr:colOff>
      <xdr:row>9</xdr:row>
      <xdr:rowOff>104776</xdr:rowOff>
    </xdr:to>
    <xdr:sp macro="" textlink="">
      <xdr:nvSpPr>
        <xdr:cNvPr id="4" name="Rectangle 3">
          <a:extLst>
            <a:ext uri="{FF2B5EF4-FFF2-40B4-BE49-F238E27FC236}">
              <a16:creationId xmlns:a16="http://schemas.microsoft.com/office/drawing/2014/main" id="{BB005837-0A9B-4AF9-9162-8325B0A0B1B4}"/>
            </a:ext>
          </a:extLst>
        </xdr:cNvPr>
        <xdr:cNvSpPr/>
      </xdr:nvSpPr>
      <xdr:spPr>
        <a:xfrm>
          <a:off x="10768965" y="1611631"/>
          <a:ext cx="6023610" cy="1219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247649</xdr:colOff>
      <xdr:row>9</xdr:row>
      <xdr:rowOff>179069</xdr:rowOff>
    </xdr:from>
    <xdr:to>
      <xdr:col>3</xdr:col>
      <xdr:colOff>476250</xdr:colOff>
      <xdr:row>46</xdr:row>
      <xdr:rowOff>57149</xdr:rowOff>
    </xdr:to>
    <xdr:sp macro="" textlink="">
      <xdr:nvSpPr>
        <xdr:cNvPr id="8" name="Rectangle: Rounded Corners 7">
          <a:extLst>
            <a:ext uri="{FF2B5EF4-FFF2-40B4-BE49-F238E27FC236}">
              <a16:creationId xmlns:a16="http://schemas.microsoft.com/office/drawing/2014/main" id="{C2573F24-04B6-494A-9613-8C21EA994D15}"/>
            </a:ext>
          </a:extLst>
        </xdr:cNvPr>
        <xdr:cNvSpPr/>
      </xdr:nvSpPr>
      <xdr:spPr>
        <a:xfrm>
          <a:off x="247649" y="1824989"/>
          <a:ext cx="2057401" cy="6644640"/>
        </a:xfrm>
        <a:prstGeom prst="roundRect">
          <a:avLst/>
        </a:prstGeom>
        <a:gradFill>
          <a:gsLst>
            <a:gs pos="0">
              <a:srgbClr val="FFC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238125</xdr:colOff>
      <xdr:row>10</xdr:row>
      <xdr:rowOff>171450</xdr:rowOff>
    </xdr:from>
    <xdr:to>
      <xdr:col>2</xdr:col>
      <xdr:colOff>514350</xdr:colOff>
      <xdr:row>15</xdr:row>
      <xdr:rowOff>123825</xdr:rowOff>
    </xdr:to>
    <xdr:sp macro="" textlink="">
      <xdr:nvSpPr>
        <xdr:cNvPr id="82" name="Flowchart: Connector 81">
          <a:extLst>
            <a:ext uri="{FF2B5EF4-FFF2-40B4-BE49-F238E27FC236}">
              <a16:creationId xmlns:a16="http://schemas.microsoft.com/office/drawing/2014/main" id="{18F4532F-949C-42C0-8540-FA1329CD32EE}"/>
            </a:ext>
          </a:extLst>
        </xdr:cNvPr>
        <xdr:cNvSpPr/>
      </xdr:nvSpPr>
      <xdr:spPr>
        <a:xfrm>
          <a:off x="847725" y="1981200"/>
          <a:ext cx="885825" cy="85725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348615</xdr:colOff>
      <xdr:row>11</xdr:row>
      <xdr:rowOff>46452</xdr:rowOff>
    </xdr:from>
    <xdr:to>
      <xdr:col>2</xdr:col>
      <xdr:colOff>424815</xdr:colOff>
      <xdr:row>14</xdr:row>
      <xdr:rowOff>161924</xdr:rowOff>
    </xdr:to>
    <xdr:pic>
      <xdr:nvPicPr>
        <xdr:cNvPr id="10" name="Graphic 9" descr="Home with solid fill">
          <a:extLst>
            <a:ext uri="{FF2B5EF4-FFF2-40B4-BE49-F238E27FC236}">
              <a16:creationId xmlns:a16="http://schemas.microsoft.com/office/drawing/2014/main" id="{7B476E3C-9643-4A94-A862-FDC05E4909C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58215" y="2037177"/>
          <a:ext cx="685800" cy="658397"/>
        </a:xfrm>
        <a:prstGeom prst="rect">
          <a:avLst/>
        </a:prstGeom>
      </xdr:spPr>
    </xdr:pic>
    <xdr:clientData/>
  </xdr:twoCellAnchor>
  <xdr:twoCellAnchor>
    <xdr:from>
      <xdr:col>4</xdr:col>
      <xdr:colOff>163829</xdr:colOff>
      <xdr:row>10</xdr:row>
      <xdr:rowOff>45720</xdr:rowOff>
    </xdr:from>
    <xdr:to>
      <xdr:col>11</xdr:col>
      <xdr:colOff>219075</xdr:colOff>
      <xdr:row>21</xdr:row>
      <xdr:rowOff>127635</xdr:rowOff>
    </xdr:to>
    <xdr:graphicFrame macro="">
      <xdr:nvGraphicFramePr>
        <xdr:cNvPr id="11" name="Chart 10">
          <a:extLst>
            <a:ext uri="{FF2B5EF4-FFF2-40B4-BE49-F238E27FC236}">
              <a16:creationId xmlns:a16="http://schemas.microsoft.com/office/drawing/2014/main" id="{DC65E6C7-87C0-401E-B0D6-D585FF7C1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552450</xdr:colOff>
      <xdr:row>1</xdr:row>
      <xdr:rowOff>85726</xdr:rowOff>
    </xdr:from>
    <xdr:to>
      <xdr:col>14</xdr:col>
      <xdr:colOff>114300</xdr:colOff>
      <xdr:row>3</xdr:row>
      <xdr:rowOff>104776</xdr:rowOff>
    </xdr:to>
    <xdr:sp macro="" textlink="">
      <xdr:nvSpPr>
        <xdr:cNvPr id="12" name="Rectangle 11">
          <a:extLst>
            <a:ext uri="{FF2B5EF4-FFF2-40B4-BE49-F238E27FC236}">
              <a16:creationId xmlns:a16="http://schemas.microsoft.com/office/drawing/2014/main" id="{DE8CBD52-161F-4F82-8AA1-F7D60EC5A82A}"/>
            </a:ext>
          </a:extLst>
        </xdr:cNvPr>
        <xdr:cNvSpPr/>
      </xdr:nvSpPr>
      <xdr:spPr>
        <a:xfrm>
          <a:off x="6648450" y="266701"/>
          <a:ext cx="2000250"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600" b="1">
              <a:solidFill>
                <a:schemeClr val="tx1"/>
              </a:solidFill>
            </a:rPr>
            <a:t>Total Unit Sold</a:t>
          </a:r>
        </a:p>
      </xdr:txBody>
    </xdr:sp>
    <xdr:clientData/>
  </xdr:twoCellAnchor>
  <xdr:twoCellAnchor editAs="oneCell">
    <xdr:from>
      <xdr:col>0</xdr:col>
      <xdr:colOff>152400</xdr:colOff>
      <xdr:row>1</xdr:row>
      <xdr:rowOff>34290</xdr:rowOff>
    </xdr:from>
    <xdr:to>
      <xdr:col>3</xdr:col>
      <xdr:colOff>320040</xdr:colOff>
      <xdr:row>8</xdr:row>
      <xdr:rowOff>134303</xdr:rowOff>
    </xdr:to>
    <xdr:pic>
      <xdr:nvPicPr>
        <xdr:cNvPr id="14" name="Picture 13">
          <a:hlinkClick xmlns:r="http://schemas.openxmlformats.org/officeDocument/2006/relationships" r:id="rId5"/>
          <a:extLst>
            <a:ext uri="{FF2B5EF4-FFF2-40B4-BE49-F238E27FC236}">
              <a16:creationId xmlns:a16="http://schemas.microsoft.com/office/drawing/2014/main" id="{2ABFA1C8-C581-4B6A-981C-0E643C07DA8E}"/>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8633"/>
        <a:stretch/>
      </xdr:blipFill>
      <xdr:spPr>
        <a:xfrm>
          <a:off x="152400" y="215265"/>
          <a:ext cx="1996440" cy="1366838"/>
        </a:xfrm>
        <a:prstGeom prst="rect">
          <a:avLst/>
        </a:prstGeom>
      </xdr:spPr>
    </xdr:pic>
    <xdr:clientData/>
  </xdr:twoCellAnchor>
  <xdr:twoCellAnchor>
    <xdr:from>
      <xdr:col>11</xdr:col>
      <xdr:colOff>542925</xdr:colOff>
      <xdr:row>4</xdr:row>
      <xdr:rowOff>19050</xdr:rowOff>
    </xdr:from>
    <xdr:to>
      <xdr:col>14</xdr:col>
      <xdr:colOff>114300</xdr:colOff>
      <xdr:row>8</xdr:row>
      <xdr:rowOff>76199</xdr:rowOff>
    </xdr:to>
    <xdr:sp macro="" textlink="">
      <xdr:nvSpPr>
        <xdr:cNvPr id="16" name="Rectangle 15">
          <a:extLst>
            <a:ext uri="{FF2B5EF4-FFF2-40B4-BE49-F238E27FC236}">
              <a16:creationId xmlns:a16="http://schemas.microsoft.com/office/drawing/2014/main" id="{303FD3A8-015A-42E1-BCB3-1FAEEDE5DEA1}"/>
            </a:ext>
          </a:extLst>
        </xdr:cNvPr>
        <xdr:cNvSpPr/>
      </xdr:nvSpPr>
      <xdr:spPr>
        <a:xfrm>
          <a:off x="7248525" y="742950"/>
          <a:ext cx="1400175" cy="781049"/>
        </a:xfrm>
        <a:prstGeom prst="rect">
          <a:avLst/>
        </a:prstGeom>
        <a:gradFill>
          <a:gsLst>
            <a:gs pos="0">
              <a:srgbClr val="FFC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4</xdr:col>
      <xdr:colOff>161925</xdr:colOff>
      <xdr:row>22</xdr:row>
      <xdr:rowOff>95250</xdr:rowOff>
    </xdr:from>
    <xdr:to>
      <xdr:col>11</xdr:col>
      <xdr:colOff>217816</xdr:colOff>
      <xdr:row>34</xdr:row>
      <xdr:rowOff>76200</xdr:rowOff>
    </xdr:to>
    <xdr:graphicFrame macro="">
      <xdr:nvGraphicFramePr>
        <xdr:cNvPr id="17" name="Chart 16">
          <a:extLst>
            <a:ext uri="{FF2B5EF4-FFF2-40B4-BE49-F238E27FC236}">
              <a16:creationId xmlns:a16="http://schemas.microsoft.com/office/drawing/2014/main" id="{63038A61-BCD7-42CA-ACE9-E27A6AE9E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171450</xdr:colOff>
      <xdr:row>35</xdr:row>
      <xdr:rowOff>47625</xdr:rowOff>
    </xdr:from>
    <xdr:to>
      <xdr:col>11</xdr:col>
      <xdr:colOff>227341</xdr:colOff>
      <xdr:row>46</xdr:row>
      <xdr:rowOff>161925</xdr:rowOff>
    </xdr:to>
    <xdr:graphicFrame macro="">
      <xdr:nvGraphicFramePr>
        <xdr:cNvPr id="18" name="Chart 17">
          <a:extLst>
            <a:ext uri="{FF2B5EF4-FFF2-40B4-BE49-F238E27FC236}">
              <a16:creationId xmlns:a16="http://schemas.microsoft.com/office/drawing/2014/main" id="{B145EAAF-E704-4269-8A36-0CE200C29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333375</xdr:colOff>
      <xdr:row>3</xdr:row>
      <xdr:rowOff>114300</xdr:rowOff>
    </xdr:from>
    <xdr:to>
      <xdr:col>14</xdr:col>
      <xdr:colOff>340995</xdr:colOff>
      <xdr:row>8</xdr:row>
      <xdr:rowOff>123825</xdr:rowOff>
    </xdr:to>
    <xdr:sp macro="" textlink="Pivot1!$E$35">
      <xdr:nvSpPr>
        <xdr:cNvPr id="19" name="Rectangle 18">
          <a:extLst>
            <a:ext uri="{FF2B5EF4-FFF2-40B4-BE49-F238E27FC236}">
              <a16:creationId xmlns:a16="http://schemas.microsoft.com/office/drawing/2014/main" id="{75CFB959-C412-4092-A9C2-B06D0D506BC4}"/>
            </a:ext>
          </a:extLst>
        </xdr:cNvPr>
        <xdr:cNvSpPr/>
      </xdr:nvSpPr>
      <xdr:spPr>
        <a:xfrm>
          <a:off x="7038975" y="657225"/>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F02C2D4-CCBC-4853-A436-AAB1452474B6}" type="TxLink">
            <a:rPr lang="en-US" sz="3000" b="1" i="0" u="none" strike="noStrike">
              <a:solidFill>
                <a:schemeClr val="bg1"/>
              </a:solidFill>
              <a:latin typeface="Calibri"/>
              <a:ea typeface="Calibri"/>
              <a:cs typeface="Calibri"/>
            </a:rPr>
            <a:pPr marL="0" indent="0" algn="ctr"/>
            <a:t>5240M</a:t>
          </a:fld>
          <a:endParaRPr lang="en-IN" sz="3000" b="1" i="0" u="none" strike="noStrike">
            <a:solidFill>
              <a:schemeClr val="bg1"/>
            </a:solidFill>
            <a:latin typeface="Calibri"/>
            <a:ea typeface="Calibri"/>
            <a:cs typeface="Calibri"/>
          </a:endParaRPr>
        </a:p>
      </xdr:txBody>
    </xdr:sp>
    <xdr:clientData/>
  </xdr:twoCellAnchor>
  <xdr:twoCellAnchor>
    <xdr:from>
      <xdr:col>7</xdr:col>
      <xdr:colOff>152399</xdr:colOff>
      <xdr:row>1</xdr:row>
      <xdr:rowOff>85726</xdr:rowOff>
    </xdr:from>
    <xdr:to>
      <xdr:col>10</xdr:col>
      <xdr:colOff>323850</xdr:colOff>
      <xdr:row>3</xdr:row>
      <xdr:rowOff>104776</xdr:rowOff>
    </xdr:to>
    <xdr:sp macro="" textlink="">
      <xdr:nvSpPr>
        <xdr:cNvPr id="20" name="Rectangle 19">
          <a:extLst>
            <a:ext uri="{FF2B5EF4-FFF2-40B4-BE49-F238E27FC236}">
              <a16:creationId xmlns:a16="http://schemas.microsoft.com/office/drawing/2014/main" id="{62BF5C9E-4A1C-494C-AAFB-2158E78D873C}"/>
            </a:ext>
          </a:extLst>
        </xdr:cNvPr>
        <xdr:cNvSpPr/>
      </xdr:nvSpPr>
      <xdr:spPr>
        <a:xfrm>
          <a:off x="4419599" y="266701"/>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Marketing Budget</a:t>
          </a:r>
          <a:endParaRPr lang="en-IN" sz="1400" b="1">
            <a:solidFill>
              <a:schemeClr val="tx1"/>
            </a:solidFill>
          </a:endParaRPr>
        </a:p>
      </xdr:txBody>
    </xdr:sp>
    <xdr:clientData/>
  </xdr:twoCellAnchor>
  <xdr:twoCellAnchor>
    <xdr:from>
      <xdr:col>8</xdr:col>
      <xdr:colOff>142874</xdr:colOff>
      <xdr:row>4</xdr:row>
      <xdr:rowOff>9526</xdr:rowOff>
    </xdr:from>
    <xdr:to>
      <xdr:col>10</xdr:col>
      <xdr:colOff>323849</xdr:colOff>
      <xdr:row>8</xdr:row>
      <xdr:rowOff>57150</xdr:rowOff>
    </xdr:to>
    <xdr:sp macro="" textlink="">
      <xdr:nvSpPr>
        <xdr:cNvPr id="21" name="Rectangle 20">
          <a:extLst>
            <a:ext uri="{FF2B5EF4-FFF2-40B4-BE49-F238E27FC236}">
              <a16:creationId xmlns:a16="http://schemas.microsoft.com/office/drawing/2014/main" id="{AA8FA353-DC99-4D28-9FD0-8372A0B7AEEF}"/>
            </a:ext>
          </a:extLst>
        </xdr:cNvPr>
        <xdr:cNvSpPr/>
      </xdr:nvSpPr>
      <xdr:spPr>
        <a:xfrm>
          <a:off x="5019674" y="733426"/>
          <a:ext cx="1400175"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371476</xdr:colOff>
      <xdr:row>1</xdr:row>
      <xdr:rowOff>95251</xdr:rowOff>
    </xdr:from>
    <xdr:to>
      <xdr:col>17</xdr:col>
      <xdr:colOff>542926</xdr:colOff>
      <xdr:row>3</xdr:row>
      <xdr:rowOff>114301</xdr:rowOff>
    </xdr:to>
    <xdr:sp macro="" textlink="">
      <xdr:nvSpPr>
        <xdr:cNvPr id="22" name="Rectangle 21">
          <a:extLst>
            <a:ext uri="{FF2B5EF4-FFF2-40B4-BE49-F238E27FC236}">
              <a16:creationId xmlns:a16="http://schemas.microsoft.com/office/drawing/2014/main" id="{3BA1F084-E52B-4525-9C91-39D9499FC734}"/>
            </a:ext>
          </a:extLst>
        </xdr:cNvPr>
        <xdr:cNvSpPr/>
      </xdr:nvSpPr>
      <xdr:spPr>
        <a:xfrm>
          <a:off x="8905876" y="276226"/>
          <a:ext cx="2000250"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Average Cust Rating</a:t>
          </a:r>
          <a:endParaRPr lang="en-IN" sz="1600" b="1">
            <a:solidFill>
              <a:schemeClr val="tx1"/>
            </a:solidFill>
          </a:endParaRPr>
        </a:p>
      </xdr:txBody>
    </xdr:sp>
    <xdr:clientData/>
  </xdr:twoCellAnchor>
  <xdr:twoCellAnchor>
    <xdr:from>
      <xdr:col>15</xdr:col>
      <xdr:colOff>361950</xdr:colOff>
      <xdr:row>4</xdr:row>
      <xdr:rowOff>19051</xdr:rowOff>
    </xdr:from>
    <xdr:to>
      <xdr:col>17</xdr:col>
      <xdr:colOff>542925</xdr:colOff>
      <xdr:row>8</xdr:row>
      <xdr:rowOff>66675</xdr:rowOff>
    </xdr:to>
    <xdr:sp macro="" textlink="">
      <xdr:nvSpPr>
        <xdr:cNvPr id="23" name="Rectangle 22">
          <a:extLst>
            <a:ext uri="{FF2B5EF4-FFF2-40B4-BE49-F238E27FC236}">
              <a16:creationId xmlns:a16="http://schemas.microsoft.com/office/drawing/2014/main" id="{7D338E35-2EF6-4A9C-808D-791191392B79}"/>
            </a:ext>
          </a:extLst>
        </xdr:cNvPr>
        <xdr:cNvSpPr/>
      </xdr:nvSpPr>
      <xdr:spPr>
        <a:xfrm>
          <a:off x="9505950" y="742951"/>
          <a:ext cx="1400175"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7</xdr:col>
      <xdr:colOff>542925</xdr:colOff>
      <xdr:row>3</xdr:row>
      <xdr:rowOff>133350</xdr:rowOff>
    </xdr:from>
    <xdr:to>
      <xdr:col>10</xdr:col>
      <xdr:colOff>495300</xdr:colOff>
      <xdr:row>8</xdr:row>
      <xdr:rowOff>142875</xdr:rowOff>
    </xdr:to>
    <xdr:sp macro="" textlink="Pivot2!$C$2">
      <xdr:nvSpPr>
        <xdr:cNvPr id="24" name="Rectangle 23">
          <a:extLst>
            <a:ext uri="{FF2B5EF4-FFF2-40B4-BE49-F238E27FC236}">
              <a16:creationId xmlns:a16="http://schemas.microsoft.com/office/drawing/2014/main" id="{74B8324B-41F2-4883-8CA6-2BDDE2676809}"/>
            </a:ext>
          </a:extLst>
        </xdr:cNvPr>
        <xdr:cNvSpPr/>
      </xdr:nvSpPr>
      <xdr:spPr>
        <a:xfrm>
          <a:off x="4810125" y="676275"/>
          <a:ext cx="1781175"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5A58E7B-C8C1-479D-94B4-044BC2F889AF}" type="TxLink">
            <a:rPr lang="en-US" sz="2800" b="1" i="0" u="none" strike="noStrike">
              <a:solidFill>
                <a:srgbClr val="000000"/>
              </a:solidFill>
              <a:latin typeface="Calibri"/>
              <a:ea typeface="Calibri"/>
              <a:cs typeface="Calibri"/>
            </a:rPr>
            <a:pPr marL="0" indent="0" algn="ctr"/>
            <a:t>$40.00M</a:t>
          </a:fld>
          <a:endParaRPr lang="en-IN" sz="2800" b="1" i="0" u="none" strike="noStrike">
            <a:solidFill>
              <a:srgbClr val="000000"/>
            </a:solidFill>
            <a:latin typeface="Calibri"/>
            <a:ea typeface="Calibri"/>
            <a:cs typeface="Calibri"/>
          </a:endParaRPr>
        </a:p>
      </xdr:txBody>
    </xdr:sp>
    <xdr:clientData/>
  </xdr:twoCellAnchor>
  <xdr:twoCellAnchor>
    <xdr:from>
      <xdr:col>18</xdr:col>
      <xdr:colOff>200024</xdr:colOff>
      <xdr:row>1</xdr:row>
      <xdr:rowOff>104776</xdr:rowOff>
    </xdr:from>
    <xdr:to>
      <xdr:col>21</xdr:col>
      <xdr:colOff>380999</xdr:colOff>
      <xdr:row>3</xdr:row>
      <xdr:rowOff>123826</xdr:rowOff>
    </xdr:to>
    <xdr:sp macro="" textlink="">
      <xdr:nvSpPr>
        <xdr:cNvPr id="26" name="Rectangle 25">
          <a:extLst>
            <a:ext uri="{FF2B5EF4-FFF2-40B4-BE49-F238E27FC236}">
              <a16:creationId xmlns:a16="http://schemas.microsoft.com/office/drawing/2014/main" id="{0BAE639A-1656-4387-AF6C-BFCA2E2F58F7}"/>
            </a:ext>
          </a:extLst>
        </xdr:cNvPr>
        <xdr:cNvSpPr/>
      </xdr:nvSpPr>
      <xdr:spPr>
        <a:xfrm>
          <a:off x="11172824" y="285751"/>
          <a:ext cx="2009775"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Average Unit Price</a:t>
          </a:r>
          <a:endParaRPr lang="en-IN" sz="1600" b="1">
            <a:solidFill>
              <a:schemeClr val="tx1"/>
            </a:solidFill>
          </a:endParaRPr>
        </a:p>
      </xdr:txBody>
    </xdr:sp>
    <xdr:clientData/>
  </xdr:twoCellAnchor>
  <xdr:twoCellAnchor>
    <xdr:from>
      <xdr:col>19</xdr:col>
      <xdr:colOff>180975</xdr:colOff>
      <xdr:row>4</xdr:row>
      <xdr:rowOff>28576</xdr:rowOff>
    </xdr:from>
    <xdr:to>
      <xdr:col>21</xdr:col>
      <xdr:colOff>371475</xdr:colOff>
      <xdr:row>8</xdr:row>
      <xdr:rowOff>76200</xdr:rowOff>
    </xdr:to>
    <xdr:sp macro="" textlink="">
      <xdr:nvSpPr>
        <xdr:cNvPr id="27" name="Rectangle 26">
          <a:extLst>
            <a:ext uri="{FF2B5EF4-FFF2-40B4-BE49-F238E27FC236}">
              <a16:creationId xmlns:a16="http://schemas.microsoft.com/office/drawing/2014/main" id="{EF009B10-25DD-494C-9C63-1BF80E571D8D}"/>
            </a:ext>
          </a:extLst>
        </xdr:cNvPr>
        <xdr:cNvSpPr/>
      </xdr:nvSpPr>
      <xdr:spPr>
        <a:xfrm>
          <a:off x="11763375" y="752476"/>
          <a:ext cx="1409700"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123825</xdr:colOff>
      <xdr:row>1</xdr:row>
      <xdr:rowOff>76198</xdr:rowOff>
    </xdr:from>
    <xdr:to>
      <xdr:col>6</xdr:col>
      <xdr:colOff>400051</xdr:colOff>
      <xdr:row>4</xdr:row>
      <xdr:rowOff>85725</xdr:rowOff>
    </xdr:to>
    <xdr:sp macro="" textlink="">
      <xdr:nvSpPr>
        <xdr:cNvPr id="29" name="Rectangle 28">
          <a:hlinkClick xmlns:r="http://schemas.openxmlformats.org/officeDocument/2006/relationships" r:id="rId9"/>
          <a:extLst>
            <a:ext uri="{FF2B5EF4-FFF2-40B4-BE49-F238E27FC236}">
              <a16:creationId xmlns:a16="http://schemas.microsoft.com/office/drawing/2014/main" id="{E197B0F2-F106-4D4B-BC61-59E7A6FE16A8}"/>
            </a:ext>
          </a:extLst>
        </xdr:cNvPr>
        <xdr:cNvSpPr/>
      </xdr:nvSpPr>
      <xdr:spPr>
        <a:xfrm>
          <a:off x="2562225" y="257173"/>
          <a:ext cx="1495426" cy="552452"/>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chemeClr val="tx1"/>
              </a:solidFill>
            </a:rPr>
            <a:t>Product </a:t>
          </a:r>
          <a:r>
            <a:rPr lang="en-US" sz="1600" b="1" baseline="0">
              <a:solidFill>
                <a:schemeClr val="tx1"/>
              </a:solidFill>
            </a:rPr>
            <a:t>Insight </a:t>
          </a:r>
          <a:endParaRPr lang="en-IN" sz="1600" b="1">
            <a:solidFill>
              <a:schemeClr val="tx1"/>
            </a:solidFill>
          </a:endParaRPr>
        </a:p>
      </xdr:txBody>
    </xdr:sp>
    <xdr:clientData/>
  </xdr:twoCellAnchor>
  <xdr:twoCellAnchor>
    <xdr:from>
      <xdr:col>4</xdr:col>
      <xdr:colOff>133350</xdr:colOff>
      <xdr:row>5</xdr:row>
      <xdr:rowOff>1</xdr:rowOff>
    </xdr:from>
    <xdr:to>
      <xdr:col>6</xdr:col>
      <xdr:colOff>409576</xdr:colOff>
      <xdr:row>8</xdr:row>
      <xdr:rowOff>76200</xdr:rowOff>
    </xdr:to>
    <xdr:sp macro="" textlink="">
      <xdr:nvSpPr>
        <xdr:cNvPr id="30" name="Rectangle 29">
          <a:hlinkClick xmlns:r="http://schemas.openxmlformats.org/officeDocument/2006/relationships" r:id="rId5"/>
          <a:extLst>
            <a:ext uri="{FF2B5EF4-FFF2-40B4-BE49-F238E27FC236}">
              <a16:creationId xmlns:a16="http://schemas.microsoft.com/office/drawing/2014/main" id="{5E970DB8-1BAB-4118-BDD2-23429A9C74B1}"/>
            </a:ext>
          </a:extLst>
        </xdr:cNvPr>
        <xdr:cNvSpPr/>
      </xdr:nvSpPr>
      <xdr:spPr>
        <a:xfrm>
          <a:off x="2571750" y="904876"/>
          <a:ext cx="1495426" cy="6191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chemeClr val="tx1"/>
              </a:solidFill>
            </a:rPr>
            <a:t>Money </a:t>
          </a:r>
          <a:r>
            <a:rPr lang="en-US" sz="1600" b="1" baseline="0">
              <a:solidFill>
                <a:schemeClr val="tx1"/>
              </a:solidFill>
            </a:rPr>
            <a:t>Insight </a:t>
          </a:r>
          <a:endParaRPr lang="en-IN" sz="1600" b="1">
            <a:solidFill>
              <a:schemeClr val="tx1"/>
            </a:solidFill>
          </a:endParaRPr>
        </a:p>
      </xdr:txBody>
    </xdr:sp>
    <xdr:clientData/>
  </xdr:twoCellAnchor>
  <xdr:twoCellAnchor>
    <xdr:from>
      <xdr:col>7</xdr:col>
      <xdr:colOff>161926</xdr:colOff>
      <xdr:row>4</xdr:row>
      <xdr:rowOff>9526</xdr:rowOff>
    </xdr:from>
    <xdr:to>
      <xdr:col>8</xdr:col>
      <xdr:colOff>85725</xdr:colOff>
      <xdr:row>8</xdr:row>
      <xdr:rowOff>57150</xdr:rowOff>
    </xdr:to>
    <xdr:sp macro="" textlink="">
      <xdr:nvSpPr>
        <xdr:cNvPr id="32" name="Rectangle 31">
          <a:extLst>
            <a:ext uri="{FF2B5EF4-FFF2-40B4-BE49-F238E27FC236}">
              <a16:creationId xmlns:a16="http://schemas.microsoft.com/office/drawing/2014/main" id="{650CC0AA-B100-4FD3-AA78-BFC143D28C7A}"/>
            </a:ext>
          </a:extLst>
        </xdr:cNvPr>
        <xdr:cNvSpPr/>
      </xdr:nvSpPr>
      <xdr:spPr>
        <a:xfrm>
          <a:off x="4429126" y="733426"/>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190499</xdr:colOff>
      <xdr:row>4</xdr:row>
      <xdr:rowOff>142876</xdr:rowOff>
    </xdr:from>
    <xdr:to>
      <xdr:col>8</xdr:col>
      <xdr:colOff>57150</xdr:colOff>
      <xdr:row>7</xdr:row>
      <xdr:rowOff>76202</xdr:rowOff>
    </xdr:to>
    <xdr:pic>
      <xdr:nvPicPr>
        <xdr:cNvPr id="33" name="Graphic 32" descr="Money with solid fill">
          <a:extLst>
            <a:ext uri="{FF2B5EF4-FFF2-40B4-BE49-F238E27FC236}">
              <a16:creationId xmlns:a16="http://schemas.microsoft.com/office/drawing/2014/main" id="{360FA0C2-F1A9-4F75-B8E3-D0BFE46A98D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457699" y="866776"/>
          <a:ext cx="476251" cy="476251"/>
        </a:xfrm>
        <a:prstGeom prst="rect">
          <a:avLst/>
        </a:prstGeom>
      </xdr:spPr>
    </xdr:pic>
    <xdr:clientData/>
  </xdr:twoCellAnchor>
  <xdr:twoCellAnchor>
    <xdr:from>
      <xdr:col>18</xdr:col>
      <xdr:colOff>200025</xdr:colOff>
      <xdr:row>4</xdr:row>
      <xdr:rowOff>28575</xdr:rowOff>
    </xdr:from>
    <xdr:to>
      <xdr:col>19</xdr:col>
      <xdr:colOff>123824</xdr:colOff>
      <xdr:row>8</xdr:row>
      <xdr:rowOff>76199</xdr:rowOff>
    </xdr:to>
    <xdr:sp macro="" textlink="">
      <xdr:nvSpPr>
        <xdr:cNvPr id="34" name="Rectangle 33">
          <a:extLst>
            <a:ext uri="{FF2B5EF4-FFF2-40B4-BE49-F238E27FC236}">
              <a16:creationId xmlns:a16="http://schemas.microsoft.com/office/drawing/2014/main" id="{A302B7FE-CFE3-47B2-BFE3-77F4D9D71BAE}"/>
            </a:ext>
          </a:extLst>
        </xdr:cNvPr>
        <xdr:cNvSpPr/>
      </xdr:nvSpPr>
      <xdr:spPr>
        <a:xfrm>
          <a:off x="11172825" y="752475"/>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381000</xdr:colOff>
      <xdr:row>4</xdr:row>
      <xdr:rowOff>19050</xdr:rowOff>
    </xdr:from>
    <xdr:to>
      <xdr:col>15</xdr:col>
      <xdr:colOff>304799</xdr:colOff>
      <xdr:row>8</xdr:row>
      <xdr:rowOff>66674</xdr:rowOff>
    </xdr:to>
    <xdr:sp macro="" textlink="">
      <xdr:nvSpPr>
        <xdr:cNvPr id="35" name="Rectangle 34">
          <a:extLst>
            <a:ext uri="{FF2B5EF4-FFF2-40B4-BE49-F238E27FC236}">
              <a16:creationId xmlns:a16="http://schemas.microsoft.com/office/drawing/2014/main" id="{6466A63A-4FC3-4C68-92F4-2E09690F8511}"/>
            </a:ext>
          </a:extLst>
        </xdr:cNvPr>
        <xdr:cNvSpPr/>
      </xdr:nvSpPr>
      <xdr:spPr>
        <a:xfrm>
          <a:off x="8915400" y="742950"/>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561975</xdr:colOff>
      <xdr:row>4</xdr:row>
      <xdr:rowOff>9525</xdr:rowOff>
    </xdr:from>
    <xdr:to>
      <xdr:col>11</xdr:col>
      <xdr:colOff>485774</xdr:colOff>
      <xdr:row>8</xdr:row>
      <xdr:rowOff>57149</xdr:rowOff>
    </xdr:to>
    <xdr:sp macro="" textlink="">
      <xdr:nvSpPr>
        <xdr:cNvPr id="36" name="Rectangle 35">
          <a:extLst>
            <a:ext uri="{FF2B5EF4-FFF2-40B4-BE49-F238E27FC236}">
              <a16:creationId xmlns:a16="http://schemas.microsoft.com/office/drawing/2014/main" id="{67B83305-044F-409D-920D-D5DD7E899D7B}"/>
            </a:ext>
          </a:extLst>
        </xdr:cNvPr>
        <xdr:cNvSpPr/>
      </xdr:nvSpPr>
      <xdr:spPr>
        <a:xfrm>
          <a:off x="6657975" y="733425"/>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595275</xdr:colOff>
      <xdr:row>4</xdr:row>
      <xdr:rowOff>166650</xdr:rowOff>
    </xdr:from>
    <xdr:to>
      <xdr:col>11</xdr:col>
      <xdr:colOff>485775</xdr:colOff>
      <xdr:row>7</xdr:row>
      <xdr:rowOff>123825</xdr:rowOff>
    </xdr:to>
    <xdr:pic>
      <xdr:nvPicPr>
        <xdr:cNvPr id="39" name="Graphic 38" descr="Bullseye with solid fill">
          <a:extLst>
            <a:ext uri="{FF2B5EF4-FFF2-40B4-BE49-F238E27FC236}">
              <a16:creationId xmlns:a16="http://schemas.microsoft.com/office/drawing/2014/main" id="{9304BF4E-D217-4F9C-8FF0-EC30FB19E97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691275" y="890550"/>
          <a:ext cx="500100" cy="500100"/>
        </a:xfrm>
        <a:prstGeom prst="rect">
          <a:avLst/>
        </a:prstGeom>
      </xdr:spPr>
    </xdr:pic>
    <xdr:clientData/>
  </xdr:twoCellAnchor>
  <xdr:twoCellAnchor editAs="oneCell">
    <xdr:from>
      <xdr:col>1</xdr:col>
      <xdr:colOff>381000</xdr:colOff>
      <xdr:row>37</xdr:row>
      <xdr:rowOff>123825</xdr:rowOff>
    </xdr:from>
    <xdr:to>
      <xdr:col>4</xdr:col>
      <xdr:colOff>38100</xdr:colOff>
      <xdr:row>47</xdr:row>
      <xdr:rowOff>68735</xdr:rowOff>
    </xdr:to>
    <xdr:pic>
      <xdr:nvPicPr>
        <xdr:cNvPr id="55" name="Picture 54">
          <a:extLst>
            <a:ext uri="{FF2B5EF4-FFF2-40B4-BE49-F238E27FC236}">
              <a16:creationId xmlns:a16="http://schemas.microsoft.com/office/drawing/2014/main" id="{2BA27E1D-577A-4985-BFCB-2E080AD993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0600" y="6890385"/>
          <a:ext cx="1485900" cy="1773710"/>
        </a:xfrm>
        <a:prstGeom prst="rect">
          <a:avLst/>
        </a:prstGeom>
      </xdr:spPr>
    </xdr:pic>
    <xdr:clientData/>
  </xdr:twoCellAnchor>
  <xdr:twoCellAnchor>
    <xdr:from>
      <xdr:col>0</xdr:col>
      <xdr:colOff>95250</xdr:colOff>
      <xdr:row>38</xdr:row>
      <xdr:rowOff>1</xdr:rowOff>
    </xdr:from>
    <xdr:to>
      <xdr:col>3</xdr:col>
      <xdr:colOff>590550</xdr:colOff>
      <xdr:row>42</xdr:row>
      <xdr:rowOff>76201</xdr:rowOff>
    </xdr:to>
    <xdr:sp macro="" textlink="">
      <xdr:nvSpPr>
        <xdr:cNvPr id="56" name="Rectangle 55">
          <a:extLst>
            <a:ext uri="{FF2B5EF4-FFF2-40B4-BE49-F238E27FC236}">
              <a16:creationId xmlns:a16="http://schemas.microsoft.com/office/drawing/2014/main" id="{98D5B818-1498-412D-9CE5-B7385AB8815C}"/>
            </a:ext>
          </a:extLst>
        </xdr:cNvPr>
        <xdr:cNvSpPr/>
      </xdr:nvSpPr>
      <xdr:spPr>
        <a:xfrm>
          <a:off x="95250" y="6949441"/>
          <a:ext cx="2324100"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rgbClr val="00B0F0"/>
              </a:solidFill>
            </a:rPr>
            <a:t>LOVE TO</a:t>
          </a:r>
        </a:p>
      </xdr:txBody>
    </xdr:sp>
    <xdr:clientData/>
  </xdr:twoCellAnchor>
  <xdr:twoCellAnchor>
    <xdr:from>
      <xdr:col>0</xdr:col>
      <xdr:colOff>123826</xdr:colOff>
      <xdr:row>39</xdr:row>
      <xdr:rowOff>171451</xdr:rowOff>
    </xdr:from>
    <xdr:to>
      <xdr:col>2</xdr:col>
      <xdr:colOff>400050</xdr:colOff>
      <xdr:row>44</xdr:row>
      <xdr:rowOff>66676</xdr:rowOff>
    </xdr:to>
    <xdr:sp macro="" textlink="">
      <xdr:nvSpPr>
        <xdr:cNvPr id="57" name="Rectangle 56">
          <a:extLst>
            <a:ext uri="{FF2B5EF4-FFF2-40B4-BE49-F238E27FC236}">
              <a16:creationId xmlns:a16="http://schemas.microsoft.com/office/drawing/2014/main" id="{D1CAD0EE-E1A1-468B-9B4E-6957335FF615}"/>
            </a:ext>
          </a:extLst>
        </xdr:cNvPr>
        <xdr:cNvSpPr/>
      </xdr:nvSpPr>
      <xdr:spPr>
        <a:xfrm>
          <a:off x="123826" y="7303771"/>
          <a:ext cx="1495424" cy="809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bg1"/>
              </a:solidFill>
            </a:rPr>
            <a:t>LOVE</a:t>
          </a:r>
        </a:p>
      </xdr:txBody>
    </xdr:sp>
    <xdr:clientData/>
  </xdr:twoCellAnchor>
  <xdr:twoCellAnchor>
    <xdr:from>
      <xdr:col>2</xdr:col>
      <xdr:colOff>190500</xdr:colOff>
      <xdr:row>40</xdr:row>
      <xdr:rowOff>28576</xdr:rowOff>
    </xdr:from>
    <xdr:to>
      <xdr:col>4</xdr:col>
      <xdr:colOff>9525</xdr:colOff>
      <xdr:row>44</xdr:row>
      <xdr:rowOff>104776</xdr:rowOff>
    </xdr:to>
    <xdr:sp macro="" textlink="">
      <xdr:nvSpPr>
        <xdr:cNvPr id="58" name="Rectangle 57">
          <a:extLst>
            <a:ext uri="{FF2B5EF4-FFF2-40B4-BE49-F238E27FC236}">
              <a16:creationId xmlns:a16="http://schemas.microsoft.com/office/drawing/2014/main" id="{9E69206B-9A50-4809-B771-5F536B761642}"/>
            </a:ext>
          </a:extLst>
        </xdr:cNvPr>
        <xdr:cNvSpPr/>
      </xdr:nvSpPr>
      <xdr:spPr>
        <a:xfrm>
          <a:off x="1409700" y="7343776"/>
          <a:ext cx="1038225"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rgbClr val="00B050"/>
              </a:solidFill>
            </a:rPr>
            <a:t>I T</a:t>
          </a:r>
        </a:p>
      </xdr:txBody>
    </xdr:sp>
    <xdr:clientData/>
  </xdr:twoCellAnchor>
  <xdr:twoCellAnchor>
    <xdr:from>
      <xdr:col>2</xdr:col>
      <xdr:colOff>504825</xdr:colOff>
      <xdr:row>40</xdr:row>
      <xdr:rowOff>66675</xdr:rowOff>
    </xdr:from>
    <xdr:to>
      <xdr:col>4</xdr:col>
      <xdr:colOff>323850</xdr:colOff>
      <xdr:row>44</xdr:row>
      <xdr:rowOff>142875</xdr:rowOff>
    </xdr:to>
    <xdr:sp macro="" textlink="">
      <xdr:nvSpPr>
        <xdr:cNvPr id="59" name="Rectangle 58">
          <a:extLst>
            <a:ext uri="{FF2B5EF4-FFF2-40B4-BE49-F238E27FC236}">
              <a16:creationId xmlns:a16="http://schemas.microsoft.com/office/drawing/2014/main" id="{86E574DF-3FFA-4AC2-80FC-326D99766D48}"/>
            </a:ext>
          </a:extLst>
        </xdr:cNvPr>
        <xdr:cNvSpPr/>
      </xdr:nvSpPr>
      <xdr:spPr>
        <a:xfrm rot="974430">
          <a:off x="1724025" y="7381875"/>
          <a:ext cx="1038225"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bg1"/>
              </a:solidFill>
            </a:rPr>
            <a:t>!</a:t>
          </a:r>
        </a:p>
      </xdr:txBody>
    </xdr:sp>
    <xdr:clientData/>
  </xdr:twoCellAnchor>
  <xdr:twoCellAnchor editAs="oneCell">
    <xdr:from>
      <xdr:col>1</xdr:col>
      <xdr:colOff>219075</xdr:colOff>
      <xdr:row>28</xdr:row>
      <xdr:rowOff>161925</xdr:rowOff>
    </xdr:from>
    <xdr:to>
      <xdr:col>2</xdr:col>
      <xdr:colOff>523875</xdr:colOff>
      <xdr:row>33</xdr:row>
      <xdr:rowOff>171450</xdr:rowOff>
    </xdr:to>
    <xdr:pic>
      <xdr:nvPicPr>
        <xdr:cNvPr id="61" name="Graphic 60" descr="Arrow circle with solid fill">
          <a:hlinkClick xmlns:r="http://schemas.openxmlformats.org/officeDocument/2006/relationships" r:id="rId15"/>
          <a:extLst>
            <a:ext uri="{FF2B5EF4-FFF2-40B4-BE49-F238E27FC236}">
              <a16:creationId xmlns:a16="http://schemas.microsoft.com/office/drawing/2014/main" id="{E41A6016-7DAC-4A04-926B-03AD7F1CB82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828675" y="5282565"/>
          <a:ext cx="914400" cy="923925"/>
        </a:xfrm>
        <a:prstGeom prst="rect">
          <a:avLst/>
        </a:prstGeom>
      </xdr:spPr>
    </xdr:pic>
    <xdr:clientData/>
  </xdr:twoCellAnchor>
  <xdr:twoCellAnchor editAs="oneCell">
    <xdr:from>
      <xdr:col>1</xdr:col>
      <xdr:colOff>342899</xdr:colOff>
      <xdr:row>17</xdr:row>
      <xdr:rowOff>57149</xdr:rowOff>
    </xdr:from>
    <xdr:to>
      <xdr:col>2</xdr:col>
      <xdr:colOff>466724</xdr:colOff>
      <xdr:row>21</xdr:row>
      <xdr:rowOff>66674</xdr:rowOff>
    </xdr:to>
    <xdr:pic>
      <xdr:nvPicPr>
        <xdr:cNvPr id="62" name="Graphic 61" descr="Coins with solid fill">
          <a:hlinkClick xmlns:r="http://schemas.openxmlformats.org/officeDocument/2006/relationships" r:id="rId5"/>
          <a:extLst>
            <a:ext uri="{FF2B5EF4-FFF2-40B4-BE49-F238E27FC236}">
              <a16:creationId xmlns:a16="http://schemas.microsoft.com/office/drawing/2014/main" id="{2217CBBD-15BC-4567-8182-365D6FEF363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52499" y="3166109"/>
          <a:ext cx="733425" cy="741045"/>
        </a:xfrm>
        <a:prstGeom prst="rect">
          <a:avLst/>
        </a:prstGeom>
      </xdr:spPr>
    </xdr:pic>
    <xdr:clientData/>
  </xdr:twoCellAnchor>
  <xdr:twoCellAnchor editAs="oneCell">
    <xdr:from>
      <xdr:col>1</xdr:col>
      <xdr:colOff>361951</xdr:colOff>
      <xdr:row>23</xdr:row>
      <xdr:rowOff>27995</xdr:rowOff>
    </xdr:from>
    <xdr:to>
      <xdr:col>2</xdr:col>
      <xdr:colOff>409575</xdr:colOff>
      <xdr:row>26</xdr:row>
      <xdr:rowOff>142294</xdr:rowOff>
    </xdr:to>
    <xdr:pic>
      <xdr:nvPicPr>
        <xdr:cNvPr id="63" name="Picture 62">
          <a:hlinkClick xmlns:r="http://schemas.openxmlformats.org/officeDocument/2006/relationships" r:id="rId9"/>
          <a:extLst>
            <a:ext uri="{FF2B5EF4-FFF2-40B4-BE49-F238E27FC236}">
              <a16:creationId xmlns:a16="http://schemas.microsoft.com/office/drawing/2014/main" id="{A6534A6D-61D4-4465-A739-81148D9B8660}"/>
            </a:ext>
          </a:extLst>
        </xdr:cNvPr>
        <xdr:cNvPicPr>
          <a:picLocks noChangeAspect="1"/>
        </xdr:cNvPicPr>
      </xdr:nvPicPr>
      <xdr:blipFill>
        <a:blip xmlns:r="http://schemas.openxmlformats.org/officeDocument/2006/relationships" r:embed="rId20" cstate="print">
          <a:biLevel thresh="75000"/>
          <a:extLst>
            <a:ext uri="{BEBA8EAE-BF5A-486C-A8C5-ECC9F3942E4B}">
              <a14:imgProps xmlns:a14="http://schemas.microsoft.com/office/drawing/2010/main">
                <a14:imgLayer r:embed="rId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971551" y="4234235"/>
          <a:ext cx="657224" cy="662939"/>
        </a:xfrm>
        <a:prstGeom prst="rect">
          <a:avLst/>
        </a:prstGeom>
      </xdr:spPr>
    </xdr:pic>
    <xdr:clientData/>
  </xdr:twoCellAnchor>
  <xdr:twoCellAnchor>
    <xdr:from>
      <xdr:col>18</xdr:col>
      <xdr:colOff>542925</xdr:colOff>
      <xdr:row>22</xdr:row>
      <xdr:rowOff>85724</xdr:rowOff>
    </xdr:from>
    <xdr:to>
      <xdr:col>25</xdr:col>
      <xdr:colOff>600074</xdr:colOff>
      <xdr:row>34</xdr:row>
      <xdr:rowOff>76200</xdr:rowOff>
    </xdr:to>
    <xdr:graphicFrame macro="">
      <xdr:nvGraphicFramePr>
        <xdr:cNvPr id="64" name="Chart 63">
          <a:extLst>
            <a:ext uri="{FF2B5EF4-FFF2-40B4-BE49-F238E27FC236}">
              <a16:creationId xmlns:a16="http://schemas.microsoft.com/office/drawing/2014/main" id="{F7153A44-2339-4496-8AAE-CF7A29559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342900</xdr:colOff>
      <xdr:row>22</xdr:row>
      <xdr:rowOff>85724</xdr:rowOff>
    </xdr:from>
    <xdr:to>
      <xdr:col>18</xdr:col>
      <xdr:colOff>409575</xdr:colOff>
      <xdr:row>34</xdr:row>
      <xdr:rowOff>76200</xdr:rowOff>
    </xdr:to>
    <xdr:graphicFrame macro="">
      <xdr:nvGraphicFramePr>
        <xdr:cNvPr id="3" name="Chart 2">
          <a:extLst>
            <a:ext uri="{FF2B5EF4-FFF2-40B4-BE49-F238E27FC236}">
              <a16:creationId xmlns:a16="http://schemas.microsoft.com/office/drawing/2014/main" id="{2992F74C-5C03-4D0D-A425-D87A88BBB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11</xdr:col>
      <xdr:colOff>342900</xdr:colOff>
      <xdr:row>10</xdr:row>
      <xdr:rowOff>57150</xdr:rowOff>
    </xdr:from>
    <xdr:to>
      <xdr:col>18</xdr:col>
      <xdr:colOff>390525</xdr:colOff>
      <xdr:row>21</xdr:row>
      <xdr:rowOff>133350</xdr:rowOff>
    </xdr:to>
    <xdr:graphicFrame macro="">
      <xdr:nvGraphicFramePr>
        <xdr:cNvPr id="13" name="Chart 12">
          <a:extLst>
            <a:ext uri="{FF2B5EF4-FFF2-40B4-BE49-F238E27FC236}">
              <a16:creationId xmlns:a16="http://schemas.microsoft.com/office/drawing/2014/main" id="{AF1D3A34-6137-440A-A238-EEA093029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18</xdr:col>
      <xdr:colOff>533400</xdr:colOff>
      <xdr:row>10</xdr:row>
      <xdr:rowOff>66675</xdr:rowOff>
    </xdr:from>
    <xdr:to>
      <xdr:col>25</xdr:col>
      <xdr:colOff>600075</xdr:colOff>
      <xdr:row>21</xdr:row>
      <xdr:rowOff>123825</xdr:rowOff>
    </xdr:to>
    <xdr:graphicFrame macro="">
      <xdr:nvGraphicFramePr>
        <xdr:cNvPr id="60" name="Chart 59">
          <a:extLst>
            <a:ext uri="{FF2B5EF4-FFF2-40B4-BE49-F238E27FC236}">
              <a16:creationId xmlns:a16="http://schemas.microsoft.com/office/drawing/2014/main" id="{D1DEAE85-1E12-4416-822C-600F1A48B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xdr:col>
      <xdr:colOff>561975</xdr:colOff>
      <xdr:row>35</xdr:row>
      <xdr:rowOff>57150</xdr:rowOff>
    </xdr:from>
    <xdr:to>
      <xdr:col>26</xdr:col>
      <xdr:colOff>0</xdr:colOff>
      <xdr:row>46</xdr:row>
      <xdr:rowOff>161925</xdr:rowOff>
    </xdr:to>
    <xdr:graphicFrame macro="">
      <xdr:nvGraphicFramePr>
        <xdr:cNvPr id="65" name="Chart 64">
          <a:extLst>
            <a:ext uri="{FF2B5EF4-FFF2-40B4-BE49-F238E27FC236}">
              <a16:creationId xmlns:a16="http://schemas.microsoft.com/office/drawing/2014/main" id="{C9CE8D8D-9249-4F98-A653-58F756742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24</xdr:col>
      <xdr:colOff>314324</xdr:colOff>
      <xdr:row>0</xdr:row>
      <xdr:rowOff>0</xdr:rowOff>
    </xdr:from>
    <xdr:to>
      <xdr:col>24</xdr:col>
      <xdr:colOff>409573</xdr:colOff>
      <xdr:row>9</xdr:row>
      <xdr:rowOff>9528</xdr:rowOff>
    </xdr:to>
    <xdr:sp macro="" textlink="">
      <xdr:nvSpPr>
        <xdr:cNvPr id="66" name="Rectangle 65">
          <a:extLst>
            <a:ext uri="{FF2B5EF4-FFF2-40B4-BE49-F238E27FC236}">
              <a16:creationId xmlns:a16="http://schemas.microsoft.com/office/drawing/2014/main" id="{EE47969E-3503-4294-A23E-2D9D27507A0B}"/>
            </a:ext>
          </a:extLst>
        </xdr:cNvPr>
        <xdr:cNvSpPr/>
      </xdr:nvSpPr>
      <xdr:spPr>
        <a:xfrm rot="5400000">
          <a:off x="14173197" y="771527"/>
          <a:ext cx="1638303" cy="952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590547</xdr:colOff>
      <xdr:row>0</xdr:row>
      <xdr:rowOff>161927</xdr:rowOff>
    </xdr:from>
    <xdr:to>
      <xdr:col>24</xdr:col>
      <xdr:colOff>400050</xdr:colOff>
      <xdr:row>1</xdr:row>
      <xdr:rowOff>76201</xdr:rowOff>
    </xdr:to>
    <xdr:sp macro="" textlink="">
      <xdr:nvSpPr>
        <xdr:cNvPr id="67" name="Rectangle 66">
          <a:extLst>
            <a:ext uri="{FF2B5EF4-FFF2-40B4-BE49-F238E27FC236}">
              <a16:creationId xmlns:a16="http://schemas.microsoft.com/office/drawing/2014/main" id="{ECEACA6D-65B0-45EE-9D2D-A09C6CDEF6EF}"/>
            </a:ext>
          </a:extLst>
        </xdr:cNvPr>
        <xdr:cNvSpPr/>
      </xdr:nvSpPr>
      <xdr:spPr>
        <a:xfrm>
          <a:off x="13392147" y="161927"/>
          <a:ext cx="1638303" cy="952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114299</xdr:colOff>
      <xdr:row>0</xdr:row>
      <xdr:rowOff>38100</xdr:rowOff>
    </xdr:from>
    <xdr:to>
      <xdr:col>22</xdr:col>
      <xdr:colOff>209548</xdr:colOff>
      <xdr:row>9</xdr:row>
      <xdr:rowOff>47628</xdr:rowOff>
    </xdr:to>
    <xdr:sp macro="" textlink="">
      <xdr:nvSpPr>
        <xdr:cNvPr id="68" name="Rectangle 67">
          <a:extLst>
            <a:ext uri="{FF2B5EF4-FFF2-40B4-BE49-F238E27FC236}">
              <a16:creationId xmlns:a16="http://schemas.microsoft.com/office/drawing/2014/main" id="{54FE438C-8251-4CED-9DC9-4A8C71BFE025}"/>
            </a:ext>
          </a:extLst>
        </xdr:cNvPr>
        <xdr:cNvSpPr/>
      </xdr:nvSpPr>
      <xdr:spPr>
        <a:xfrm rot="5400000">
          <a:off x="12753972" y="809627"/>
          <a:ext cx="1638303" cy="952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38100</xdr:colOff>
      <xdr:row>4</xdr:row>
      <xdr:rowOff>38100</xdr:rowOff>
    </xdr:from>
    <xdr:to>
      <xdr:col>28</xdr:col>
      <xdr:colOff>476250</xdr:colOff>
      <xdr:row>8</xdr:row>
      <xdr:rowOff>57150</xdr:rowOff>
    </xdr:to>
    <xdr:sp macro="" textlink="Images!AT45">
      <xdr:nvSpPr>
        <xdr:cNvPr id="69" name="Rectangle 68">
          <a:extLst>
            <a:ext uri="{FF2B5EF4-FFF2-40B4-BE49-F238E27FC236}">
              <a16:creationId xmlns:a16="http://schemas.microsoft.com/office/drawing/2014/main" id="{DEB249A8-E686-408C-A347-A029499D1EA5}"/>
            </a:ext>
          </a:extLst>
        </xdr:cNvPr>
        <xdr:cNvSpPr/>
      </xdr:nvSpPr>
      <xdr:spPr>
        <a:xfrm>
          <a:off x="15278100" y="762000"/>
          <a:ext cx="2266950" cy="74295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B515F2-3A9B-49A9-B2F8-D9C90D1A668D}" type="TxLink">
            <a:rPr lang="en-US" sz="1600" b="1" i="0" u="none" strike="noStrike">
              <a:solidFill>
                <a:srgbClr val="000000"/>
              </a:solidFill>
              <a:latin typeface="Calibri"/>
              <a:ea typeface="Calibri"/>
              <a:cs typeface="Calibri"/>
            </a:rPr>
            <a:pPr algn="ctr"/>
            <a:t>BBQ</a:t>
          </a:fld>
          <a:endParaRPr lang="en-IN" sz="1600" b="1"/>
        </a:p>
      </xdr:txBody>
    </xdr:sp>
    <xdr:clientData/>
  </xdr:twoCellAnchor>
  <xdr:twoCellAnchor>
    <xdr:from>
      <xdr:col>11</xdr:col>
      <xdr:colOff>361950</xdr:colOff>
      <xdr:row>35</xdr:row>
      <xdr:rowOff>57150</xdr:rowOff>
    </xdr:from>
    <xdr:to>
      <xdr:col>18</xdr:col>
      <xdr:colOff>419099</xdr:colOff>
      <xdr:row>46</xdr:row>
      <xdr:rowOff>161925</xdr:rowOff>
    </xdr:to>
    <xdr:graphicFrame macro="">
      <xdr:nvGraphicFramePr>
        <xdr:cNvPr id="70" name="Chart 69">
          <a:extLst>
            <a:ext uri="{FF2B5EF4-FFF2-40B4-BE49-F238E27FC236}">
              <a16:creationId xmlns:a16="http://schemas.microsoft.com/office/drawing/2014/main" id="{F6582C93-1B4C-4BDD-86AB-FC2FAF5BE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28</xdr:col>
      <xdr:colOff>333379</xdr:colOff>
      <xdr:row>10</xdr:row>
      <xdr:rowOff>76205</xdr:rowOff>
    </xdr:from>
    <xdr:to>
      <xdr:col>28</xdr:col>
      <xdr:colOff>504829</xdr:colOff>
      <xdr:row>47</xdr:row>
      <xdr:rowOff>3</xdr:rowOff>
    </xdr:to>
    <xdr:sp macro="" textlink="">
      <xdr:nvSpPr>
        <xdr:cNvPr id="72" name="Rectangle 71">
          <a:extLst>
            <a:ext uri="{FF2B5EF4-FFF2-40B4-BE49-F238E27FC236}">
              <a16:creationId xmlns:a16="http://schemas.microsoft.com/office/drawing/2014/main" id="{7147D51E-AF85-4873-844C-AF25C1EC05F2}"/>
            </a:ext>
          </a:extLst>
        </xdr:cNvPr>
        <xdr:cNvSpPr/>
      </xdr:nvSpPr>
      <xdr:spPr>
        <a:xfrm rot="5400000" flipV="1">
          <a:off x="14177967" y="5110167"/>
          <a:ext cx="6619873" cy="171450"/>
        </a:xfrm>
        <a:prstGeom prst="rect">
          <a:avLst/>
        </a:prstGeom>
        <a:gradFill>
          <a:gsLst>
            <a:gs pos="0">
              <a:srgbClr val="FFFF00"/>
            </a:gs>
            <a:gs pos="100000">
              <a:srgbClr val="FF000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180973</xdr:colOff>
      <xdr:row>10</xdr:row>
      <xdr:rowOff>76200</xdr:rowOff>
    </xdr:from>
    <xdr:to>
      <xdr:col>28</xdr:col>
      <xdr:colOff>500066</xdr:colOff>
      <xdr:row>11</xdr:row>
      <xdr:rowOff>85724</xdr:rowOff>
    </xdr:to>
    <xdr:sp macro="" textlink="">
      <xdr:nvSpPr>
        <xdr:cNvPr id="73" name="Rectangle 72">
          <a:extLst>
            <a:ext uri="{FF2B5EF4-FFF2-40B4-BE49-F238E27FC236}">
              <a16:creationId xmlns:a16="http://schemas.microsoft.com/office/drawing/2014/main" id="{993BF710-30DE-4A0C-A9A0-A8A3E676CCB9}"/>
            </a:ext>
          </a:extLst>
        </xdr:cNvPr>
        <xdr:cNvSpPr/>
      </xdr:nvSpPr>
      <xdr:spPr>
        <a:xfrm rot="10800000">
          <a:off x="16030573" y="1885950"/>
          <a:ext cx="1538293" cy="190499"/>
        </a:xfrm>
        <a:prstGeom prst="rect">
          <a:avLst/>
        </a:prstGeom>
        <a:gradFill>
          <a:gsLst>
            <a:gs pos="0">
              <a:srgbClr val="FFFF00"/>
            </a:gs>
            <a:gs pos="100000">
              <a:srgbClr val="FF000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180973</xdr:colOff>
      <xdr:row>46</xdr:row>
      <xdr:rowOff>0</xdr:rowOff>
    </xdr:from>
    <xdr:to>
      <xdr:col>28</xdr:col>
      <xdr:colOff>500066</xdr:colOff>
      <xdr:row>47</xdr:row>
      <xdr:rowOff>9524</xdr:rowOff>
    </xdr:to>
    <xdr:sp macro="" textlink="">
      <xdr:nvSpPr>
        <xdr:cNvPr id="74" name="Rectangle 73">
          <a:extLst>
            <a:ext uri="{FF2B5EF4-FFF2-40B4-BE49-F238E27FC236}">
              <a16:creationId xmlns:a16="http://schemas.microsoft.com/office/drawing/2014/main" id="{0F7E01F8-A219-4FAE-AEF4-1377C23FB92A}"/>
            </a:ext>
          </a:extLst>
        </xdr:cNvPr>
        <xdr:cNvSpPr/>
      </xdr:nvSpPr>
      <xdr:spPr>
        <a:xfrm rot="10800000" flipV="1">
          <a:off x="16030573" y="8324850"/>
          <a:ext cx="1538293" cy="190499"/>
        </a:xfrm>
        <a:prstGeom prst="rect">
          <a:avLst/>
        </a:prstGeom>
        <a:gradFill>
          <a:gsLst>
            <a:gs pos="0">
              <a:srgbClr val="FFFF00"/>
            </a:gs>
            <a:gs pos="100000">
              <a:srgbClr val="FF000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133350</xdr:colOff>
      <xdr:row>3</xdr:row>
      <xdr:rowOff>104775</xdr:rowOff>
    </xdr:from>
    <xdr:to>
      <xdr:col>18</xdr:col>
      <xdr:colOff>140970</xdr:colOff>
      <xdr:row>8</xdr:row>
      <xdr:rowOff>114300</xdr:rowOff>
    </xdr:to>
    <xdr:sp macro="" textlink="Pivot2!$BF$32">
      <xdr:nvSpPr>
        <xdr:cNvPr id="75" name="Rectangle 74">
          <a:extLst>
            <a:ext uri="{FF2B5EF4-FFF2-40B4-BE49-F238E27FC236}">
              <a16:creationId xmlns:a16="http://schemas.microsoft.com/office/drawing/2014/main" id="{01E692B3-6A57-48DC-B950-E61E9B9ED492}"/>
            </a:ext>
          </a:extLst>
        </xdr:cNvPr>
        <xdr:cNvSpPr/>
      </xdr:nvSpPr>
      <xdr:spPr>
        <a:xfrm>
          <a:off x="9277350" y="647700"/>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AEA474D-A808-4252-9283-DE90128135EA}" type="TxLink">
            <a:rPr lang="en-US" sz="2800" b="1" i="0" u="none" strike="noStrike">
              <a:solidFill>
                <a:srgbClr val="000000"/>
              </a:solidFill>
              <a:latin typeface="Calibri"/>
              <a:ea typeface="Calibri"/>
              <a:cs typeface="Calibri"/>
            </a:rPr>
            <a:pPr marL="0" indent="0" algn="ctr"/>
            <a:t>4.30</a:t>
          </a:fld>
          <a:endParaRPr lang="en-IN" sz="2800" b="1" i="0" u="none" strike="noStrike">
            <a:solidFill>
              <a:srgbClr val="000000"/>
            </a:solidFill>
            <a:latin typeface="Calibri"/>
            <a:ea typeface="Calibri"/>
            <a:cs typeface="Calibri"/>
          </a:endParaRPr>
        </a:p>
      </xdr:txBody>
    </xdr:sp>
    <xdr:clientData/>
  </xdr:twoCellAnchor>
  <xdr:twoCellAnchor editAs="oneCell">
    <xdr:from>
      <xdr:col>14</xdr:col>
      <xdr:colOff>409575</xdr:colOff>
      <xdr:row>4</xdr:row>
      <xdr:rowOff>161925</xdr:rowOff>
    </xdr:from>
    <xdr:to>
      <xdr:col>15</xdr:col>
      <xdr:colOff>295275</xdr:colOff>
      <xdr:row>7</xdr:row>
      <xdr:rowOff>114300</xdr:rowOff>
    </xdr:to>
    <xdr:pic>
      <xdr:nvPicPr>
        <xdr:cNvPr id="77" name="Graphic 76" descr="Angel face outline with solid fill">
          <a:extLst>
            <a:ext uri="{FF2B5EF4-FFF2-40B4-BE49-F238E27FC236}">
              <a16:creationId xmlns:a16="http://schemas.microsoft.com/office/drawing/2014/main" id="{A501322D-9B19-D944-2679-97C8E8A0C63D}"/>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943975" y="885825"/>
          <a:ext cx="495300" cy="495300"/>
        </a:xfrm>
        <a:prstGeom prst="rect">
          <a:avLst/>
        </a:prstGeom>
      </xdr:spPr>
    </xdr:pic>
    <xdr:clientData/>
  </xdr:twoCellAnchor>
  <xdr:twoCellAnchor>
    <xdr:from>
      <xdr:col>18</xdr:col>
      <xdr:colOff>600075</xdr:colOff>
      <xdr:row>3</xdr:row>
      <xdr:rowOff>114300</xdr:rowOff>
    </xdr:from>
    <xdr:to>
      <xdr:col>21</xdr:col>
      <xdr:colOff>607695</xdr:colOff>
      <xdr:row>8</xdr:row>
      <xdr:rowOff>123825</xdr:rowOff>
    </xdr:to>
    <xdr:sp macro="" textlink="Pivot2!$BQ$3">
      <xdr:nvSpPr>
        <xdr:cNvPr id="78" name="Rectangle 77">
          <a:extLst>
            <a:ext uri="{FF2B5EF4-FFF2-40B4-BE49-F238E27FC236}">
              <a16:creationId xmlns:a16="http://schemas.microsoft.com/office/drawing/2014/main" id="{E48DB829-A959-44CF-BDC8-7A1F79EBCAC6}"/>
            </a:ext>
          </a:extLst>
        </xdr:cNvPr>
        <xdr:cNvSpPr/>
      </xdr:nvSpPr>
      <xdr:spPr>
        <a:xfrm>
          <a:off x="11572875" y="657225"/>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8C9ADE-7C02-40A9-85F7-A2B6459C63E7}" type="TxLink">
            <a:rPr lang="en-US" sz="3000" b="1" i="0" u="none" strike="noStrike">
              <a:solidFill>
                <a:srgbClr val="000000"/>
              </a:solidFill>
              <a:latin typeface="Calibri"/>
              <a:ea typeface="Calibri"/>
              <a:cs typeface="Calibri"/>
            </a:rPr>
            <a:pPr marL="0" indent="0" algn="ctr"/>
            <a:t>$3.94</a:t>
          </a:fld>
          <a:endParaRPr lang="en-IN" sz="3000" b="1" i="0" u="none" strike="noStrike">
            <a:solidFill>
              <a:srgbClr val="000000"/>
            </a:solidFill>
            <a:latin typeface="Calibri"/>
            <a:ea typeface="Calibri"/>
            <a:cs typeface="Calibri"/>
          </a:endParaRPr>
        </a:p>
      </xdr:txBody>
    </xdr:sp>
    <xdr:clientData/>
  </xdr:twoCellAnchor>
  <xdr:twoCellAnchor editAs="oneCell">
    <xdr:from>
      <xdr:col>18</xdr:col>
      <xdr:colOff>228600</xdr:colOff>
      <xdr:row>4</xdr:row>
      <xdr:rowOff>152400</xdr:rowOff>
    </xdr:from>
    <xdr:to>
      <xdr:col>19</xdr:col>
      <xdr:colOff>133350</xdr:colOff>
      <xdr:row>7</xdr:row>
      <xdr:rowOff>123825</xdr:rowOff>
    </xdr:to>
    <xdr:pic>
      <xdr:nvPicPr>
        <xdr:cNvPr id="80" name="Graphic 79" descr="Dollar with solid fill">
          <a:extLst>
            <a:ext uri="{FF2B5EF4-FFF2-40B4-BE49-F238E27FC236}">
              <a16:creationId xmlns:a16="http://schemas.microsoft.com/office/drawing/2014/main" id="{96E23F77-8339-6751-4274-5E18DBE9FB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201400" y="876300"/>
          <a:ext cx="514350" cy="514350"/>
        </a:xfrm>
        <a:prstGeom prst="rect">
          <a:avLst/>
        </a:prstGeom>
      </xdr:spPr>
    </xdr:pic>
    <xdr:clientData/>
  </xdr:twoCellAnchor>
  <xdr:twoCellAnchor>
    <xdr:from>
      <xdr:col>25</xdr:col>
      <xdr:colOff>28574</xdr:colOff>
      <xdr:row>1</xdr:row>
      <xdr:rowOff>104776</xdr:rowOff>
    </xdr:from>
    <xdr:to>
      <xdr:col>28</xdr:col>
      <xdr:colOff>476250</xdr:colOff>
      <xdr:row>3</xdr:row>
      <xdr:rowOff>123826</xdr:rowOff>
    </xdr:to>
    <xdr:sp macro="" textlink="">
      <xdr:nvSpPr>
        <xdr:cNvPr id="81" name="Rectangle 80">
          <a:extLst>
            <a:ext uri="{FF2B5EF4-FFF2-40B4-BE49-F238E27FC236}">
              <a16:creationId xmlns:a16="http://schemas.microsoft.com/office/drawing/2014/main" id="{3275A288-3BBA-4D24-B05E-1F94AD6CBAC3}"/>
            </a:ext>
          </a:extLst>
        </xdr:cNvPr>
        <xdr:cNvSpPr/>
      </xdr:nvSpPr>
      <xdr:spPr>
        <a:xfrm>
          <a:off x="15268574" y="285751"/>
          <a:ext cx="2276476"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Flavor Name</a:t>
          </a:r>
          <a:endParaRPr lang="en-IN" sz="1600" b="1">
            <a:solidFill>
              <a:schemeClr val="tx1"/>
            </a:solidFill>
          </a:endParaRPr>
        </a:p>
      </xdr:txBody>
    </xdr:sp>
    <xdr:clientData/>
  </xdr:twoCellAnchor>
  <xdr:twoCellAnchor>
    <xdr:from>
      <xdr:col>0</xdr:col>
      <xdr:colOff>0</xdr:colOff>
      <xdr:row>0</xdr:row>
      <xdr:rowOff>0</xdr:rowOff>
    </xdr:from>
    <xdr:to>
      <xdr:col>1</xdr:col>
      <xdr:colOff>66675</xdr:colOff>
      <xdr:row>1</xdr:row>
      <xdr:rowOff>47625</xdr:rowOff>
    </xdr:to>
    <xdr:sp macro="" textlink="">
      <xdr:nvSpPr>
        <xdr:cNvPr id="5" name="Rectangle 4">
          <a:extLst>
            <a:ext uri="{FF2B5EF4-FFF2-40B4-BE49-F238E27FC236}">
              <a16:creationId xmlns:a16="http://schemas.microsoft.com/office/drawing/2014/main" id="{7364FD34-0D33-C0B9-CF2E-2C49C95F7DF9}"/>
            </a:ext>
          </a:extLst>
        </xdr:cNvPr>
        <xdr:cNvSpPr/>
      </xdr:nvSpPr>
      <xdr:spPr>
        <a:xfrm>
          <a:off x="0" y="0"/>
          <a:ext cx="676275"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16</xdr:col>
          <xdr:colOff>194311</xdr:colOff>
          <xdr:row>12</xdr:row>
          <xdr:rowOff>85725</xdr:rowOff>
        </xdr:from>
        <xdr:to>
          <xdr:col>25</xdr:col>
          <xdr:colOff>333375</xdr:colOff>
          <xdr:row>44</xdr:row>
          <xdr:rowOff>152401</xdr:rowOff>
        </xdr:to>
        <xdr:pic>
          <xdr:nvPicPr>
            <xdr:cNvPr id="2" name="Picture 1">
              <a:extLst>
                <a:ext uri="{FF2B5EF4-FFF2-40B4-BE49-F238E27FC236}">
                  <a16:creationId xmlns:a16="http://schemas.microsoft.com/office/drawing/2014/main" id="{ECC0C45D-F749-4AB3-A111-6E2FA421453C}"/>
                </a:ext>
              </a:extLst>
            </xdr:cNvPr>
            <xdr:cNvPicPr>
              <a:picLocks noChangeAspect="1"/>
              <a:extLst>
                <a:ext uri="{84589F7E-364E-4C9E-8A38-B11213B215E9}">
                  <a14:cameraTool cellRange="imagelays" spid="_x0000_s7202"/>
                </a:ext>
              </a:extLst>
            </xdr:cNvPicPr>
          </xdr:nvPicPr>
          <xdr:blipFill>
            <a:blip xmlns:r="http://schemas.openxmlformats.org/officeDocument/2006/relationships" r:embed="rId1"/>
            <a:stretch>
              <a:fillRect/>
            </a:stretch>
          </xdr:blipFill>
          <xdr:spPr>
            <a:xfrm>
              <a:off x="9947911" y="2257425"/>
              <a:ext cx="5625464" cy="5857876"/>
            </a:xfrm>
            <a:prstGeom prst="rect">
              <a:avLst/>
            </a:prstGeom>
            <a:ln>
              <a:noFill/>
            </a:ln>
          </xdr:spPr>
        </xdr:pic>
        <xdr:clientData/>
      </xdr:twoCellAnchor>
    </mc:Choice>
    <mc:Fallback/>
  </mc:AlternateContent>
  <xdr:twoCellAnchor editAs="oneCell">
    <xdr:from>
      <xdr:col>26</xdr:col>
      <xdr:colOff>165735</xdr:colOff>
      <xdr:row>1</xdr:row>
      <xdr:rowOff>114300</xdr:rowOff>
    </xdr:from>
    <xdr:to>
      <xdr:col>29</xdr:col>
      <xdr:colOff>249555</xdr:colOff>
      <xdr:row>47</xdr:row>
      <xdr:rowOff>76200</xdr:rowOff>
    </xdr:to>
    <mc:AlternateContent xmlns:mc="http://schemas.openxmlformats.org/markup-compatibility/2006" xmlns:a14="http://schemas.microsoft.com/office/drawing/2010/main">
      <mc:Choice Requires="a14">
        <xdr:graphicFrame macro="">
          <xdr:nvGraphicFramePr>
            <xdr:cNvPr id="3" name="Flavor 5">
              <a:extLst>
                <a:ext uri="{FF2B5EF4-FFF2-40B4-BE49-F238E27FC236}">
                  <a16:creationId xmlns:a16="http://schemas.microsoft.com/office/drawing/2014/main" id="{11139E72-14F2-4594-9CCE-76158474308B}"/>
                </a:ext>
              </a:extLst>
            </xdr:cNvPr>
            <xdr:cNvGraphicFramePr/>
          </xdr:nvGraphicFramePr>
          <xdr:xfrm>
            <a:off x="0" y="0"/>
            <a:ext cx="0" cy="0"/>
          </xdr:xfrm>
          <a:graphic>
            <a:graphicData uri="http://schemas.microsoft.com/office/drawing/2010/slicer">
              <sle:slicer xmlns:sle="http://schemas.microsoft.com/office/drawing/2010/slicer" name="Flavor 5"/>
            </a:graphicData>
          </a:graphic>
        </xdr:graphicFrame>
      </mc:Choice>
      <mc:Fallback xmlns="">
        <xdr:sp macro="" textlink="">
          <xdr:nvSpPr>
            <xdr:cNvPr id="0" name=""/>
            <xdr:cNvSpPr>
              <a:spLocks noTextEdit="1"/>
            </xdr:cNvSpPr>
          </xdr:nvSpPr>
          <xdr:spPr>
            <a:xfrm>
              <a:off x="16015335" y="295275"/>
              <a:ext cx="1912620" cy="828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529590</xdr:colOff>
      <xdr:row>12</xdr:row>
      <xdr:rowOff>11431</xdr:rowOff>
    </xdr:from>
    <xdr:to>
      <xdr:col>25</xdr:col>
      <xdr:colOff>457200</xdr:colOff>
      <xdr:row>12</xdr:row>
      <xdr:rowOff>133351</xdr:rowOff>
    </xdr:to>
    <xdr:sp macro="" textlink="">
      <xdr:nvSpPr>
        <xdr:cNvPr id="4" name="Rectangle 3">
          <a:extLst>
            <a:ext uri="{FF2B5EF4-FFF2-40B4-BE49-F238E27FC236}">
              <a16:creationId xmlns:a16="http://schemas.microsoft.com/office/drawing/2014/main" id="{8433B2D0-ACF0-4581-945C-8D8FAFFC270B}"/>
            </a:ext>
          </a:extLst>
        </xdr:cNvPr>
        <xdr:cNvSpPr/>
      </xdr:nvSpPr>
      <xdr:spPr>
        <a:xfrm>
          <a:off x="9673590" y="2183131"/>
          <a:ext cx="6023610" cy="1219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112395</xdr:colOff>
      <xdr:row>43</xdr:row>
      <xdr:rowOff>152401</xdr:rowOff>
    </xdr:from>
    <xdr:to>
      <xdr:col>25</xdr:col>
      <xdr:colOff>295275</xdr:colOff>
      <xdr:row>45</xdr:row>
      <xdr:rowOff>11431</xdr:rowOff>
    </xdr:to>
    <xdr:sp macro="" textlink="">
      <xdr:nvSpPr>
        <xdr:cNvPr id="5" name="Rectangle 4">
          <a:extLst>
            <a:ext uri="{FF2B5EF4-FFF2-40B4-BE49-F238E27FC236}">
              <a16:creationId xmlns:a16="http://schemas.microsoft.com/office/drawing/2014/main" id="{9C425876-B095-432A-A245-B91F4403E206}"/>
            </a:ext>
          </a:extLst>
        </xdr:cNvPr>
        <xdr:cNvSpPr/>
      </xdr:nvSpPr>
      <xdr:spPr>
        <a:xfrm>
          <a:off x="9865995" y="7934326"/>
          <a:ext cx="5669280" cy="2209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175259</xdr:colOff>
      <xdr:row>9</xdr:row>
      <xdr:rowOff>127637</xdr:rowOff>
    </xdr:from>
    <xdr:to>
      <xdr:col>16</xdr:col>
      <xdr:colOff>333374</xdr:colOff>
      <xdr:row>44</xdr:row>
      <xdr:rowOff>19053</xdr:rowOff>
    </xdr:to>
    <xdr:sp macro="" textlink="">
      <xdr:nvSpPr>
        <xdr:cNvPr id="6" name="Rectangle 5">
          <a:extLst>
            <a:ext uri="{FF2B5EF4-FFF2-40B4-BE49-F238E27FC236}">
              <a16:creationId xmlns:a16="http://schemas.microsoft.com/office/drawing/2014/main" id="{48DDEFD2-3DCE-471C-A410-13DA3AC05031}"/>
            </a:ext>
          </a:extLst>
        </xdr:cNvPr>
        <xdr:cNvSpPr/>
      </xdr:nvSpPr>
      <xdr:spPr>
        <a:xfrm rot="5400000">
          <a:off x="6861809" y="4840607"/>
          <a:ext cx="6292216" cy="15811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220980</xdr:colOff>
      <xdr:row>12</xdr:row>
      <xdr:rowOff>87637</xdr:rowOff>
    </xdr:from>
    <xdr:to>
      <xdr:col>25</xdr:col>
      <xdr:colOff>495300</xdr:colOff>
      <xdr:row>45</xdr:row>
      <xdr:rowOff>9533</xdr:rowOff>
    </xdr:to>
    <xdr:sp macro="" textlink="">
      <xdr:nvSpPr>
        <xdr:cNvPr id="7" name="Rectangle 6">
          <a:extLst>
            <a:ext uri="{FF2B5EF4-FFF2-40B4-BE49-F238E27FC236}">
              <a16:creationId xmlns:a16="http://schemas.microsoft.com/office/drawing/2014/main" id="{FE119548-0ACC-4774-9A9C-CC6F03005976}"/>
            </a:ext>
          </a:extLst>
        </xdr:cNvPr>
        <xdr:cNvSpPr/>
      </xdr:nvSpPr>
      <xdr:spPr>
        <a:xfrm rot="5400000">
          <a:off x="12651104" y="5069213"/>
          <a:ext cx="5894071" cy="2743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247649</xdr:colOff>
      <xdr:row>9</xdr:row>
      <xdr:rowOff>179069</xdr:rowOff>
    </xdr:from>
    <xdr:to>
      <xdr:col>3</xdr:col>
      <xdr:colOff>476250</xdr:colOff>
      <xdr:row>46</xdr:row>
      <xdr:rowOff>57149</xdr:rowOff>
    </xdr:to>
    <xdr:sp macro="" textlink="">
      <xdr:nvSpPr>
        <xdr:cNvPr id="8" name="Rectangle: Rounded Corners 7">
          <a:extLst>
            <a:ext uri="{FF2B5EF4-FFF2-40B4-BE49-F238E27FC236}">
              <a16:creationId xmlns:a16="http://schemas.microsoft.com/office/drawing/2014/main" id="{271B43B9-9BF6-47D2-A2F3-0776A9267B01}"/>
            </a:ext>
          </a:extLst>
        </xdr:cNvPr>
        <xdr:cNvSpPr/>
      </xdr:nvSpPr>
      <xdr:spPr>
        <a:xfrm>
          <a:off x="247649" y="1824989"/>
          <a:ext cx="2057401" cy="6644640"/>
        </a:xfrm>
        <a:prstGeom prst="roundRect">
          <a:avLst/>
        </a:prstGeom>
        <a:gradFill>
          <a:gsLst>
            <a:gs pos="0">
              <a:srgbClr val="FFC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266700</xdr:colOff>
      <xdr:row>16</xdr:row>
      <xdr:rowOff>161925</xdr:rowOff>
    </xdr:from>
    <xdr:to>
      <xdr:col>2</xdr:col>
      <xdr:colOff>542925</xdr:colOff>
      <xdr:row>21</xdr:row>
      <xdr:rowOff>114300</xdr:rowOff>
    </xdr:to>
    <xdr:sp macro="" textlink="">
      <xdr:nvSpPr>
        <xdr:cNvPr id="9" name="Flowchart: Connector 8">
          <a:extLst>
            <a:ext uri="{FF2B5EF4-FFF2-40B4-BE49-F238E27FC236}">
              <a16:creationId xmlns:a16="http://schemas.microsoft.com/office/drawing/2014/main" id="{5A0E6DD8-7D6C-49B6-8A10-CB2E4C910355}"/>
            </a:ext>
          </a:extLst>
        </xdr:cNvPr>
        <xdr:cNvSpPr/>
      </xdr:nvSpPr>
      <xdr:spPr>
        <a:xfrm>
          <a:off x="876300" y="3057525"/>
          <a:ext cx="885825" cy="85725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348615</xdr:colOff>
      <xdr:row>11</xdr:row>
      <xdr:rowOff>46452</xdr:rowOff>
    </xdr:from>
    <xdr:to>
      <xdr:col>2</xdr:col>
      <xdr:colOff>424815</xdr:colOff>
      <xdr:row>14</xdr:row>
      <xdr:rowOff>161924</xdr:rowOff>
    </xdr:to>
    <xdr:pic>
      <xdr:nvPicPr>
        <xdr:cNvPr id="10" name="Graphic 9" descr="Home with solid fill">
          <a:hlinkClick xmlns:r="http://schemas.openxmlformats.org/officeDocument/2006/relationships" r:id="rId2"/>
          <a:extLst>
            <a:ext uri="{FF2B5EF4-FFF2-40B4-BE49-F238E27FC236}">
              <a16:creationId xmlns:a16="http://schemas.microsoft.com/office/drawing/2014/main" id="{375872F0-47C4-4AA4-BF91-9BFB5E422E1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8215" y="2037177"/>
          <a:ext cx="685800" cy="658397"/>
        </a:xfrm>
        <a:prstGeom prst="rect">
          <a:avLst/>
        </a:prstGeom>
      </xdr:spPr>
    </xdr:pic>
    <xdr:clientData/>
  </xdr:twoCellAnchor>
  <xdr:twoCellAnchor>
    <xdr:from>
      <xdr:col>12</xdr:col>
      <xdr:colOff>9525</xdr:colOff>
      <xdr:row>22</xdr:row>
      <xdr:rowOff>85726</xdr:rowOff>
    </xdr:from>
    <xdr:to>
      <xdr:col>15</xdr:col>
      <xdr:colOff>180975</xdr:colOff>
      <xdr:row>24</xdr:row>
      <xdr:rowOff>104776</xdr:rowOff>
    </xdr:to>
    <xdr:sp macro="" textlink="">
      <xdr:nvSpPr>
        <xdr:cNvPr id="12" name="Rectangle 11">
          <a:extLst>
            <a:ext uri="{FF2B5EF4-FFF2-40B4-BE49-F238E27FC236}">
              <a16:creationId xmlns:a16="http://schemas.microsoft.com/office/drawing/2014/main" id="{C5B365E6-EF82-40CE-AD31-E6EFB2C89FAD}"/>
            </a:ext>
          </a:extLst>
        </xdr:cNvPr>
        <xdr:cNvSpPr/>
      </xdr:nvSpPr>
      <xdr:spPr>
        <a:xfrm>
          <a:off x="7324725" y="4109086"/>
          <a:ext cx="2000250"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Customer Rating</a:t>
          </a:r>
        </a:p>
      </xdr:txBody>
    </xdr:sp>
    <xdr:clientData/>
  </xdr:twoCellAnchor>
  <xdr:twoCellAnchor>
    <xdr:from>
      <xdr:col>1</xdr:col>
      <xdr:colOff>381000</xdr:colOff>
      <xdr:row>1</xdr:row>
      <xdr:rowOff>66675</xdr:rowOff>
    </xdr:from>
    <xdr:to>
      <xdr:col>11</xdr:col>
      <xdr:colOff>219075</xdr:colOff>
      <xdr:row>8</xdr:row>
      <xdr:rowOff>57150</xdr:rowOff>
    </xdr:to>
    <xdr:sp macro="" textlink="">
      <xdr:nvSpPr>
        <xdr:cNvPr id="13" name="Rectangle: Rounded Corners 12">
          <a:extLst>
            <a:ext uri="{FF2B5EF4-FFF2-40B4-BE49-F238E27FC236}">
              <a16:creationId xmlns:a16="http://schemas.microsoft.com/office/drawing/2014/main" id="{C5A9A39B-BB14-4876-8640-5716F558630F}"/>
            </a:ext>
          </a:extLst>
        </xdr:cNvPr>
        <xdr:cNvSpPr/>
      </xdr:nvSpPr>
      <xdr:spPr>
        <a:xfrm>
          <a:off x="990600" y="247650"/>
          <a:ext cx="5934075" cy="1257300"/>
        </a:xfrm>
        <a:prstGeom prst="roundRect">
          <a:avLst/>
        </a:prstGeom>
        <a:solidFill>
          <a:schemeClr val="accent4">
            <a:lumMod val="40000"/>
            <a:lumOff val="60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152400</xdr:colOff>
      <xdr:row>1</xdr:row>
      <xdr:rowOff>34290</xdr:rowOff>
    </xdr:from>
    <xdr:to>
      <xdr:col>3</xdr:col>
      <xdr:colOff>320040</xdr:colOff>
      <xdr:row>8</xdr:row>
      <xdr:rowOff>134303</xdr:rowOff>
    </xdr:to>
    <xdr:pic>
      <xdr:nvPicPr>
        <xdr:cNvPr id="14" name="Picture 13">
          <a:hlinkClick xmlns:r="http://schemas.openxmlformats.org/officeDocument/2006/relationships" r:id="rId2"/>
          <a:extLst>
            <a:ext uri="{FF2B5EF4-FFF2-40B4-BE49-F238E27FC236}">
              <a16:creationId xmlns:a16="http://schemas.microsoft.com/office/drawing/2014/main" id="{7BDF7D76-50D2-4DED-BBC0-C2EB0048AB1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8633"/>
        <a:stretch/>
      </xdr:blipFill>
      <xdr:spPr>
        <a:xfrm>
          <a:off x="152400" y="215265"/>
          <a:ext cx="1996440" cy="1366838"/>
        </a:xfrm>
        <a:prstGeom prst="rect">
          <a:avLst/>
        </a:prstGeom>
      </xdr:spPr>
    </xdr:pic>
    <xdr:clientData/>
  </xdr:twoCellAnchor>
  <xdr:twoCellAnchor>
    <xdr:from>
      <xdr:col>18</xdr:col>
      <xdr:colOff>257175</xdr:colOff>
      <xdr:row>44</xdr:row>
      <xdr:rowOff>142875</xdr:rowOff>
    </xdr:from>
    <xdr:to>
      <xdr:col>23</xdr:col>
      <xdr:colOff>314325</xdr:colOff>
      <xdr:row>47</xdr:row>
      <xdr:rowOff>9525</xdr:rowOff>
    </xdr:to>
    <xdr:sp macro="" textlink="Images!AT45">
      <xdr:nvSpPr>
        <xdr:cNvPr id="15" name="Rectangle 14">
          <a:extLst>
            <a:ext uri="{FF2B5EF4-FFF2-40B4-BE49-F238E27FC236}">
              <a16:creationId xmlns:a16="http://schemas.microsoft.com/office/drawing/2014/main" id="{EFBDFB81-C75D-4CC2-8340-07B31436FF93}"/>
            </a:ext>
          </a:extLst>
        </xdr:cNvPr>
        <xdr:cNvSpPr/>
      </xdr:nvSpPr>
      <xdr:spPr>
        <a:xfrm>
          <a:off x="11229975" y="8105775"/>
          <a:ext cx="3105150" cy="4095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B515F2-3A9B-49A9-B2F8-D9C90D1A668D}" type="TxLink">
            <a:rPr lang="en-US" sz="2000" b="1" i="0" u="none" strike="noStrike">
              <a:solidFill>
                <a:srgbClr val="000000"/>
              </a:solidFill>
              <a:latin typeface="Calibri"/>
              <a:ea typeface="Calibri"/>
              <a:cs typeface="Calibri"/>
            </a:rPr>
            <a:pPr algn="ctr"/>
            <a:t>BBQ</a:t>
          </a:fld>
          <a:endParaRPr lang="en-IN" sz="2000" b="1"/>
        </a:p>
      </xdr:txBody>
    </xdr:sp>
    <xdr:clientData/>
  </xdr:twoCellAnchor>
  <xdr:twoCellAnchor>
    <xdr:from>
      <xdr:col>13</xdr:col>
      <xdr:colOff>0</xdr:colOff>
      <xdr:row>25</xdr:row>
      <xdr:rowOff>9525</xdr:rowOff>
    </xdr:from>
    <xdr:to>
      <xdr:col>15</xdr:col>
      <xdr:colOff>180975</xdr:colOff>
      <xdr:row>29</xdr:row>
      <xdr:rowOff>66674</xdr:rowOff>
    </xdr:to>
    <xdr:sp macro="" textlink="">
      <xdr:nvSpPr>
        <xdr:cNvPr id="16" name="Rectangle 15">
          <a:extLst>
            <a:ext uri="{FF2B5EF4-FFF2-40B4-BE49-F238E27FC236}">
              <a16:creationId xmlns:a16="http://schemas.microsoft.com/office/drawing/2014/main" id="{8EA69406-B54B-449B-9F0C-9A2DB794314D}"/>
            </a:ext>
          </a:extLst>
        </xdr:cNvPr>
        <xdr:cNvSpPr/>
      </xdr:nvSpPr>
      <xdr:spPr>
        <a:xfrm>
          <a:off x="7924800" y="4581525"/>
          <a:ext cx="1400175" cy="788669"/>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4</xdr:col>
      <xdr:colOff>161925</xdr:colOff>
      <xdr:row>22</xdr:row>
      <xdr:rowOff>95250</xdr:rowOff>
    </xdr:from>
    <xdr:to>
      <xdr:col>11</xdr:col>
      <xdr:colOff>217816</xdr:colOff>
      <xdr:row>34</xdr:row>
      <xdr:rowOff>76200</xdr:rowOff>
    </xdr:to>
    <xdr:graphicFrame macro="">
      <xdr:nvGraphicFramePr>
        <xdr:cNvPr id="17" name="Chart 16">
          <a:extLst>
            <a:ext uri="{FF2B5EF4-FFF2-40B4-BE49-F238E27FC236}">
              <a16:creationId xmlns:a16="http://schemas.microsoft.com/office/drawing/2014/main" id="{858964AA-143B-4DE9-8FDB-A8A3310C6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171450</xdr:colOff>
      <xdr:row>35</xdr:row>
      <xdr:rowOff>47625</xdr:rowOff>
    </xdr:from>
    <xdr:to>
      <xdr:col>11</xdr:col>
      <xdr:colOff>227341</xdr:colOff>
      <xdr:row>46</xdr:row>
      <xdr:rowOff>161925</xdr:rowOff>
    </xdr:to>
    <xdr:graphicFrame macro="">
      <xdr:nvGraphicFramePr>
        <xdr:cNvPr id="18" name="Chart 17">
          <a:extLst>
            <a:ext uri="{FF2B5EF4-FFF2-40B4-BE49-F238E27FC236}">
              <a16:creationId xmlns:a16="http://schemas.microsoft.com/office/drawing/2014/main" id="{88297F5E-3BCA-4E34-B91A-F5AC7805A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600074</xdr:colOff>
      <xdr:row>13</xdr:row>
      <xdr:rowOff>123826</xdr:rowOff>
    </xdr:from>
    <xdr:to>
      <xdr:col>15</xdr:col>
      <xdr:colOff>161925</xdr:colOff>
      <xdr:row>15</xdr:row>
      <xdr:rowOff>142876</xdr:rowOff>
    </xdr:to>
    <xdr:sp macro="" textlink="">
      <xdr:nvSpPr>
        <xdr:cNvPr id="20" name="Rectangle 19">
          <a:extLst>
            <a:ext uri="{FF2B5EF4-FFF2-40B4-BE49-F238E27FC236}">
              <a16:creationId xmlns:a16="http://schemas.microsoft.com/office/drawing/2014/main" id="{34CF34FF-089D-4ADA-A70E-6914A7CDD8EE}"/>
            </a:ext>
          </a:extLst>
        </xdr:cNvPr>
        <xdr:cNvSpPr/>
      </xdr:nvSpPr>
      <xdr:spPr>
        <a:xfrm>
          <a:off x="7305674" y="2476501"/>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Flavor Price</a:t>
          </a:r>
          <a:endParaRPr lang="en-IN" sz="1400" b="1">
            <a:solidFill>
              <a:schemeClr val="tx1"/>
            </a:solidFill>
          </a:endParaRPr>
        </a:p>
      </xdr:txBody>
    </xdr:sp>
    <xdr:clientData/>
  </xdr:twoCellAnchor>
  <xdr:twoCellAnchor>
    <xdr:from>
      <xdr:col>12</xdr:col>
      <xdr:colOff>590549</xdr:colOff>
      <xdr:row>16</xdr:row>
      <xdr:rowOff>38101</xdr:rowOff>
    </xdr:from>
    <xdr:to>
      <xdr:col>15</xdr:col>
      <xdr:colOff>161924</xdr:colOff>
      <xdr:row>20</xdr:row>
      <xdr:rowOff>104775</xdr:rowOff>
    </xdr:to>
    <xdr:sp macro="" textlink="">
      <xdr:nvSpPr>
        <xdr:cNvPr id="21" name="Rectangle 20">
          <a:extLst>
            <a:ext uri="{FF2B5EF4-FFF2-40B4-BE49-F238E27FC236}">
              <a16:creationId xmlns:a16="http://schemas.microsoft.com/office/drawing/2014/main" id="{9EB65A16-5615-4DA3-A93C-20DAF35B5757}"/>
            </a:ext>
          </a:extLst>
        </xdr:cNvPr>
        <xdr:cNvSpPr/>
      </xdr:nvSpPr>
      <xdr:spPr>
        <a:xfrm>
          <a:off x="7905749" y="2933701"/>
          <a:ext cx="1400175" cy="79057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9526</xdr:colOff>
      <xdr:row>31</xdr:row>
      <xdr:rowOff>66676</xdr:rowOff>
    </xdr:from>
    <xdr:to>
      <xdr:col>15</xdr:col>
      <xdr:colOff>180976</xdr:colOff>
      <xdr:row>33</xdr:row>
      <xdr:rowOff>85726</xdr:rowOff>
    </xdr:to>
    <xdr:sp macro="" textlink="">
      <xdr:nvSpPr>
        <xdr:cNvPr id="22" name="Rectangle 21">
          <a:extLst>
            <a:ext uri="{FF2B5EF4-FFF2-40B4-BE49-F238E27FC236}">
              <a16:creationId xmlns:a16="http://schemas.microsoft.com/office/drawing/2014/main" id="{6B66E8DF-E964-43A9-A610-B9667E606DD1}"/>
            </a:ext>
          </a:extLst>
        </xdr:cNvPr>
        <xdr:cNvSpPr/>
      </xdr:nvSpPr>
      <xdr:spPr>
        <a:xfrm>
          <a:off x="7324726" y="5735956"/>
          <a:ext cx="2000250"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Production Cost</a:t>
          </a:r>
          <a:endParaRPr lang="en-IN" sz="1600" b="1">
            <a:solidFill>
              <a:schemeClr val="tx1"/>
            </a:solidFill>
          </a:endParaRPr>
        </a:p>
      </xdr:txBody>
    </xdr:sp>
    <xdr:clientData/>
  </xdr:twoCellAnchor>
  <xdr:twoCellAnchor>
    <xdr:from>
      <xdr:col>13</xdr:col>
      <xdr:colOff>0</xdr:colOff>
      <xdr:row>33</xdr:row>
      <xdr:rowOff>161926</xdr:rowOff>
    </xdr:from>
    <xdr:to>
      <xdr:col>15</xdr:col>
      <xdr:colOff>180975</xdr:colOff>
      <xdr:row>38</xdr:row>
      <xdr:rowOff>28575</xdr:rowOff>
    </xdr:to>
    <xdr:sp macro="" textlink="">
      <xdr:nvSpPr>
        <xdr:cNvPr id="23" name="Rectangle 22">
          <a:extLst>
            <a:ext uri="{FF2B5EF4-FFF2-40B4-BE49-F238E27FC236}">
              <a16:creationId xmlns:a16="http://schemas.microsoft.com/office/drawing/2014/main" id="{3454E4E8-F0A6-4F55-B359-21D330B95245}"/>
            </a:ext>
          </a:extLst>
        </xdr:cNvPr>
        <xdr:cNvSpPr/>
      </xdr:nvSpPr>
      <xdr:spPr>
        <a:xfrm>
          <a:off x="7924800" y="6196966"/>
          <a:ext cx="1400175" cy="781049"/>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390525</xdr:colOff>
      <xdr:row>33</xdr:row>
      <xdr:rowOff>85725</xdr:rowOff>
    </xdr:from>
    <xdr:to>
      <xdr:col>15</xdr:col>
      <xdr:colOff>398145</xdr:colOff>
      <xdr:row>38</xdr:row>
      <xdr:rowOff>95250</xdr:rowOff>
    </xdr:to>
    <xdr:sp macro="" textlink="Pivot2!$D$28">
      <xdr:nvSpPr>
        <xdr:cNvPr id="25" name="Rectangle 24">
          <a:extLst>
            <a:ext uri="{FF2B5EF4-FFF2-40B4-BE49-F238E27FC236}">
              <a16:creationId xmlns:a16="http://schemas.microsoft.com/office/drawing/2014/main" id="{40CACF77-49C6-4671-A3E8-81A204B5F7FB}"/>
            </a:ext>
          </a:extLst>
        </xdr:cNvPr>
        <xdr:cNvSpPr/>
      </xdr:nvSpPr>
      <xdr:spPr>
        <a:xfrm>
          <a:off x="7705725" y="6057900"/>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9DF8B27-1534-41D2-8BEE-114C12CE518A}" type="TxLink">
            <a:rPr lang="en-US" sz="3000" b="1" i="0" u="none" strike="noStrike">
              <a:solidFill>
                <a:srgbClr val="000000"/>
              </a:solidFill>
              <a:latin typeface="Calibri"/>
              <a:ea typeface="Calibri"/>
              <a:cs typeface="Calibri"/>
            </a:rPr>
            <a:pPr marL="0" indent="0" algn="ctr"/>
            <a:t>$34.68</a:t>
          </a:fld>
          <a:endParaRPr lang="en-IN" sz="3000" b="1" i="0" u="none" strike="noStrike">
            <a:solidFill>
              <a:srgbClr val="000000"/>
            </a:solidFill>
            <a:latin typeface="Calibri"/>
            <a:ea typeface="Calibri"/>
            <a:cs typeface="Calibri"/>
          </a:endParaRPr>
        </a:p>
      </xdr:txBody>
    </xdr:sp>
    <xdr:clientData/>
  </xdr:twoCellAnchor>
  <xdr:twoCellAnchor>
    <xdr:from>
      <xdr:col>12</xdr:col>
      <xdr:colOff>28574</xdr:colOff>
      <xdr:row>40</xdr:row>
      <xdr:rowOff>28576</xdr:rowOff>
    </xdr:from>
    <xdr:to>
      <xdr:col>15</xdr:col>
      <xdr:colOff>209549</xdr:colOff>
      <xdr:row>42</xdr:row>
      <xdr:rowOff>47626</xdr:rowOff>
    </xdr:to>
    <xdr:sp macro="" textlink="">
      <xdr:nvSpPr>
        <xdr:cNvPr id="26" name="Rectangle 25">
          <a:extLst>
            <a:ext uri="{FF2B5EF4-FFF2-40B4-BE49-F238E27FC236}">
              <a16:creationId xmlns:a16="http://schemas.microsoft.com/office/drawing/2014/main" id="{87097E61-EBE5-440E-A67E-143AB413EB7F}"/>
            </a:ext>
          </a:extLst>
        </xdr:cNvPr>
        <xdr:cNvSpPr/>
      </xdr:nvSpPr>
      <xdr:spPr>
        <a:xfrm>
          <a:off x="7343774" y="7343776"/>
          <a:ext cx="2009775"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Profit Margin </a:t>
          </a:r>
          <a:endParaRPr lang="en-IN" sz="1600" b="1">
            <a:solidFill>
              <a:schemeClr val="tx1"/>
            </a:solidFill>
          </a:endParaRPr>
        </a:p>
      </xdr:txBody>
    </xdr:sp>
    <xdr:clientData/>
  </xdr:twoCellAnchor>
  <xdr:twoCellAnchor>
    <xdr:from>
      <xdr:col>13</xdr:col>
      <xdr:colOff>19050</xdr:colOff>
      <xdr:row>42</xdr:row>
      <xdr:rowOff>123826</xdr:rowOff>
    </xdr:from>
    <xdr:to>
      <xdr:col>15</xdr:col>
      <xdr:colOff>209550</xdr:colOff>
      <xdr:row>46</xdr:row>
      <xdr:rowOff>171450</xdr:rowOff>
    </xdr:to>
    <xdr:sp macro="" textlink="">
      <xdr:nvSpPr>
        <xdr:cNvPr id="27" name="Rectangle 26">
          <a:extLst>
            <a:ext uri="{FF2B5EF4-FFF2-40B4-BE49-F238E27FC236}">
              <a16:creationId xmlns:a16="http://schemas.microsoft.com/office/drawing/2014/main" id="{C1FEB97C-75F5-41C4-A2C0-F63886B7BC34}"/>
            </a:ext>
          </a:extLst>
        </xdr:cNvPr>
        <xdr:cNvSpPr/>
      </xdr:nvSpPr>
      <xdr:spPr>
        <a:xfrm>
          <a:off x="7943850" y="7804786"/>
          <a:ext cx="1409700"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533400</xdr:colOff>
      <xdr:row>42</xdr:row>
      <xdr:rowOff>38100</xdr:rowOff>
    </xdr:from>
    <xdr:to>
      <xdr:col>15</xdr:col>
      <xdr:colOff>350520</xdr:colOff>
      <xdr:row>47</xdr:row>
      <xdr:rowOff>47625</xdr:rowOff>
    </xdr:to>
    <xdr:sp macro="" textlink="Pivot2!$E$28">
      <xdr:nvSpPr>
        <xdr:cNvPr id="28" name="Rectangle 27">
          <a:extLst>
            <a:ext uri="{FF2B5EF4-FFF2-40B4-BE49-F238E27FC236}">
              <a16:creationId xmlns:a16="http://schemas.microsoft.com/office/drawing/2014/main" id="{80CF34A5-4209-49B7-B1D8-304F3B4A2D2F}"/>
            </a:ext>
          </a:extLst>
        </xdr:cNvPr>
        <xdr:cNvSpPr/>
      </xdr:nvSpPr>
      <xdr:spPr>
        <a:xfrm>
          <a:off x="7848600" y="7719060"/>
          <a:ext cx="164592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16144E-1376-4715-A372-9A3F38151C04}" type="TxLink">
            <a:rPr lang="en-US" sz="3000" b="1" i="0" u="none" strike="noStrike">
              <a:solidFill>
                <a:srgbClr val="000000"/>
              </a:solidFill>
              <a:latin typeface="Calibri"/>
              <a:ea typeface="Calibri"/>
              <a:cs typeface="Calibri"/>
            </a:rPr>
            <a:pPr marL="0" indent="0" algn="ctr"/>
            <a:t>$16.09</a:t>
          </a:fld>
          <a:endParaRPr lang="en-IN" sz="3000" b="1" i="0" u="none" strike="noStrike">
            <a:solidFill>
              <a:srgbClr val="000000"/>
            </a:solidFill>
            <a:latin typeface="Calibri"/>
            <a:ea typeface="Calibri"/>
            <a:cs typeface="Calibri"/>
          </a:endParaRPr>
        </a:p>
      </xdr:txBody>
    </xdr:sp>
    <xdr:clientData/>
  </xdr:twoCellAnchor>
  <xdr:twoCellAnchor>
    <xdr:from>
      <xdr:col>11</xdr:col>
      <xdr:colOff>600075</xdr:colOff>
      <xdr:row>1</xdr:row>
      <xdr:rowOff>85723</xdr:rowOff>
    </xdr:from>
    <xdr:to>
      <xdr:col>14</xdr:col>
      <xdr:colOff>266701</xdr:colOff>
      <xdr:row>4</xdr:row>
      <xdr:rowOff>95250</xdr:rowOff>
    </xdr:to>
    <xdr:sp macro="" textlink="">
      <xdr:nvSpPr>
        <xdr:cNvPr id="29" name="Rectangle 28">
          <a:hlinkClick xmlns:r="http://schemas.openxmlformats.org/officeDocument/2006/relationships" r:id="rId8"/>
          <a:extLst>
            <a:ext uri="{FF2B5EF4-FFF2-40B4-BE49-F238E27FC236}">
              <a16:creationId xmlns:a16="http://schemas.microsoft.com/office/drawing/2014/main" id="{11EFFBCC-B5BA-4C87-BA9F-41CA027EF6BB}"/>
            </a:ext>
          </a:extLst>
        </xdr:cNvPr>
        <xdr:cNvSpPr/>
      </xdr:nvSpPr>
      <xdr:spPr>
        <a:xfrm>
          <a:off x="7305675" y="266698"/>
          <a:ext cx="1495426" cy="552452"/>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chemeClr val="tx1"/>
              </a:solidFill>
            </a:rPr>
            <a:t>Product </a:t>
          </a:r>
          <a:r>
            <a:rPr lang="en-US" sz="1600" b="1" baseline="0">
              <a:solidFill>
                <a:schemeClr val="tx1"/>
              </a:solidFill>
            </a:rPr>
            <a:t>Insight </a:t>
          </a:r>
          <a:endParaRPr lang="en-IN" sz="1600" b="1">
            <a:solidFill>
              <a:schemeClr val="tx1"/>
            </a:solidFill>
          </a:endParaRPr>
        </a:p>
      </xdr:txBody>
    </xdr:sp>
    <xdr:clientData/>
  </xdr:twoCellAnchor>
  <xdr:twoCellAnchor>
    <xdr:from>
      <xdr:col>12</xdr:col>
      <xdr:colOff>0</xdr:colOff>
      <xdr:row>5</xdr:row>
      <xdr:rowOff>9526</xdr:rowOff>
    </xdr:from>
    <xdr:to>
      <xdr:col>14</xdr:col>
      <xdr:colOff>285750</xdr:colOff>
      <xdr:row>8</xdr:row>
      <xdr:rowOff>85725</xdr:rowOff>
    </xdr:to>
    <xdr:sp macro="" textlink="">
      <xdr:nvSpPr>
        <xdr:cNvPr id="30" name="Rectangle 29">
          <a:hlinkClick xmlns:r="http://schemas.openxmlformats.org/officeDocument/2006/relationships" r:id="rId9"/>
          <a:extLst>
            <a:ext uri="{FF2B5EF4-FFF2-40B4-BE49-F238E27FC236}">
              <a16:creationId xmlns:a16="http://schemas.microsoft.com/office/drawing/2014/main" id="{D2B5B1E6-4F9E-417D-B6CE-A123D38C952D}"/>
            </a:ext>
          </a:extLst>
        </xdr:cNvPr>
        <xdr:cNvSpPr/>
      </xdr:nvSpPr>
      <xdr:spPr>
        <a:xfrm>
          <a:off x="7315200" y="914401"/>
          <a:ext cx="1504950" cy="619124"/>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chemeClr val="bg1"/>
              </a:solidFill>
            </a:rPr>
            <a:t>Money </a:t>
          </a:r>
          <a:r>
            <a:rPr lang="en-US" sz="1600" b="1" baseline="0">
              <a:solidFill>
                <a:schemeClr val="bg1"/>
              </a:solidFill>
            </a:rPr>
            <a:t>Insight </a:t>
          </a:r>
          <a:endParaRPr lang="en-IN" sz="1600" b="1">
            <a:solidFill>
              <a:schemeClr val="bg1"/>
            </a:solidFill>
          </a:endParaRPr>
        </a:p>
      </xdr:txBody>
    </xdr:sp>
    <xdr:clientData/>
  </xdr:twoCellAnchor>
  <xdr:twoCellAnchor>
    <xdr:from>
      <xdr:col>12</xdr:col>
      <xdr:colOff>452438</xdr:colOff>
      <xdr:row>9</xdr:row>
      <xdr:rowOff>161932</xdr:rowOff>
    </xdr:from>
    <xdr:to>
      <xdr:col>13</xdr:col>
      <xdr:colOff>361950</xdr:colOff>
      <xdr:row>12</xdr:row>
      <xdr:rowOff>80970</xdr:rowOff>
    </xdr:to>
    <xdr:sp macro="" textlink="">
      <xdr:nvSpPr>
        <xdr:cNvPr id="31" name="Arrow: Chevron 30">
          <a:extLst>
            <a:ext uri="{FF2B5EF4-FFF2-40B4-BE49-F238E27FC236}">
              <a16:creationId xmlns:a16="http://schemas.microsoft.com/office/drawing/2014/main" id="{932B8A2A-22DA-4BE4-B1F2-F023BD842EED}"/>
            </a:ext>
          </a:extLst>
        </xdr:cNvPr>
        <xdr:cNvSpPr/>
      </xdr:nvSpPr>
      <xdr:spPr>
        <a:xfrm rot="5400000">
          <a:off x="7796212" y="1762133"/>
          <a:ext cx="461963" cy="519112"/>
        </a:xfrm>
        <a:prstGeom prst="chevron">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B050"/>
            </a:solidFill>
          </a:endParaRPr>
        </a:p>
      </xdr:txBody>
    </xdr:sp>
    <xdr:clientData/>
  </xdr:twoCellAnchor>
  <xdr:twoCellAnchor>
    <xdr:from>
      <xdr:col>12</xdr:col>
      <xdr:colOff>1</xdr:colOff>
      <xdr:row>16</xdr:row>
      <xdr:rowOff>38100</xdr:rowOff>
    </xdr:from>
    <xdr:to>
      <xdr:col>12</xdr:col>
      <xdr:colOff>533400</xdr:colOff>
      <xdr:row>20</xdr:row>
      <xdr:rowOff>104775</xdr:rowOff>
    </xdr:to>
    <xdr:sp macro="" textlink="">
      <xdr:nvSpPr>
        <xdr:cNvPr id="32" name="Rectangle 31">
          <a:extLst>
            <a:ext uri="{FF2B5EF4-FFF2-40B4-BE49-F238E27FC236}">
              <a16:creationId xmlns:a16="http://schemas.microsoft.com/office/drawing/2014/main" id="{799A736B-9400-4A68-BFDB-DDFA7AAA25E3}"/>
            </a:ext>
          </a:extLst>
        </xdr:cNvPr>
        <xdr:cNvSpPr/>
      </xdr:nvSpPr>
      <xdr:spPr>
        <a:xfrm>
          <a:off x="7315201" y="2933700"/>
          <a:ext cx="533399" cy="79057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38100</xdr:colOff>
      <xdr:row>42</xdr:row>
      <xdr:rowOff>123825</xdr:rowOff>
    </xdr:from>
    <xdr:to>
      <xdr:col>12</xdr:col>
      <xdr:colOff>571499</xdr:colOff>
      <xdr:row>46</xdr:row>
      <xdr:rowOff>171449</xdr:rowOff>
    </xdr:to>
    <xdr:sp macro="" textlink="">
      <xdr:nvSpPr>
        <xdr:cNvPr id="34" name="Rectangle 33">
          <a:extLst>
            <a:ext uri="{FF2B5EF4-FFF2-40B4-BE49-F238E27FC236}">
              <a16:creationId xmlns:a16="http://schemas.microsoft.com/office/drawing/2014/main" id="{4F5B22F8-A8D3-4153-A19A-C5B776CB8764}"/>
            </a:ext>
          </a:extLst>
        </xdr:cNvPr>
        <xdr:cNvSpPr/>
      </xdr:nvSpPr>
      <xdr:spPr>
        <a:xfrm>
          <a:off x="7353300" y="7804785"/>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xdr:colOff>
      <xdr:row>33</xdr:row>
      <xdr:rowOff>161925</xdr:rowOff>
    </xdr:from>
    <xdr:to>
      <xdr:col>12</xdr:col>
      <xdr:colOff>552449</xdr:colOff>
      <xdr:row>38</xdr:row>
      <xdr:rowOff>28574</xdr:rowOff>
    </xdr:to>
    <xdr:sp macro="" textlink="">
      <xdr:nvSpPr>
        <xdr:cNvPr id="35" name="Rectangle 34">
          <a:extLst>
            <a:ext uri="{FF2B5EF4-FFF2-40B4-BE49-F238E27FC236}">
              <a16:creationId xmlns:a16="http://schemas.microsoft.com/office/drawing/2014/main" id="{2CCA6915-A273-4A69-B922-DFC52FD6B7C6}"/>
            </a:ext>
          </a:extLst>
        </xdr:cNvPr>
        <xdr:cNvSpPr/>
      </xdr:nvSpPr>
      <xdr:spPr>
        <a:xfrm>
          <a:off x="7334250" y="6196965"/>
          <a:ext cx="533399" cy="781049"/>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xdr:colOff>
      <xdr:row>25</xdr:row>
      <xdr:rowOff>9525</xdr:rowOff>
    </xdr:from>
    <xdr:to>
      <xdr:col>12</xdr:col>
      <xdr:colOff>552449</xdr:colOff>
      <xdr:row>29</xdr:row>
      <xdr:rowOff>66675</xdr:rowOff>
    </xdr:to>
    <xdr:sp macro="" textlink="">
      <xdr:nvSpPr>
        <xdr:cNvPr id="36" name="Rectangle 35">
          <a:extLst>
            <a:ext uri="{FF2B5EF4-FFF2-40B4-BE49-F238E27FC236}">
              <a16:creationId xmlns:a16="http://schemas.microsoft.com/office/drawing/2014/main" id="{E29074F8-723D-4DEA-9BC1-E4DE2C4C39BF}"/>
            </a:ext>
          </a:extLst>
        </xdr:cNvPr>
        <xdr:cNvSpPr/>
      </xdr:nvSpPr>
      <xdr:spPr>
        <a:xfrm>
          <a:off x="7334250" y="4533900"/>
          <a:ext cx="533399" cy="78105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57150</xdr:colOff>
      <xdr:row>43</xdr:row>
      <xdr:rowOff>66675</xdr:rowOff>
    </xdr:from>
    <xdr:to>
      <xdr:col>12</xdr:col>
      <xdr:colOff>571500</xdr:colOff>
      <xdr:row>46</xdr:row>
      <xdr:rowOff>38100</xdr:rowOff>
    </xdr:to>
    <xdr:pic>
      <xdr:nvPicPr>
        <xdr:cNvPr id="37" name="Graphic 36" descr="Piggy Bank with solid fill">
          <a:extLst>
            <a:ext uri="{FF2B5EF4-FFF2-40B4-BE49-F238E27FC236}">
              <a16:creationId xmlns:a16="http://schemas.microsoft.com/office/drawing/2014/main" id="{2EF592A5-FDDF-4197-BF94-0BD29F60CAC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372350" y="7930515"/>
          <a:ext cx="514350" cy="520065"/>
        </a:xfrm>
        <a:prstGeom prst="rect">
          <a:avLst/>
        </a:prstGeom>
      </xdr:spPr>
    </xdr:pic>
    <xdr:clientData/>
  </xdr:twoCellAnchor>
  <xdr:twoCellAnchor editAs="oneCell">
    <xdr:from>
      <xdr:col>12</xdr:col>
      <xdr:colOff>47625</xdr:colOff>
      <xdr:row>17</xdr:row>
      <xdr:rowOff>16651</xdr:rowOff>
    </xdr:from>
    <xdr:to>
      <xdr:col>12</xdr:col>
      <xdr:colOff>514350</xdr:colOff>
      <xdr:row>19</xdr:row>
      <xdr:rowOff>121426</xdr:rowOff>
    </xdr:to>
    <xdr:pic>
      <xdr:nvPicPr>
        <xdr:cNvPr id="38" name="Graphic 37" descr="Dollar with solid fill">
          <a:extLst>
            <a:ext uri="{FF2B5EF4-FFF2-40B4-BE49-F238E27FC236}">
              <a16:creationId xmlns:a16="http://schemas.microsoft.com/office/drawing/2014/main" id="{2EE835FA-7D4F-487B-A207-CE474E9F9FF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362825" y="3093226"/>
          <a:ext cx="466725" cy="466725"/>
        </a:xfrm>
        <a:prstGeom prst="rect">
          <a:avLst/>
        </a:prstGeom>
      </xdr:spPr>
    </xdr:pic>
    <xdr:clientData/>
  </xdr:twoCellAnchor>
  <xdr:twoCellAnchor>
    <xdr:from>
      <xdr:col>15</xdr:col>
      <xdr:colOff>200024</xdr:colOff>
      <xdr:row>1</xdr:row>
      <xdr:rowOff>95251</xdr:rowOff>
    </xdr:from>
    <xdr:to>
      <xdr:col>18</xdr:col>
      <xdr:colOff>371475</xdr:colOff>
      <xdr:row>3</xdr:row>
      <xdr:rowOff>114301</xdr:rowOff>
    </xdr:to>
    <xdr:sp macro="" textlink="">
      <xdr:nvSpPr>
        <xdr:cNvPr id="40" name="Rectangle 39">
          <a:extLst>
            <a:ext uri="{FF2B5EF4-FFF2-40B4-BE49-F238E27FC236}">
              <a16:creationId xmlns:a16="http://schemas.microsoft.com/office/drawing/2014/main" id="{D414051F-3CEA-4093-99C5-09D2EA2C8591}"/>
            </a:ext>
          </a:extLst>
        </xdr:cNvPr>
        <xdr:cNvSpPr/>
      </xdr:nvSpPr>
      <xdr:spPr>
        <a:xfrm>
          <a:off x="9344024" y="276226"/>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Launch Year</a:t>
          </a:r>
          <a:endParaRPr lang="en-IN" sz="1400" b="1">
            <a:solidFill>
              <a:schemeClr val="tx1"/>
            </a:solidFill>
          </a:endParaRPr>
        </a:p>
      </xdr:txBody>
    </xdr:sp>
    <xdr:clientData/>
  </xdr:twoCellAnchor>
  <xdr:twoCellAnchor>
    <xdr:from>
      <xdr:col>16</xdr:col>
      <xdr:colOff>190499</xdr:colOff>
      <xdr:row>4</xdr:row>
      <xdr:rowOff>19051</xdr:rowOff>
    </xdr:from>
    <xdr:to>
      <xdr:col>18</xdr:col>
      <xdr:colOff>371474</xdr:colOff>
      <xdr:row>8</xdr:row>
      <xdr:rowOff>66675</xdr:rowOff>
    </xdr:to>
    <xdr:sp macro="" textlink="">
      <xdr:nvSpPr>
        <xdr:cNvPr id="41" name="Rectangle 40">
          <a:extLst>
            <a:ext uri="{FF2B5EF4-FFF2-40B4-BE49-F238E27FC236}">
              <a16:creationId xmlns:a16="http://schemas.microsoft.com/office/drawing/2014/main" id="{9C54FE70-B4AE-4E26-AFB6-1B1683F02EEF}"/>
            </a:ext>
          </a:extLst>
        </xdr:cNvPr>
        <xdr:cNvSpPr/>
      </xdr:nvSpPr>
      <xdr:spPr>
        <a:xfrm>
          <a:off x="9944099" y="742951"/>
          <a:ext cx="1400175"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209551</xdr:colOff>
      <xdr:row>4</xdr:row>
      <xdr:rowOff>19051</xdr:rowOff>
    </xdr:from>
    <xdr:to>
      <xdr:col>16</xdr:col>
      <xdr:colOff>133350</xdr:colOff>
      <xdr:row>8</xdr:row>
      <xdr:rowOff>66675</xdr:rowOff>
    </xdr:to>
    <xdr:sp macro="" textlink="">
      <xdr:nvSpPr>
        <xdr:cNvPr id="42" name="Rectangle 41">
          <a:extLst>
            <a:ext uri="{FF2B5EF4-FFF2-40B4-BE49-F238E27FC236}">
              <a16:creationId xmlns:a16="http://schemas.microsoft.com/office/drawing/2014/main" id="{FDB0514C-84EC-4FFE-9B48-08FBB88C992B}"/>
            </a:ext>
          </a:extLst>
        </xdr:cNvPr>
        <xdr:cNvSpPr/>
      </xdr:nvSpPr>
      <xdr:spPr>
        <a:xfrm>
          <a:off x="9353551" y="742951"/>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66675</xdr:colOff>
      <xdr:row>3</xdr:row>
      <xdr:rowOff>114300</xdr:rowOff>
    </xdr:from>
    <xdr:to>
      <xdr:col>18</xdr:col>
      <xdr:colOff>493395</xdr:colOff>
      <xdr:row>8</xdr:row>
      <xdr:rowOff>123825</xdr:rowOff>
    </xdr:to>
    <xdr:sp macro="" textlink="Pivot2!$F$2">
      <xdr:nvSpPr>
        <xdr:cNvPr id="43" name="Rectangle 42">
          <a:extLst>
            <a:ext uri="{FF2B5EF4-FFF2-40B4-BE49-F238E27FC236}">
              <a16:creationId xmlns:a16="http://schemas.microsoft.com/office/drawing/2014/main" id="{38231B64-A3AD-4DBD-B456-B14F475F8803}"/>
            </a:ext>
          </a:extLst>
        </xdr:cNvPr>
        <xdr:cNvSpPr/>
      </xdr:nvSpPr>
      <xdr:spPr>
        <a:xfrm>
          <a:off x="9820275" y="657225"/>
          <a:ext cx="16459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288F8E-F9C7-46DF-8171-CF95023FA951}" type="TxLink">
            <a:rPr lang="en-US" sz="2800" b="1" i="0" u="none" strike="noStrike">
              <a:solidFill>
                <a:srgbClr val="000000"/>
              </a:solidFill>
              <a:latin typeface="Calibri"/>
              <a:ea typeface="Calibri"/>
              <a:cs typeface="Calibri"/>
            </a:rPr>
            <a:pPr marL="0" indent="0" algn="ctr"/>
            <a:t>1965</a:t>
          </a:fld>
          <a:endParaRPr lang="en-IN" sz="2800" b="1" i="0" u="none" strike="noStrike">
            <a:solidFill>
              <a:srgbClr val="000000"/>
            </a:solidFill>
            <a:latin typeface="Calibri"/>
            <a:ea typeface="Calibri"/>
            <a:cs typeface="Calibri"/>
          </a:endParaRPr>
        </a:p>
      </xdr:txBody>
    </xdr:sp>
    <xdr:clientData/>
  </xdr:twoCellAnchor>
  <xdr:twoCellAnchor>
    <xdr:from>
      <xdr:col>18</xdr:col>
      <xdr:colOff>581024</xdr:colOff>
      <xdr:row>1</xdr:row>
      <xdr:rowOff>104776</xdr:rowOff>
    </xdr:from>
    <xdr:to>
      <xdr:col>22</xdr:col>
      <xdr:colOff>142875</xdr:colOff>
      <xdr:row>3</xdr:row>
      <xdr:rowOff>123826</xdr:rowOff>
    </xdr:to>
    <xdr:sp macro="" textlink="">
      <xdr:nvSpPr>
        <xdr:cNvPr id="44" name="Rectangle 43">
          <a:extLst>
            <a:ext uri="{FF2B5EF4-FFF2-40B4-BE49-F238E27FC236}">
              <a16:creationId xmlns:a16="http://schemas.microsoft.com/office/drawing/2014/main" id="{AABC0105-B64D-4E5F-BE0D-E3FD2E170AEE}"/>
            </a:ext>
          </a:extLst>
        </xdr:cNvPr>
        <xdr:cNvSpPr/>
      </xdr:nvSpPr>
      <xdr:spPr>
        <a:xfrm>
          <a:off x="11553824" y="285751"/>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Category </a:t>
          </a:r>
          <a:endParaRPr lang="en-IN" sz="1400" b="1">
            <a:solidFill>
              <a:schemeClr val="tx1"/>
            </a:solidFill>
          </a:endParaRPr>
        </a:p>
      </xdr:txBody>
    </xdr:sp>
    <xdr:clientData/>
  </xdr:twoCellAnchor>
  <xdr:twoCellAnchor>
    <xdr:from>
      <xdr:col>19</xdr:col>
      <xdr:colOff>571499</xdr:colOff>
      <xdr:row>4</xdr:row>
      <xdr:rowOff>28576</xdr:rowOff>
    </xdr:from>
    <xdr:to>
      <xdr:col>22</xdr:col>
      <xdr:colOff>142874</xdr:colOff>
      <xdr:row>8</xdr:row>
      <xdr:rowOff>76200</xdr:rowOff>
    </xdr:to>
    <xdr:sp macro="" textlink="">
      <xdr:nvSpPr>
        <xdr:cNvPr id="45" name="Rectangle 44">
          <a:extLst>
            <a:ext uri="{FF2B5EF4-FFF2-40B4-BE49-F238E27FC236}">
              <a16:creationId xmlns:a16="http://schemas.microsoft.com/office/drawing/2014/main" id="{315D9ED5-D56F-4965-A612-FE5A3CF0D7EB}"/>
            </a:ext>
          </a:extLst>
        </xdr:cNvPr>
        <xdr:cNvSpPr/>
      </xdr:nvSpPr>
      <xdr:spPr>
        <a:xfrm>
          <a:off x="12153899" y="752476"/>
          <a:ext cx="1400175"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590551</xdr:colOff>
      <xdr:row>4</xdr:row>
      <xdr:rowOff>28576</xdr:rowOff>
    </xdr:from>
    <xdr:to>
      <xdr:col>19</xdr:col>
      <xdr:colOff>514350</xdr:colOff>
      <xdr:row>8</xdr:row>
      <xdr:rowOff>76200</xdr:rowOff>
    </xdr:to>
    <xdr:sp macro="" textlink="">
      <xdr:nvSpPr>
        <xdr:cNvPr id="46" name="Rectangle 45">
          <a:extLst>
            <a:ext uri="{FF2B5EF4-FFF2-40B4-BE49-F238E27FC236}">
              <a16:creationId xmlns:a16="http://schemas.microsoft.com/office/drawing/2014/main" id="{8D6729B9-7911-46CF-9C09-8AABD3BC456D}"/>
            </a:ext>
          </a:extLst>
        </xdr:cNvPr>
        <xdr:cNvSpPr/>
      </xdr:nvSpPr>
      <xdr:spPr>
        <a:xfrm>
          <a:off x="11563351" y="752476"/>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371474</xdr:colOff>
      <xdr:row>1</xdr:row>
      <xdr:rowOff>104776</xdr:rowOff>
    </xdr:from>
    <xdr:to>
      <xdr:col>25</xdr:col>
      <xdr:colOff>542925</xdr:colOff>
      <xdr:row>3</xdr:row>
      <xdr:rowOff>123826</xdr:rowOff>
    </xdr:to>
    <xdr:sp macro="" textlink="">
      <xdr:nvSpPr>
        <xdr:cNvPr id="48" name="Rectangle 47">
          <a:extLst>
            <a:ext uri="{FF2B5EF4-FFF2-40B4-BE49-F238E27FC236}">
              <a16:creationId xmlns:a16="http://schemas.microsoft.com/office/drawing/2014/main" id="{1A694AE3-2F0B-4CDE-B48D-697B4D4B2345}"/>
            </a:ext>
          </a:extLst>
        </xdr:cNvPr>
        <xdr:cNvSpPr/>
      </xdr:nvSpPr>
      <xdr:spPr>
        <a:xfrm>
          <a:off x="13782674" y="285751"/>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Region</a:t>
          </a:r>
          <a:endParaRPr lang="en-IN" sz="1400" b="1">
            <a:solidFill>
              <a:schemeClr val="tx1"/>
            </a:solidFill>
          </a:endParaRPr>
        </a:p>
      </xdr:txBody>
    </xdr:sp>
    <xdr:clientData/>
  </xdr:twoCellAnchor>
  <xdr:twoCellAnchor>
    <xdr:from>
      <xdr:col>23</xdr:col>
      <xdr:colOff>361949</xdr:colOff>
      <xdr:row>4</xdr:row>
      <xdr:rowOff>28576</xdr:rowOff>
    </xdr:from>
    <xdr:to>
      <xdr:col>25</xdr:col>
      <xdr:colOff>542924</xdr:colOff>
      <xdr:row>8</xdr:row>
      <xdr:rowOff>76200</xdr:rowOff>
    </xdr:to>
    <xdr:sp macro="" textlink="">
      <xdr:nvSpPr>
        <xdr:cNvPr id="49" name="Rectangle 48">
          <a:extLst>
            <a:ext uri="{FF2B5EF4-FFF2-40B4-BE49-F238E27FC236}">
              <a16:creationId xmlns:a16="http://schemas.microsoft.com/office/drawing/2014/main" id="{A539B2C4-58EB-468D-A9E8-3DFAD2D07441}"/>
            </a:ext>
          </a:extLst>
        </xdr:cNvPr>
        <xdr:cNvSpPr/>
      </xdr:nvSpPr>
      <xdr:spPr>
        <a:xfrm>
          <a:off x="14382749" y="752476"/>
          <a:ext cx="1400175"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381001</xdr:colOff>
      <xdr:row>4</xdr:row>
      <xdr:rowOff>28576</xdr:rowOff>
    </xdr:from>
    <xdr:to>
      <xdr:col>23</xdr:col>
      <xdr:colOff>304800</xdr:colOff>
      <xdr:row>8</xdr:row>
      <xdr:rowOff>76200</xdr:rowOff>
    </xdr:to>
    <xdr:sp macro="" textlink="">
      <xdr:nvSpPr>
        <xdr:cNvPr id="50" name="Rectangle 49">
          <a:extLst>
            <a:ext uri="{FF2B5EF4-FFF2-40B4-BE49-F238E27FC236}">
              <a16:creationId xmlns:a16="http://schemas.microsoft.com/office/drawing/2014/main" id="{032B01D5-FB79-43F6-9765-3D47BB1904A1}"/>
            </a:ext>
          </a:extLst>
        </xdr:cNvPr>
        <xdr:cNvSpPr/>
      </xdr:nvSpPr>
      <xdr:spPr>
        <a:xfrm>
          <a:off x="13792201" y="752476"/>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400050</xdr:colOff>
      <xdr:row>4</xdr:row>
      <xdr:rowOff>180974</xdr:rowOff>
    </xdr:from>
    <xdr:to>
      <xdr:col>23</xdr:col>
      <xdr:colOff>295275</xdr:colOff>
      <xdr:row>7</xdr:row>
      <xdr:rowOff>142874</xdr:rowOff>
    </xdr:to>
    <xdr:pic>
      <xdr:nvPicPr>
        <xdr:cNvPr id="52" name="Graphic 51" descr="Earth globe: Africa and Europe with solid fill">
          <a:extLst>
            <a:ext uri="{FF2B5EF4-FFF2-40B4-BE49-F238E27FC236}">
              <a16:creationId xmlns:a16="http://schemas.microsoft.com/office/drawing/2014/main" id="{788AD035-14FA-466F-AE75-2E8912D515F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811250" y="904874"/>
          <a:ext cx="504825" cy="504825"/>
        </a:xfrm>
        <a:prstGeom prst="rect">
          <a:avLst/>
        </a:prstGeom>
      </xdr:spPr>
    </xdr:pic>
    <xdr:clientData/>
  </xdr:twoCellAnchor>
  <xdr:twoCellAnchor editAs="oneCell">
    <xdr:from>
      <xdr:col>15</xdr:col>
      <xdr:colOff>209550</xdr:colOff>
      <xdr:row>4</xdr:row>
      <xdr:rowOff>114300</xdr:rowOff>
    </xdr:from>
    <xdr:to>
      <xdr:col>16</xdr:col>
      <xdr:colOff>152400</xdr:colOff>
      <xdr:row>7</xdr:row>
      <xdr:rowOff>123825</xdr:rowOff>
    </xdr:to>
    <xdr:pic>
      <xdr:nvPicPr>
        <xdr:cNvPr id="53" name="Graphic 52" descr="Daily calendar with solid fill">
          <a:extLst>
            <a:ext uri="{FF2B5EF4-FFF2-40B4-BE49-F238E27FC236}">
              <a16:creationId xmlns:a16="http://schemas.microsoft.com/office/drawing/2014/main" id="{C5A2D51A-9493-4F50-9C15-30C47194088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9353550" y="838200"/>
          <a:ext cx="552450" cy="552450"/>
        </a:xfrm>
        <a:prstGeom prst="rect">
          <a:avLst/>
        </a:prstGeom>
      </xdr:spPr>
    </xdr:pic>
    <xdr:clientData/>
  </xdr:twoCellAnchor>
  <xdr:twoCellAnchor editAs="oneCell">
    <xdr:from>
      <xdr:col>19</xdr:col>
      <xdr:colOff>9525</xdr:colOff>
      <xdr:row>4</xdr:row>
      <xdr:rowOff>142875</xdr:rowOff>
    </xdr:from>
    <xdr:to>
      <xdr:col>19</xdr:col>
      <xdr:colOff>523875</xdr:colOff>
      <xdr:row>7</xdr:row>
      <xdr:rowOff>114300</xdr:rowOff>
    </xdr:to>
    <xdr:pic>
      <xdr:nvPicPr>
        <xdr:cNvPr id="54" name="Graphic 53" descr="Puzzle pieces with solid fill">
          <a:extLst>
            <a:ext uri="{FF2B5EF4-FFF2-40B4-BE49-F238E27FC236}">
              <a16:creationId xmlns:a16="http://schemas.microsoft.com/office/drawing/2014/main" id="{C99AFE16-0D8B-40F0-8AB0-643D825C243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591925" y="866775"/>
          <a:ext cx="514350" cy="514350"/>
        </a:xfrm>
        <a:prstGeom prst="rect">
          <a:avLst/>
        </a:prstGeom>
      </xdr:spPr>
    </xdr:pic>
    <xdr:clientData/>
  </xdr:twoCellAnchor>
  <xdr:twoCellAnchor editAs="oneCell">
    <xdr:from>
      <xdr:col>1</xdr:col>
      <xdr:colOff>381000</xdr:colOff>
      <xdr:row>37</xdr:row>
      <xdr:rowOff>123825</xdr:rowOff>
    </xdr:from>
    <xdr:to>
      <xdr:col>4</xdr:col>
      <xdr:colOff>38100</xdr:colOff>
      <xdr:row>47</xdr:row>
      <xdr:rowOff>68735</xdr:rowOff>
    </xdr:to>
    <xdr:pic>
      <xdr:nvPicPr>
        <xdr:cNvPr id="55" name="Picture 54">
          <a:extLst>
            <a:ext uri="{FF2B5EF4-FFF2-40B4-BE49-F238E27FC236}">
              <a16:creationId xmlns:a16="http://schemas.microsoft.com/office/drawing/2014/main" id="{E505FB48-7465-4C48-BB8D-B00180897A4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90600" y="6890385"/>
          <a:ext cx="1485900" cy="1773710"/>
        </a:xfrm>
        <a:prstGeom prst="rect">
          <a:avLst/>
        </a:prstGeom>
      </xdr:spPr>
    </xdr:pic>
    <xdr:clientData/>
  </xdr:twoCellAnchor>
  <xdr:twoCellAnchor>
    <xdr:from>
      <xdr:col>0</xdr:col>
      <xdr:colOff>95250</xdr:colOff>
      <xdr:row>38</xdr:row>
      <xdr:rowOff>1</xdr:rowOff>
    </xdr:from>
    <xdr:to>
      <xdr:col>3</xdr:col>
      <xdr:colOff>590550</xdr:colOff>
      <xdr:row>42</xdr:row>
      <xdr:rowOff>76201</xdr:rowOff>
    </xdr:to>
    <xdr:sp macro="" textlink="">
      <xdr:nvSpPr>
        <xdr:cNvPr id="56" name="Rectangle 55">
          <a:extLst>
            <a:ext uri="{FF2B5EF4-FFF2-40B4-BE49-F238E27FC236}">
              <a16:creationId xmlns:a16="http://schemas.microsoft.com/office/drawing/2014/main" id="{43BD4BE9-7C20-48E3-AEDA-75A0EA3F051E}"/>
            </a:ext>
          </a:extLst>
        </xdr:cNvPr>
        <xdr:cNvSpPr/>
      </xdr:nvSpPr>
      <xdr:spPr>
        <a:xfrm>
          <a:off x="95250" y="6949441"/>
          <a:ext cx="2324100"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rgbClr val="00B0F0"/>
              </a:solidFill>
            </a:rPr>
            <a:t>LOVE TO</a:t>
          </a:r>
        </a:p>
      </xdr:txBody>
    </xdr:sp>
    <xdr:clientData/>
  </xdr:twoCellAnchor>
  <xdr:twoCellAnchor>
    <xdr:from>
      <xdr:col>0</xdr:col>
      <xdr:colOff>123826</xdr:colOff>
      <xdr:row>39</xdr:row>
      <xdr:rowOff>171451</xdr:rowOff>
    </xdr:from>
    <xdr:to>
      <xdr:col>2</xdr:col>
      <xdr:colOff>400050</xdr:colOff>
      <xdr:row>44</xdr:row>
      <xdr:rowOff>66676</xdr:rowOff>
    </xdr:to>
    <xdr:sp macro="" textlink="">
      <xdr:nvSpPr>
        <xdr:cNvPr id="57" name="Rectangle 56">
          <a:extLst>
            <a:ext uri="{FF2B5EF4-FFF2-40B4-BE49-F238E27FC236}">
              <a16:creationId xmlns:a16="http://schemas.microsoft.com/office/drawing/2014/main" id="{34A8A4A5-6D32-4975-9E41-47B6A608AD37}"/>
            </a:ext>
          </a:extLst>
        </xdr:cNvPr>
        <xdr:cNvSpPr/>
      </xdr:nvSpPr>
      <xdr:spPr>
        <a:xfrm>
          <a:off x="123826" y="7303771"/>
          <a:ext cx="1495424" cy="809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bg1"/>
              </a:solidFill>
            </a:rPr>
            <a:t>LOVE</a:t>
          </a:r>
        </a:p>
      </xdr:txBody>
    </xdr:sp>
    <xdr:clientData/>
  </xdr:twoCellAnchor>
  <xdr:twoCellAnchor>
    <xdr:from>
      <xdr:col>2</xdr:col>
      <xdr:colOff>190500</xdr:colOff>
      <xdr:row>40</xdr:row>
      <xdr:rowOff>28576</xdr:rowOff>
    </xdr:from>
    <xdr:to>
      <xdr:col>4</xdr:col>
      <xdr:colOff>9525</xdr:colOff>
      <xdr:row>44</xdr:row>
      <xdr:rowOff>104776</xdr:rowOff>
    </xdr:to>
    <xdr:sp macro="" textlink="">
      <xdr:nvSpPr>
        <xdr:cNvPr id="58" name="Rectangle 57">
          <a:extLst>
            <a:ext uri="{FF2B5EF4-FFF2-40B4-BE49-F238E27FC236}">
              <a16:creationId xmlns:a16="http://schemas.microsoft.com/office/drawing/2014/main" id="{E0CE9A91-F8C9-4773-B0D8-8430F53C5AAF}"/>
            </a:ext>
          </a:extLst>
        </xdr:cNvPr>
        <xdr:cNvSpPr/>
      </xdr:nvSpPr>
      <xdr:spPr>
        <a:xfrm>
          <a:off x="1409700" y="7343776"/>
          <a:ext cx="1038225"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rgbClr val="00B050"/>
              </a:solidFill>
            </a:rPr>
            <a:t>I T</a:t>
          </a:r>
        </a:p>
      </xdr:txBody>
    </xdr:sp>
    <xdr:clientData/>
  </xdr:twoCellAnchor>
  <xdr:twoCellAnchor>
    <xdr:from>
      <xdr:col>2</xdr:col>
      <xdr:colOff>504825</xdr:colOff>
      <xdr:row>40</xdr:row>
      <xdr:rowOff>66675</xdr:rowOff>
    </xdr:from>
    <xdr:to>
      <xdr:col>4</xdr:col>
      <xdr:colOff>323850</xdr:colOff>
      <xdr:row>44</xdr:row>
      <xdr:rowOff>142875</xdr:rowOff>
    </xdr:to>
    <xdr:sp macro="" textlink="">
      <xdr:nvSpPr>
        <xdr:cNvPr id="59" name="Rectangle 58">
          <a:extLst>
            <a:ext uri="{FF2B5EF4-FFF2-40B4-BE49-F238E27FC236}">
              <a16:creationId xmlns:a16="http://schemas.microsoft.com/office/drawing/2014/main" id="{79DD2C3C-F9A9-446F-B43D-6ECF08531C9F}"/>
            </a:ext>
          </a:extLst>
        </xdr:cNvPr>
        <xdr:cNvSpPr/>
      </xdr:nvSpPr>
      <xdr:spPr>
        <a:xfrm rot="974430">
          <a:off x="1724025" y="7381875"/>
          <a:ext cx="1038225"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bg1"/>
              </a:solidFill>
            </a:rPr>
            <a:t>!</a:t>
          </a:r>
        </a:p>
      </xdr:txBody>
    </xdr:sp>
    <xdr:clientData/>
  </xdr:twoCellAnchor>
  <xdr:twoCellAnchor editAs="oneCell">
    <xdr:from>
      <xdr:col>2</xdr:col>
      <xdr:colOff>476250</xdr:colOff>
      <xdr:row>0</xdr:row>
      <xdr:rowOff>129540</xdr:rowOff>
    </xdr:from>
    <xdr:to>
      <xdr:col>11</xdr:col>
      <xdr:colOff>147636</xdr:colOff>
      <xdr:row>9</xdr:row>
      <xdr:rowOff>151257</xdr:rowOff>
    </xdr:to>
    <xdr:pic>
      <xdr:nvPicPr>
        <xdr:cNvPr id="60" name="Picture 59">
          <a:extLst>
            <a:ext uri="{FF2B5EF4-FFF2-40B4-BE49-F238E27FC236}">
              <a16:creationId xmlns:a16="http://schemas.microsoft.com/office/drawing/2014/main" id="{B49112D4-BBEF-4C21-8B43-2FA9DDA2AABB}"/>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12724" b="10932"/>
        <a:stretch/>
      </xdr:blipFill>
      <xdr:spPr>
        <a:xfrm>
          <a:off x="1695450" y="129540"/>
          <a:ext cx="5157786" cy="1650492"/>
        </a:xfrm>
        <a:prstGeom prst="rect">
          <a:avLst/>
        </a:prstGeom>
      </xdr:spPr>
    </xdr:pic>
    <xdr:clientData/>
  </xdr:twoCellAnchor>
  <xdr:twoCellAnchor editAs="oneCell">
    <xdr:from>
      <xdr:col>1</xdr:col>
      <xdr:colOff>219075</xdr:colOff>
      <xdr:row>28</xdr:row>
      <xdr:rowOff>161925</xdr:rowOff>
    </xdr:from>
    <xdr:to>
      <xdr:col>2</xdr:col>
      <xdr:colOff>523875</xdr:colOff>
      <xdr:row>33</xdr:row>
      <xdr:rowOff>171450</xdr:rowOff>
    </xdr:to>
    <xdr:pic>
      <xdr:nvPicPr>
        <xdr:cNvPr id="61" name="Graphic 60" descr="Arrow circle with solid fill">
          <a:hlinkClick xmlns:r="http://schemas.openxmlformats.org/officeDocument/2006/relationships" r:id="rId2"/>
          <a:extLst>
            <a:ext uri="{FF2B5EF4-FFF2-40B4-BE49-F238E27FC236}">
              <a16:creationId xmlns:a16="http://schemas.microsoft.com/office/drawing/2014/main" id="{023F7254-8261-4BC6-AD76-C82EF08E02A7}"/>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28675" y="5282565"/>
          <a:ext cx="914400" cy="923925"/>
        </a:xfrm>
        <a:prstGeom prst="rect">
          <a:avLst/>
        </a:prstGeom>
      </xdr:spPr>
    </xdr:pic>
    <xdr:clientData/>
  </xdr:twoCellAnchor>
  <xdr:twoCellAnchor editAs="oneCell">
    <xdr:from>
      <xdr:col>1</xdr:col>
      <xdr:colOff>342899</xdr:colOff>
      <xdr:row>17</xdr:row>
      <xdr:rowOff>57149</xdr:rowOff>
    </xdr:from>
    <xdr:to>
      <xdr:col>2</xdr:col>
      <xdr:colOff>466724</xdr:colOff>
      <xdr:row>21</xdr:row>
      <xdr:rowOff>66674</xdr:rowOff>
    </xdr:to>
    <xdr:pic>
      <xdr:nvPicPr>
        <xdr:cNvPr id="62" name="Graphic 61" descr="Coins with solid fill">
          <a:extLst>
            <a:ext uri="{FF2B5EF4-FFF2-40B4-BE49-F238E27FC236}">
              <a16:creationId xmlns:a16="http://schemas.microsoft.com/office/drawing/2014/main" id="{DEC10CF8-1CBD-4079-99DE-2602FE1C7157}"/>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52499" y="3166109"/>
          <a:ext cx="733425" cy="741045"/>
        </a:xfrm>
        <a:prstGeom prst="rect">
          <a:avLst/>
        </a:prstGeom>
      </xdr:spPr>
    </xdr:pic>
    <xdr:clientData/>
  </xdr:twoCellAnchor>
  <xdr:twoCellAnchor editAs="oneCell">
    <xdr:from>
      <xdr:col>1</xdr:col>
      <xdr:colOff>361951</xdr:colOff>
      <xdr:row>23</xdr:row>
      <xdr:rowOff>27995</xdr:rowOff>
    </xdr:from>
    <xdr:to>
      <xdr:col>2</xdr:col>
      <xdr:colOff>409575</xdr:colOff>
      <xdr:row>26</xdr:row>
      <xdr:rowOff>142294</xdr:rowOff>
    </xdr:to>
    <xdr:pic>
      <xdr:nvPicPr>
        <xdr:cNvPr id="63" name="Picture 62">
          <a:hlinkClick xmlns:r="http://schemas.openxmlformats.org/officeDocument/2006/relationships" r:id="rId8"/>
          <a:extLst>
            <a:ext uri="{FF2B5EF4-FFF2-40B4-BE49-F238E27FC236}">
              <a16:creationId xmlns:a16="http://schemas.microsoft.com/office/drawing/2014/main" id="{9374A6F3-3D42-449C-8AAA-17D29A8CCC8A}"/>
            </a:ext>
          </a:extLst>
        </xdr:cNvPr>
        <xdr:cNvPicPr>
          <a:picLocks noChangeAspect="1"/>
        </xdr:cNvPicPr>
      </xdr:nvPicPr>
      <xdr:blipFill>
        <a:blip xmlns:r="http://schemas.openxmlformats.org/officeDocument/2006/relationships" r:embed="rId26" cstate="print">
          <a:biLevel thresh="75000"/>
          <a:extLst>
            <a:ext uri="{BEBA8EAE-BF5A-486C-A8C5-ECC9F3942E4B}">
              <a14:imgProps xmlns:a14="http://schemas.microsoft.com/office/drawing/2010/main">
                <a14:imgLayer r:embed="rId27">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971551" y="4234235"/>
          <a:ext cx="657224" cy="662939"/>
        </a:xfrm>
        <a:prstGeom prst="rect">
          <a:avLst/>
        </a:prstGeom>
      </xdr:spPr>
    </xdr:pic>
    <xdr:clientData/>
  </xdr:twoCellAnchor>
  <xdr:twoCellAnchor>
    <xdr:from>
      <xdr:col>4</xdr:col>
      <xdr:colOff>142875</xdr:colOff>
      <xdr:row>13</xdr:row>
      <xdr:rowOff>104775</xdr:rowOff>
    </xdr:from>
    <xdr:to>
      <xdr:col>7</xdr:col>
      <xdr:colOff>314326</xdr:colOff>
      <xdr:row>15</xdr:row>
      <xdr:rowOff>123825</xdr:rowOff>
    </xdr:to>
    <xdr:sp macro="" textlink="">
      <xdr:nvSpPr>
        <xdr:cNvPr id="64" name="Rectangle 63">
          <a:extLst>
            <a:ext uri="{FF2B5EF4-FFF2-40B4-BE49-F238E27FC236}">
              <a16:creationId xmlns:a16="http://schemas.microsoft.com/office/drawing/2014/main" id="{0B341B73-EEE4-41FA-900B-BA095C35BF54}"/>
            </a:ext>
          </a:extLst>
        </xdr:cNvPr>
        <xdr:cNvSpPr/>
      </xdr:nvSpPr>
      <xdr:spPr>
        <a:xfrm>
          <a:off x="2581275" y="2457450"/>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Marketing Budget</a:t>
          </a:r>
          <a:endParaRPr lang="en-IN" sz="1400" b="1">
            <a:solidFill>
              <a:schemeClr val="tx1"/>
            </a:solidFill>
          </a:endParaRPr>
        </a:p>
      </xdr:txBody>
    </xdr:sp>
    <xdr:clientData/>
  </xdr:twoCellAnchor>
  <xdr:twoCellAnchor>
    <xdr:from>
      <xdr:col>5</xdr:col>
      <xdr:colOff>133350</xdr:colOff>
      <xdr:row>16</xdr:row>
      <xdr:rowOff>28575</xdr:rowOff>
    </xdr:from>
    <xdr:to>
      <xdr:col>7</xdr:col>
      <xdr:colOff>314325</xdr:colOff>
      <xdr:row>20</xdr:row>
      <xdr:rowOff>76199</xdr:rowOff>
    </xdr:to>
    <xdr:sp macro="" textlink="">
      <xdr:nvSpPr>
        <xdr:cNvPr id="65" name="Rectangle 64">
          <a:extLst>
            <a:ext uri="{FF2B5EF4-FFF2-40B4-BE49-F238E27FC236}">
              <a16:creationId xmlns:a16="http://schemas.microsoft.com/office/drawing/2014/main" id="{880CB972-D827-46F1-8F87-72DAC7EB631F}"/>
            </a:ext>
          </a:extLst>
        </xdr:cNvPr>
        <xdr:cNvSpPr/>
      </xdr:nvSpPr>
      <xdr:spPr>
        <a:xfrm>
          <a:off x="3181350" y="2924175"/>
          <a:ext cx="1400175"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152402</xdr:colOff>
      <xdr:row>16</xdr:row>
      <xdr:rowOff>28575</xdr:rowOff>
    </xdr:from>
    <xdr:to>
      <xdr:col>5</xdr:col>
      <xdr:colOff>76201</xdr:colOff>
      <xdr:row>20</xdr:row>
      <xdr:rowOff>76199</xdr:rowOff>
    </xdr:to>
    <xdr:sp macro="" textlink="">
      <xdr:nvSpPr>
        <xdr:cNvPr id="66" name="Rectangle 65">
          <a:extLst>
            <a:ext uri="{FF2B5EF4-FFF2-40B4-BE49-F238E27FC236}">
              <a16:creationId xmlns:a16="http://schemas.microsoft.com/office/drawing/2014/main" id="{46C5ED59-D6A5-45CC-B33C-B0889A8E187E}"/>
            </a:ext>
          </a:extLst>
        </xdr:cNvPr>
        <xdr:cNvSpPr/>
      </xdr:nvSpPr>
      <xdr:spPr>
        <a:xfrm>
          <a:off x="2590802" y="2924175"/>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57150</xdr:colOff>
      <xdr:row>13</xdr:row>
      <xdr:rowOff>114300</xdr:rowOff>
    </xdr:from>
    <xdr:to>
      <xdr:col>11</xdr:col>
      <xdr:colOff>228601</xdr:colOff>
      <xdr:row>15</xdr:row>
      <xdr:rowOff>133350</xdr:rowOff>
    </xdr:to>
    <xdr:sp macro="" textlink="">
      <xdr:nvSpPr>
        <xdr:cNvPr id="67" name="Rectangle 66">
          <a:extLst>
            <a:ext uri="{FF2B5EF4-FFF2-40B4-BE49-F238E27FC236}">
              <a16:creationId xmlns:a16="http://schemas.microsoft.com/office/drawing/2014/main" id="{ED88D7C4-246F-42FA-BEC9-E3B787ED69DD}"/>
            </a:ext>
          </a:extLst>
        </xdr:cNvPr>
        <xdr:cNvSpPr/>
      </xdr:nvSpPr>
      <xdr:spPr>
        <a:xfrm>
          <a:off x="4933950" y="2466975"/>
          <a:ext cx="2000251" cy="38100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Total Unit Sold</a:t>
          </a:r>
          <a:endParaRPr lang="en-IN" sz="1400" b="1">
            <a:solidFill>
              <a:schemeClr val="tx1"/>
            </a:solidFill>
          </a:endParaRPr>
        </a:p>
      </xdr:txBody>
    </xdr:sp>
    <xdr:clientData/>
  </xdr:twoCellAnchor>
  <xdr:twoCellAnchor>
    <xdr:from>
      <xdr:col>9</xdr:col>
      <xdr:colOff>47625</xdr:colOff>
      <xdr:row>16</xdr:row>
      <xdr:rowOff>38099</xdr:rowOff>
    </xdr:from>
    <xdr:to>
      <xdr:col>11</xdr:col>
      <xdr:colOff>228600</xdr:colOff>
      <xdr:row>20</xdr:row>
      <xdr:rowOff>104774</xdr:rowOff>
    </xdr:to>
    <xdr:sp macro="" textlink="">
      <xdr:nvSpPr>
        <xdr:cNvPr id="68" name="Rectangle 67">
          <a:extLst>
            <a:ext uri="{FF2B5EF4-FFF2-40B4-BE49-F238E27FC236}">
              <a16:creationId xmlns:a16="http://schemas.microsoft.com/office/drawing/2014/main" id="{185F609A-239E-419E-A4CD-E0D55700D1E9}"/>
            </a:ext>
          </a:extLst>
        </xdr:cNvPr>
        <xdr:cNvSpPr/>
      </xdr:nvSpPr>
      <xdr:spPr>
        <a:xfrm>
          <a:off x="5534025" y="2933699"/>
          <a:ext cx="1400175" cy="790575"/>
        </a:xfrm>
        <a:prstGeom prst="rect">
          <a:avLst/>
        </a:prstGeom>
        <a:gradFill>
          <a:gsLst>
            <a:gs pos="0">
              <a:srgbClr val="FFC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8</xdr:col>
      <xdr:colOff>66677</xdr:colOff>
      <xdr:row>16</xdr:row>
      <xdr:rowOff>38100</xdr:rowOff>
    </xdr:from>
    <xdr:to>
      <xdr:col>8</xdr:col>
      <xdr:colOff>600076</xdr:colOff>
      <xdr:row>20</xdr:row>
      <xdr:rowOff>85724</xdr:rowOff>
    </xdr:to>
    <xdr:sp macro="" textlink="">
      <xdr:nvSpPr>
        <xdr:cNvPr id="69" name="Rectangle 68">
          <a:extLst>
            <a:ext uri="{FF2B5EF4-FFF2-40B4-BE49-F238E27FC236}">
              <a16:creationId xmlns:a16="http://schemas.microsoft.com/office/drawing/2014/main" id="{DF79A103-B4E5-4BD4-B43D-DA3B1A9C37B5}"/>
            </a:ext>
          </a:extLst>
        </xdr:cNvPr>
        <xdr:cNvSpPr/>
      </xdr:nvSpPr>
      <xdr:spPr>
        <a:xfrm>
          <a:off x="4943477" y="2933700"/>
          <a:ext cx="533399" cy="7715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457200</xdr:colOff>
      <xdr:row>3</xdr:row>
      <xdr:rowOff>114300</xdr:rowOff>
    </xdr:from>
    <xdr:to>
      <xdr:col>22</xdr:col>
      <xdr:colOff>289560</xdr:colOff>
      <xdr:row>8</xdr:row>
      <xdr:rowOff>123825</xdr:rowOff>
    </xdr:to>
    <xdr:sp macro="" textlink="Pivot2!$N$3">
      <xdr:nvSpPr>
        <xdr:cNvPr id="73" name="Rectangle 72">
          <a:extLst>
            <a:ext uri="{FF2B5EF4-FFF2-40B4-BE49-F238E27FC236}">
              <a16:creationId xmlns:a16="http://schemas.microsoft.com/office/drawing/2014/main" id="{EE35CCA8-CDF8-4316-88FE-51D6CB2F8C01}"/>
            </a:ext>
          </a:extLst>
        </xdr:cNvPr>
        <xdr:cNvSpPr/>
      </xdr:nvSpPr>
      <xdr:spPr>
        <a:xfrm>
          <a:off x="12039600" y="657225"/>
          <a:ext cx="166116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C818FB-F14C-47AF-8F3A-FB5DB70639E8}" type="TxLink">
            <a:rPr lang="en-US" sz="2800" b="1" i="0" u="none" strike="noStrike">
              <a:solidFill>
                <a:srgbClr val="000000"/>
              </a:solidFill>
              <a:latin typeface="Calibri"/>
              <a:ea typeface="Calibri"/>
              <a:cs typeface="Calibri"/>
            </a:rPr>
            <a:pPr marL="0" indent="0" algn="ctr"/>
            <a:t>Savory</a:t>
          </a:fld>
          <a:endParaRPr lang="en-IN" sz="2800" b="1" i="0" u="none" strike="noStrike">
            <a:solidFill>
              <a:srgbClr val="000000"/>
            </a:solidFill>
            <a:latin typeface="Calibri"/>
            <a:ea typeface="Calibri"/>
            <a:cs typeface="Calibri"/>
          </a:endParaRPr>
        </a:p>
      </xdr:txBody>
    </xdr:sp>
    <xdr:clientData/>
  </xdr:twoCellAnchor>
  <xdr:twoCellAnchor>
    <xdr:from>
      <xdr:col>12</xdr:col>
      <xdr:colOff>390525</xdr:colOff>
      <xdr:row>24</xdr:row>
      <xdr:rowOff>123825</xdr:rowOff>
    </xdr:from>
    <xdr:to>
      <xdr:col>15</xdr:col>
      <xdr:colOff>398145</xdr:colOff>
      <xdr:row>29</xdr:row>
      <xdr:rowOff>133350</xdr:rowOff>
    </xdr:to>
    <xdr:sp macro="" textlink="Pivot2!$BF$32">
      <xdr:nvSpPr>
        <xdr:cNvPr id="74" name="Rectangle 73">
          <a:extLst>
            <a:ext uri="{FF2B5EF4-FFF2-40B4-BE49-F238E27FC236}">
              <a16:creationId xmlns:a16="http://schemas.microsoft.com/office/drawing/2014/main" id="{7B3DC354-2BC0-4BE4-A8D3-F39C1079EC6C}"/>
            </a:ext>
          </a:extLst>
        </xdr:cNvPr>
        <xdr:cNvSpPr/>
      </xdr:nvSpPr>
      <xdr:spPr>
        <a:xfrm>
          <a:off x="7705725" y="4467225"/>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AEA474D-A808-4252-9283-DE90128135EA}" type="TxLink">
            <a:rPr lang="en-US" sz="2800" b="1" i="0" u="none" strike="noStrike">
              <a:solidFill>
                <a:srgbClr val="00B050"/>
              </a:solidFill>
              <a:latin typeface="Calibri"/>
              <a:ea typeface="Calibri"/>
              <a:cs typeface="Calibri"/>
            </a:rPr>
            <a:pPr marL="0" indent="0" algn="ctr"/>
            <a:t>4.30</a:t>
          </a:fld>
          <a:endParaRPr lang="en-IN" sz="2800" b="1" i="0" u="none" strike="noStrike">
            <a:solidFill>
              <a:srgbClr val="00B050"/>
            </a:solidFill>
            <a:latin typeface="Calibri"/>
            <a:ea typeface="Calibri"/>
            <a:cs typeface="Calibri"/>
          </a:endParaRPr>
        </a:p>
      </xdr:txBody>
    </xdr:sp>
    <xdr:clientData/>
  </xdr:twoCellAnchor>
  <xdr:twoCellAnchor>
    <xdr:from>
      <xdr:col>12</xdr:col>
      <xdr:colOff>371475</xdr:colOff>
      <xdr:row>15</xdr:row>
      <xdr:rowOff>152400</xdr:rowOff>
    </xdr:from>
    <xdr:to>
      <xdr:col>15</xdr:col>
      <xdr:colOff>379095</xdr:colOff>
      <xdr:row>20</xdr:row>
      <xdr:rowOff>161925</xdr:rowOff>
    </xdr:to>
    <xdr:sp macro="" textlink="Pivot2!$BQ$3">
      <xdr:nvSpPr>
        <xdr:cNvPr id="75" name="Rectangle 74">
          <a:extLst>
            <a:ext uri="{FF2B5EF4-FFF2-40B4-BE49-F238E27FC236}">
              <a16:creationId xmlns:a16="http://schemas.microsoft.com/office/drawing/2014/main" id="{94AAB190-0527-4236-9324-946AA9F0C28B}"/>
            </a:ext>
          </a:extLst>
        </xdr:cNvPr>
        <xdr:cNvSpPr/>
      </xdr:nvSpPr>
      <xdr:spPr>
        <a:xfrm>
          <a:off x="7686675" y="2867025"/>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E8C9ADE-7C02-40A9-85F7-A2B6459C63E7}" type="TxLink">
            <a:rPr lang="en-US" sz="3000" b="1" i="0" u="none" strike="noStrike">
              <a:solidFill>
                <a:srgbClr val="000000"/>
              </a:solidFill>
              <a:latin typeface="Calibri"/>
              <a:ea typeface="Calibri"/>
              <a:cs typeface="Calibri"/>
            </a:rPr>
            <a:pPr marL="0" indent="0" algn="ctr"/>
            <a:t>$3.94</a:t>
          </a:fld>
          <a:endParaRPr lang="en-IN" sz="3000" b="1" i="0" u="none" strike="noStrike">
            <a:solidFill>
              <a:srgbClr val="000000"/>
            </a:solidFill>
            <a:latin typeface="Calibri"/>
            <a:ea typeface="Calibri"/>
            <a:cs typeface="Calibri"/>
          </a:endParaRPr>
        </a:p>
      </xdr:txBody>
    </xdr:sp>
    <xdr:clientData/>
  </xdr:twoCellAnchor>
  <xdr:twoCellAnchor>
    <xdr:from>
      <xdr:col>4</xdr:col>
      <xdr:colOff>561975</xdr:colOff>
      <xdr:row>15</xdr:row>
      <xdr:rowOff>142875</xdr:rowOff>
    </xdr:from>
    <xdr:to>
      <xdr:col>7</xdr:col>
      <xdr:colOff>514350</xdr:colOff>
      <xdr:row>20</xdr:row>
      <xdr:rowOff>152400</xdr:rowOff>
    </xdr:to>
    <xdr:sp macro="" textlink="Pivot2!$C$2">
      <xdr:nvSpPr>
        <xdr:cNvPr id="76" name="Rectangle 75">
          <a:extLst>
            <a:ext uri="{FF2B5EF4-FFF2-40B4-BE49-F238E27FC236}">
              <a16:creationId xmlns:a16="http://schemas.microsoft.com/office/drawing/2014/main" id="{AB036264-1830-4ADE-A53C-684288672779}"/>
            </a:ext>
          </a:extLst>
        </xdr:cNvPr>
        <xdr:cNvSpPr/>
      </xdr:nvSpPr>
      <xdr:spPr>
        <a:xfrm>
          <a:off x="3000375" y="2857500"/>
          <a:ext cx="1781175"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5A58E7B-C8C1-479D-94B4-044BC2F889AF}" type="TxLink">
            <a:rPr lang="en-US" sz="2800" b="1" i="0" u="none" strike="noStrike">
              <a:solidFill>
                <a:srgbClr val="000000"/>
              </a:solidFill>
              <a:latin typeface="Calibri"/>
              <a:ea typeface="Calibri"/>
              <a:cs typeface="Calibri"/>
            </a:rPr>
            <a:pPr marL="0" indent="0" algn="ctr"/>
            <a:t>$40.00M</a:t>
          </a:fld>
          <a:endParaRPr lang="en-IN" sz="2800" b="1" i="0" u="none" strike="noStrike">
            <a:solidFill>
              <a:srgbClr val="000000"/>
            </a:solidFill>
            <a:latin typeface="Calibri"/>
            <a:ea typeface="Calibri"/>
            <a:cs typeface="Calibri"/>
          </a:endParaRPr>
        </a:p>
      </xdr:txBody>
    </xdr:sp>
    <xdr:clientData/>
  </xdr:twoCellAnchor>
  <xdr:twoCellAnchor>
    <xdr:from>
      <xdr:col>23</xdr:col>
      <xdr:colOff>228601</xdr:colOff>
      <xdr:row>3</xdr:row>
      <xdr:rowOff>123824</xdr:rowOff>
    </xdr:from>
    <xdr:to>
      <xdr:col>26</xdr:col>
      <xdr:colOff>60961</xdr:colOff>
      <xdr:row>8</xdr:row>
      <xdr:rowOff>133349</xdr:rowOff>
    </xdr:to>
    <xdr:sp macro="" textlink="Pivot2!$R$2">
      <xdr:nvSpPr>
        <xdr:cNvPr id="77" name="Rectangle 76">
          <a:extLst>
            <a:ext uri="{FF2B5EF4-FFF2-40B4-BE49-F238E27FC236}">
              <a16:creationId xmlns:a16="http://schemas.microsoft.com/office/drawing/2014/main" id="{DDDBC48A-5001-45D3-B065-43725BFE0009}"/>
            </a:ext>
          </a:extLst>
        </xdr:cNvPr>
        <xdr:cNvSpPr/>
      </xdr:nvSpPr>
      <xdr:spPr>
        <a:xfrm>
          <a:off x="14249401" y="666749"/>
          <a:ext cx="166116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8EC883E-DC19-4E1A-A1BC-BD57E068AAFE}" type="TxLink">
            <a:rPr lang="en-US" sz="2800" b="1" i="0" u="none" strike="noStrike">
              <a:solidFill>
                <a:srgbClr val="000000"/>
              </a:solidFill>
              <a:latin typeface="Calibri"/>
              <a:ea typeface="Calibri"/>
              <a:cs typeface="Calibri"/>
            </a:rPr>
            <a:pPr marL="0" indent="0" algn="ctr"/>
            <a:t>Asia</a:t>
          </a:fld>
          <a:endParaRPr lang="en-IN" sz="2800" b="1" i="0" u="none" strike="noStrike">
            <a:solidFill>
              <a:srgbClr val="000000"/>
            </a:solidFill>
            <a:latin typeface="Calibri"/>
            <a:ea typeface="Calibri"/>
            <a:cs typeface="Calibri"/>
          </a:endParaRPr>
        </a:p>
      </xdr:txBody>
    </xdr:sp>
    <xdr:clientData/>
  </xdr:twoCellAnchor>
  <xdr:twoCellAnchor>
    <xdr:from>
      <xdr:col>8</xdr:col>
      <xdr:colOff>457200</xdr:colOff>
      <xdr:row>15</xdr:row>
      <xdr:rowOff>152400</xdr:rowOff>
    </xdr:from>
    <xdr:to>
      <xdr:col>11</xdr:col>
      <xdr:colOff>464820</xdr:colOff>
      <xdr:row>20</xdr:row>
      <xdr:rowOff>161925</xdr:rowOff>
    </xdr:to>
    <xdr:sp macro="" textlink="Pivot1!$E$35">
      <xdr:nvSpPr>
        <xdr:cNvPr id="78" name="Rectangle 77">
          <a:extLst>
            <a:ext uri="{FF2B5EF4-FFF2-40B4-BE49-F238E27FC236}">
              <a16:creationId xmlns:a16="http://schemas.microsoft.com/office/drawing/2014/main" id="{78D177C5-EB54-4BFE-B4F2-3431ACA4A19B}"/>
            </a:ext>
          </a:extLst>
        </xdr:cNvPr>
        <xdr:cNvSpPr/>
      </xdr:nvSpPr>
      <xdr:spPr>
        <a:xfrm>
          <a:off x="5334000" y="2867025"/>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F02C2D4-CCBC-4853-A436-AAB1452474B6}" type="TxLink">
            <a:rPr lang="en-US" sz="3000" b="1" i="0" u="none" strike="noStrike">
              <a:solidFill>
                <a:schemeClr val="bg1"/>
              </a:solidFill>
              <a:latin typeface="Calibri"/>
              <a:ea typeface="Calibri"/>
              <a:cs typeface="Calibri"/>
            </a:rPr>
            <a:pPr marL="0" indent="0" algn="ctr"/>
            <a:t>5240M</a:t>
          </a:fld>
          <a:endParaRPr lang="en-IN" sz="3000" b="1" i="0" u="none" strike="noStrike">
            <a:solidFill>
              <a:schemeClr val="bg1"/>
            </a:solidFill>
            <a:latin typeface="Calibri"/>
            <a:ea typeface="Calibri"/>
            <a:cs typeface="Calibri"/>
          </a:endParaRPr>
        </a:p>
      </xdr:txBody>
    </xdr:sp>
    <xdr:clientData/>
  </xdr:twoCellAnchor>
  <xdr:twoCellAnchor editAs="oneCell">
    <xdr:from>
      <xdr:col>12</xdr:col>
      <xdr:colOff>66675</xdr:colOff>
      <xdr:row>26</xdr:row>
      <xdr:rowOff>9525</xdr:rowOff>
    </xdr:from>
    <xdr:to>
      <xdr:col>12</xdr:col>
      <xdr:colOff>561975</xdr:colOff>
      <xdr:row>28</xdr:row>
      <xdr:rowOff>142875</xdr:rowOff>
    </xdr:to>
    <xdr:pic>
      <xdr:nvPicPr>
        <xdr:cNvPr id="79" name="Graphic 78" descr="Angel face outline with solid fill">
          <a:extLst>
            <a:ext uri="{FF2B5EF4-FFF2-40B4-BE49-F238E27FC236}">
              <a16:creationId xmlns:a16="http://schemas.microsoft.com/office/drawing/2014/main" id="{E29586AF-6046-425B-86EA-BFA023A948A3}"/>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7381875" y="4714875"/>
          <a:ext cx="495300" cy="495300"/>
        </a:xfrm>
        <a:prstGeom prst="rect">
          <a:avLst/>
        </a:prstGeom>
      </xdr:spPr>
    </xdr:pic>
    <xdr:clientData/>
  </xdr:twoCellAnchor>
  <xdr:twoCellAnchor editAs="oneCell">
    <xdr:from>
      <xdr:col>4</xdr:col>
      <xdr:colOff>190500</xdr:colOff>
      <xdr:row>16</xdr:row>
      <xdr:rowOff>142875</xdr:rowOff>
    </xdr:from>
    <xdr:to>
      <xdr:col>5</xdr:col>
      <xdr:colOff>57151</xdr:colOff>
      <xdr:row>19</xdr:row>
      <xdr:rowOff>76201</xdr:rowOff>
    </xdr:to>
    <xdr:pic>
      <xdr:nvPicPr>
        <xdr:cNvPr id="80" name="Graphic 79" descr="Money with solid fill">
          <a:extLst>
            <a:ext uri="{FF2B5EF4-FFF2-40B4-BE49-F238E27FC236}">
              <a16:creationId xmlns:a16="http://schemas.microsoft.com/office/drawing/2014/main" id="{16311050-E280-44FB-BD47-FB6C7871EB1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2628900" y="3038475"/>
          <a:ext cx="476251" cy="476251"/>
        </a:xfrm>
        <a:prstGeom prst="rect">
          <a:avLst/>
        </a:prstGeom>
      </xdr:spPr>
    </xdr:pic>
    <xdr:clientData/>
  </xdr:twoCellAnchor>
  <xdr:twoCellAnchor editAs="oneCell">
    <xdr:from>
      <xdr:col>8</xdr:col>
      <xdr:colOff>90451</xdr:colOff>
      <xdr:row>17</xdr:row>
      <xdr:rowOff>4724</xdr:rowOff>
    </xdr:from>
    <xdr:to>
      <xdr:col>8</xdr:col>
      <xdr:colOff>590551</xdr:colOff>
      <xdr:row>19</xdr:row>
      <xdr:rowOff>142874</xdr:rowOff>
    </xdr:to>
    <xdr:pic>
      <xdr:nvPicPr>
        <xdr:cNvPr id="81" name="Graphic 80" descr="Bullseye with solid fill">
          <a:extLst>
            <a:ext uri="{FF2B5EF4-FFF2-40B4-BE49-F238E27FC236}">
              <a16:creationId xmlns:a16="http://schemas.microsoft.com/office/drawing/2014/main" id="{49CF3171-EC32-4070-B43E-13028548275D}"/>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4967251" y="3081299"/>
          <a:ext cx="500100" cy="500100"/>
        </a:xfrm>
        <a:prstGeom prst="rect">
          <a:avLst/>
        </a:prstGeom>
      </xdr:spPr>
    </xdr:pic>
    <xdr:clientData/>
  </xdr:twoCellAnchor>
  <xdr:twoCellAnchor editAs="oneCell">
    <xdr:from>
      <xdr:col>12</xdr:col>
      <xdr:colOff>9526</xdr:colOff>
      <xdr:row>34</xdr:row>
      <xdr:rowOff>95251</xdr:rowOff>
    </xdr:from>
    <xdr:to>
      <xdr:col>12</xdr:col>
      <xdr:colOff>581026</xdr:colOff>
      <xdr:row>37</xdr:row>
      <xdr:rowOff>123826</xdr:rowOff>
    </xdr:to>
    <xdr:pic>
      <xdr:nvPicPr>
        <xdr:cNvPr id="83" name="Graphic 82" descr="Bar chart with solid fill">
          <a:extLst>
            <a:ext uri="{FF2B5EF4-FFF2-40B4-BE49-F238E27FC236}">
              <a16:creationId xmlns:a16="http://schemas.microsoft.com/office/drawing/2014/main" id="{F2C350EB-7B30-2A36-E28B-3253C4945E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324726" y="6248401"/>
          <a:ext cx="571500" cy="571500"/>
        </a:xfrm>
        <a:prstGeom prst="rect">
          <a:avLst/>
        </a:prstGeom>
      </xdr:spPr>
    </xdr:pic>
    <xdr:clientData/>
  </xdr:twoCellAnchor>
  <xdr:twoCellAnchor>
    <xdr:from>
      <xdr:col>0</xdr:col>
      <xdr:colOff>0</xdr:colOff>
      <xdr:row>0</xdr:row>
      <xdr:rowOff>0</xdr:rowOff>
    </xdr:from>
    <xdr:to>
      <xdr:col>1</xdr:col>
      <xdr:colOff>66675</xdr:colOff>
      <xdr:row>1</xdr:row>
      <xdr:rowOff>47625</xdr:rowOff>
    </xdr:to>
    <xdr:sp macro="" textlink="">
      <xdr:nvSpPr>
        <xdr:cNvPr id="11" name="Rectangle 10">
          <a:extLst>
            <a:ext uri="{FF2B5EF4-FFF2-40B4-BE49-F238E27FC236}">
              <a16:creationId xmlns:a16="http://schemas.microsoft.com/office/drawing/2014/main" id="{BA0B75C6-3327-42EC-974A-E65B2E7BD10A}"/>
            </a:ext>
          </a:extLst>
        </xdr:cNvPr>
        <xdr:cNvSpPr/>
      </xdr:nvSpPr>
      <xdr:spPr>
        <a:xfrm>
          <a:off x="0" y="0"/>
          <a:ext cx="676275"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16</xdr:col>
          <xdr:colOff>194309</xdr:colOff>
          <xdr:row>12</xdr:row>
          <xdr:rowOff>85725</xdr:rowOff>
        </xdr:from>
        <xdr:to>
          <xdr:col>25</xdr:col>
          <xdr:colOff>333374</xdr:colOff>
          <xdr:row>44</xdr:row>
          <xdr:rowOff>152400</xdr:rowOff>
        </xdr:to>
        <xdr:pic>
          <xdr:nvPicPr>
            <xdr:cNvPr id="2" name="Picture 1">
              <a:extLst>
                <a:ext uri="{FF2B5EF4-FFF2-40B4-BE49-F238E27FC236}">
                  <a16:creationId xmlns:a16="http://schemas.microsoft.com/office/drawing/2014/main" id="{4DFD8847-AEE1-4EAE-B4B0-F31085E85636}"/>
                </a:ext>
              </a:extLst>
            </xdr:cNvPr>
            <xdr:cNvPicPr>
              <a:picLocks noChangeAspect="1"/>
              <a:extLst>
                <a:ext uri="{84589F7E-364E-4C9E-8A38-B11213B215E9}">
                  <a14:cameraTool cellRange="imagelays" spid="_x0000_s13334"/>
                </a:ext>
              </a:extLst>
            </xdr:cNvPicPr>
          </xdr:nvPicPr>
          <xdr:blipFill>
            <a:blip xmlns:r="http://schemas.openxmlformats.org/officeDocument/2006/relationships" r:embed="rId1"/>
            <a:stretch>
              <a:fillRect/>
            </a:stretch>
          </xdr:blipFill>
          <xdr:spPr>
            <a:xfrm>
              <a:off x="9947909" y="2257425"/>
              <a:ext cx="5625465" cy="5857875"/>
            </a:xfrm>
            <a:prstGeom prst="rect">
              <a:avLst/>
            </a:prstGeom>
            <a:ln>
              <a:noFill/>
            </a:ln>
          </xdr:spPr>
        </xdr:pic>
        <xdr:clientData/>
      </xdr:twoCellAnchor>
    </mc:Choice>
    <mc:Fallback/>
  </mc:AlternateContent>
  <xdr:twoCellAnchor editAs="oneCell">
    <xdr:from>
      <xdr:col>26</xdr:col>
      <xdr:colOff>165735</xdr:colOff>
      <xdr:row>1</xdr:row>
      <xdr:rowOff>114300</xdr:rowOff>
    </xdr:from>
    <xdr:to>
      <xdr:col>29</xdr:col>
      <xdr:colOff>249555</xdr:colOff>
      <xdr:row>47</xdr:row>
      <xdr:rowOff>76200</xdr:rowOff>
    </xdr:to>
    <mc:AlternateContent xmlns:mc="http://schemas.openxmlformats.org/markup-compatibility/2006" xmlns:a14="http://schemas.microsoft.com/office/drawing/2010/main">
      <mc:Choice Requires="a14">
        <xdr:graphicFrame macro="">
          <xdr:nvGraphicFramePr>
            <xdr:cNvPr id="3" name="Flavor 7">
              <a:extLst>
                <a:ext uri="{FF2B5EF4-FFF2-40B4-BE49-F238E27FC236}">
                  <a16:creationId xmlns:a16="http://schemas.microsoft.com/office/drawing/2014/main" id="{7C8EC70F-EEDA-4B78-AC34-4BE5106B0910}"/>
                </a:ext>
              </a:extLst>
            </xdr:cNvPr>
            <xdr:cNvGraphicFramePr/>
          </xdr:nvGraphicFramePr>
          <xdr:xfrm>
            <a:off x="0" y="0"/>
            <a:ext cx="0" cy="0"/>
          </xdr:xfrm>
          <a:graphic>
            <a:graphicData uri="http://schemas.microsoft.com/office/drawing/2010/slicer">
              <sle:slicer xmlns:sle="http://schemas.microsoft.com/office/drawing/2010/slicer" name="Flavor 7"/>
            </a:graphicData>
          </a:graphic>
        </xdr:graphicFrame>
      </mc:Choice>
      <mc:Fallback xmlns="">
        <xdr:sp macro="" textlink="">
          <xdr:nvSpPr>
            <xdr:cNvPr id="0" name=""/>
            <xdr:cNvSpPr>
              <a:spLocks noTextEdit="1"/>
            </xdr:cNvSpPr>
          </xdr:nvSpPr>
          <xdr:spPr>
            <a:xfrm>
              <a:off x="16015335" y="295275"/>
              <a:ext cx="1912620" cy="828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529590</xdr:colOff>
      <xdr:row>12</xdr:row>
      <xdr:rowOff>11431</xdr:rowOff>
    </xdr:from>
    <xdr:to>
      <xdr:col>25</xdr:col>
      <xdr:colOff>457200</xdr:colOff>
      <xdr:row>12</xdr:row>
      <xdr:rowOff>133351</xdr:rowOff>
    </xdr:to>
    <xdr:sp macro="" textlink="">
      <xdr:nvSpPr>
        <xdr:cNvPr id="4" name="Rectangle 3">
          <a:extLst>
            <a:ext uri="{FF2B5EF4-FFF2-40B4-BE49-F238E27FC236}">
              <a16:creationId xmlns:a16="http://schemas.microsoft.com/office/drawing/2014/main" id="{F60F4841-04B4-41B2-A623-1B289C94EA89}"/>
            </a:ext>
          </a:extLst>
        </xdr:cNvPr>
        <xdr:cNvSpPr/>
      </xdr:nvSpPr>
      <xdr:spPr>
        <a:xfrm>
          <a:off x="9673590" y="2205991"/>
          <a:ext cx="6023610" cy="1219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112395</xdr:colOff>
      <xdr:row>43</xdr:row>
      <xdr:rowOff>152401</xdr:rowOff>
    </xdr:from>
    <xdr:to>
      <xdr:col>25</xdr:col>
      <xdr:colOff>295275</xdr:colOff>
      <xdr:row>45</xdr:row>
      <xdr:rowOff>11431</xdr:rowOff>
    </xdr:to>
    <xdr:sp macro="" textlink="">
      <xdr:nvSpPr>
        <xdr:cNvPr id="5" name="Rectangle 4">
          <a:extLst>
            <a:ext uri="{FF2B5EF4-FFF2-40B4-BE49-F238E27FC236}">
              <a16:creationId xmlns:a16="http://schemas.microsoft.com/office/drawing/2014/main" id="{D5387446-ED41-4E6B-BF85-121866876AF8}"/>
            </a:ext>
          </a:extLst>
        </xdr:cNvPr>
        <xdr:cNvSpPr/>
      </xdr:nvSpPr>
      <xdr:spPr>
        <a:xfrm>
          <a:off x="9865995" y="8016241"/>
          <a:ext cx="5669280" cy="22479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175259</xdr:colOff>
      <xdr:row>9</xdr:row>
      <xdr:rowOff>127637</xdr:rowOff>
    </xdr:from>
    <xdr:to>
      <xdr:col>16</xdr:col>
      <xdr:colOff>333374</xdr:colOff>
      <xdr:row>44</xdr:row>
      <xdr:rowOff>19053</xdr:rowOff>
    </xdr:to>
    <xdr:sp macro="" textlink="">
      <xdr:nvSpPr>
        <xdr:cNvPr id="6" name="Rectangle 5">
          <a:extLst>
            <a:ext uri="{FF2B5EF4-FFF2-40B4-BE49-F238E27FC236}">
              <a16:creationId xmlns:a16="http://schemas.microsoft.com/office/drawing/2014/main" id="{B91890F2-649A-4238-A20A-501380ECCEE3}"/>
            </a:ext>
          </a:extLst>
        </xdr:cNvPr>
        <xdr:cNvSpPr/>
      </xdr:nvSpPr>
      <xdr:spPr>
        <a:xfrm rot="5400000">
          <a:off x="6861809" y="4840607"/>
          <a:ext cx="6292216" cy="15811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220980</xdr:colOff>
      <xdr:row>12</xdr:row>
      <xdr:rowOff>87637</xdr:rowOff>
    </xdr:from>
    <xdr:to>
      <xdr:col>25</xdr:col>
      <xdr:colOff>495300</xdr:colOff>
      <xdr:row>45</xdr:row>
      <xdr:rowOff>9533</xdr:rowOff>
    </xdr:to>
    <xdr:sp macro="" textlink="">
      <xdr:nvSpPr>
        <xdr:cNvPr id="7" name="Rectangle 6">
          <a:extLst>
            <a:ext uri="{FF2B5EF4-FFF2-40B4-BE49-F238E27FC236}">
              <a16:creationId xmlns:a16="http://schemas.microsoft.com/office/drawing/2014/main" id="{4F2ABF39-8C85-470B-93CE-373B6A9C75FB}"/>
            </a:ext>
          </a:extLst>
        </xdr:cNvPr>
        <xdr:cNvSpPr/>
      </xdr:nvSpPr>
      <xdr:spPr>
        <a:xfrm rot="5400000">
          <a:off x="12619672" y="5123505"/>
          <a:ext cx="5956936" cy="27432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247649</xdr:colOff>
      <xdr:row>9</xdr:row>
      <xdr:rowOff>179069</xdr:rowOff>
    </xdr:from>
    <xdr:to>
      <xdr:col>3</xdr:col>
      <xdr:colOff>476250</xdr:colOff>
      <xdr:row>46</xdr:row>
      <xdr:rowOff>57149</xdr:rowOff>
    </xdr:to>
    <xdr:sp macro="" textlink="">
      <xdr:nvSpPr>
        <xdr:cNvPr id="8" name="Rectangle: Rounded Corners 7">
          <a:extLst>
            <a:ext uri="{FF2B5EF4-FFF2-40B4-BE49-F238E27FC236}">
              <a16:creationId xmlns:a16="http://schemas.microsoft.com/office/drawing/2014/main" id="{69C57717-231B-4E19-9F1E-2712D54809F1}"/>
            </a:ext>
          </a:extLst>
        </xdr:cNvPr>
        <xdr:cNvSpPr/>
      </xdr:nvSpPr>
      <xdr:spPr>
        <a:xfrm>
          <a:off x="247649" y="1824989"/>
          <a:ext cx="2057401" cy="6644640"/>
        </a:xfrm>
        <a:prstGeom prst="roundRect">
          <a:avLst/>
        </a:prstGeom>
        <a:gradFill>
          <a:gsLst>
            <a:gs pos="0">
              <a:srgbClr val="FFC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238125</xdr:colOff>
      <xdr:row>22</xdr:row>
      <xdr:rowOff>104775</xdr:rowOff>
    </xdr:from>
    <xdr:to>
      <xdr:col>2</xdr:col>
      <xdr:colOff>514350</xdr:colOff>
      <xdr:row>27</xdr:row>
      <xdr:rowOff>57150</xdr:rowOff>
    </xdr:to>
    <xdr:sp macro="" textlink="">
      <xdr:nvSpPr>
        <xdr:cNvPr id="9" name="Flowchart: Connector 8">
          <a:extLst>
            <a:ext uri="{FF2B5EF4-FFF2-40B4-BE49-F238E27FC236}">
              <a16:creationId xmlns:a16="http://schemas.microsoft.com/office/drawing/2014/main" id="{E8914796-423C-4F27-8B14-F5BCA4164559}"/>
            </a:ext>
          </a:extLst>
        </xdr:cNvPr>
        <xdr:cNvSpPr/>
      </xdr:nvSpPr>
      <xdr:spPr>
        <a:xfrm>
          <a:off x="847725" y="4086225"/>
          <a:ext cx="885825" cy="85725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348615</xdr:colOff>
      <xdr:row>11</xdr:row>
      <xdr:rowOff>46452</xdr:rowOff>
    </xdr:from>
    <xdr:to>
      <xdr:col>2</xdr:col>
      <xdr:colOff>424815</xdr:colOff>
      <xdr:row>14</xdr:row>
      <xdr:rowOff>161924</xdr:rowOff>
    </xdr:to>
    <xdr:pic>
      <xdr:nvPicPr>
        <xdr:cNvPr id="10" name="Graphic 9" descr="Home with solid fill">
          <a:hlinkClick xmlns:r="http://schemas.openxmlformats.org/officeDocument/2006/relationships" r:id="rId2"/>
          <a:extLst>
            <a:ext uri="{FF2B5EF4-FFF2-40B4-BE49-F238E27FC236}">
              <a16:creationId xmlns:a16="http://schemas.microsoft.com/office/drawing/2014/main" id="{F94C3A7E-B98A-4B19-9B2F-B42415FCAEA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8215" y="2037177"/>
          <a:ext cx="685800" cy="658397"/>
        </a:xfrm>
        <a:prstGeom prst="rect">
          <a:avLst/>
        </a:prstGeom>
      </xdr:spPr>
    </xdr:pic>
    <xdr:clientData/>
  </xdr:twoCellAnchor>
  <xdr:twoCellAnchor>
    <xdr:from>
      <xdr:col>12</xdr:col>
      <xdr:colOff>9525</xdr:colOff>
      <xdr:row>22</xdr:row>
      <xdr:rowOff>85726</xdr:rowOff>
    </xdr:from>
    <xdr:to>
      <xdr:col>15</xdr:col>
      <xdr:colOff>180975</xdr:colOff>
      <xdr:row>24</xdr:row>
      <xdr:rowOff>104776</xdr:rowOff>
    </xdr:to>
    <xdr:sp macro="" textlink="">
      <xdr:nvSpPr>
        <xdr:cNvPr id="11" name="Rectangle 10">
          <a:extLst>
            <a:ext uri="{FF2B5EF4-FFF2-40B4-BE49-F238E27FC236}">
              <a16:creationId xmlns:a16="http://schemas.microsoft.com/office/drawing/2014/main" id="{29FD0559-9124-420F-9994-1F7728BD6896}"/>
            </a:ext>
          </a:extLst>
        </xdr:cNvPr>
        <xdr:cNvSpPr/>
      </xdr:nvSpPr>
      <xdr:spPr>
        <a:xfrm>
          <a:off x="7324725" y="4109086"/>
          <a:ext cx="2000250"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Sodium </a:t>
          </a:r>
          <a:endParaRPr lang="en-IN" sz="1600" b="1">
            <a:solidFill>
              <a:schemeClr val="tx1"/>
            </a:solidFill>
          </a:endParaRPr>
        </a:p>
      </xdr:txBody>
    </xdr:sp>
    <xdr:clientData/>
  </xdr:twoCellAnchor>
  <xdr:twoCellAnchor>
    <xdr:from>
      <xdr:col>1</xdr:col>
      <xdr:colOff>381000</xdr:colOff>
      <xdr:row>1</xdr:row>
      <xdr:rowOff>66675</xdr:rowOff>
    </xdr:from>
    <xdr:to>
      <xdr:col>11</xdr:col>
      <xdr:colOff>219075</xdr:colOff>
      <xdr:row>8</xdr:row>
      <xdr:rowOff>57150</xdr:rowOff>
    </xdr:to>
    <xdr:sp macro="" textlink="">
      <xdr:nvSpPr>
        <xdr:cNvPr id="12" name="Rectangle: Rounded Corners 11">
          <a:extLst>
            <a:ext uri="{FF2B5EF4-FFF2-40B4-BE49-F238E27FC236}">
              <a16:creationId xmlns:a16="http://schemas.microsoft.com/office/drawing/2014/main" id="{580DD3FC-A782-46E2-BEBB-1CE313376709}"/>
            </a:ext>
          </a:extLst>
        </xdr:cNvPr>
        <xdr:cNvSpPr/>
      </xdr:nvSpPr>
      <xdr:spPr>
        <a:xfrm>
          <a:off x="990600" y="249555"/>
          <a:ext cx="5934075" cy="1270635"/>
        </a:xfrm>
        <a:prstGeom prst="roundRect">
          <a:avLst/>
        </a:prstGeom>
        <a:solidFill>
          <a:schemeClr val="accent4">
            <a:lumMod val="40000"/>
            <a:lumOff val="60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152400</xdr:colOff>
      <xdr:row>1</xdr:row>
      <xdr:rowOff>34290</xdr:rowOff>
    </xdr:from>
    <xdr:to>
      <xdr:col>3</xdr:col>
      <xdr:colOff>320040</xdr:colOff>
      <xdr:row>8</xdr:row>
      <xdr:rowOff>134303</xdr:rowOff>
    </xdr:to>
    <xdr:pic>
      <xdr:nvPicPr>
        <xdr:cNvPr id="13" name="Picture 12">
          <a:hlinkClick xmlns:r="http://schemas.openxmlformats.org/officeDocument/2006/relationships" r:id="rId2"/>
          <a:extLst>
            <a:ext uri="{FF2B5EF4-FFF2-40B4-BE49-F238E27FC236}">
              <a16:creationId xmlns:a16="http://schemas.microsoft.com/office/drawing/2014/main" id="{702D83C4-A4CB-446E-809B-5F85E5ED277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8633"/>
        <a:stretch/>
      </xdr:blipFill>
      <xdr:spPr>
        <a:xfrm>
          <a:off x="152400" y="217170"/>
          <a:ext cx="1996440" cy="1380173"/>
        </a:xfrm>
        <a:prstGeom prst="rect">
          <a:avLst/>
        </a:prstGeom>
      </xdr:spPr>
    </xdr:pic>
    <xdr:clientData/>
  </xdr:twoCellAnchor>
  <xdr:twoCellAnchor>
    <xdr:from>
      <xdr:col>18</xdr:col>
      <xdr:colOff>257175</xdr:colOff>
      <xdr:row>44</xdr:row>
      <xdr:rowOff>142875</xdr:rowOff>
    </xdr:from>
    <xdr:to>
      <xdr:col>23</xdr:col>
      <xdr:colOff>314325</xdr:colOff>
      <xdr:row>47</xdr:row>
      <xdr:rowOff>9525</xdr:rowOff>
    </xdr:to>
    <xdr:sp macro="" textlink="Images!AT45">
      <xdr:nvSpPr>
        <xdr:cNvPr id="14" name="Rectangle 13">
          <a:extLst>
            <a:ext uri="{FF2B5EF4-FFF2-40B4-BE49-F238E27FC236}">
              <a16:creationId xmlns:a16="http://schemas.microsoft.com/office/drawing/2014/main" id="{4BBDC0FD-23BF-4971-A707-8DAE8C859105}"/>
            </a:ext>
          </a:extLst>
        </xdr:cNvPr>
        <xdr:cNvSpPr/>
      </xdr:nvSpPr>
      <xdr:spPr>
        <a:xfrm>
          <a:off x="11229975" y="8189595"/>
          <a:ext cx="3105150" cy="41529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B515F2-3A9B-49A9-B2F8-D9C90D1A668D}" type="TxLink">
            <a:rPr lang="en-US" sz="2000" b="1" i="0" u="none" strike="noStrike">
              <a:solidFill>
                <a:srgbClr val="000000"/>
              </a:solidFill>
              <a:latin typeface="Calibri"/>
              <a:ea typeface="Calibri"/>
              <a:cs typeface="Calibri"/>
            </a:rPr>
            <a:pPr algn="ctr"/>
            <a:t>BBQ</a:t>
          </a:fld>
          <a:endParaRPr lang="en-IN" sz="2000" b="1"/>
        </a:p>
      </xdr:txBody>
    </xdr:sp>
    <xdr:clientData/>
  </xdr:twoCellAnchor>
  <xdr:twoCellAnchor>
    <xdr:from>
      <xdr:col>13</xdr:col>
      <xdr:colOff>0</xdr:colOff>
      <xdr:row>25</xdr:row>
      <xdr:rowOff>9525</xdr:rowOff>
    </xdr:from>
    <xdr:to>
      <xdr:col>15</xdr:col>
      <xdr:colOff>180975</xdr:colOff>
      <xdr:row>29</xdr:row>
      <xdr:rowOff>66674</xdr:rowOff>
    </xdr:to>
    <xdr:sp macro="" textlink="">
      <xdr:nvSpPr>
        <xdr:cNvPr id="15" name="Rectangle 14">
          <a:extLst>
            <a:ext uri="{FF2B5EF4-FFF2-40B4-BE49-F238E27FC236}">
              <a16:creationId xmlns:a16="http://schemas.microsoft.com/office/drawing/2014/main" id="{647BCF4F-7DBD-428E-A241-A2F91D3CCA27}"/>
            </a:ext>
          </a:extLst>
        </xdr:cNvPr>
        <xdr:cNvSpPr/>
      </xdr:nvSpPr>
      <xdr:spPr>
        <a:xfrm>
          <a:off x="7924800" y="4581525"/>
          <a:ext cx="1400175" cy="788669"/>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4</xdr:col>
      <xdr:colOff>161925</xdr:colOff>
      <xdr:row>22</xdr:row>
      <xdr:rowOff>95250</xdr:rowOff>
    </xdr:from>
    <xdr:to>
      <xdr:col>11</xdr:col>
      <xdr:colOff>217816</xdr:colOff>
      <xdr:row>34</xdr:row>
      <xdr:rowOff>76200</xdr:rowOff>
    </xdr:to>
    <xdr:graphicFrame macro="">
      <xdr:nvGraphicFramePr>
        <xdr:cNvPr id="16" name="Chart 15">
          <a:extLst>
            <a:ext uri="{FF2B5EF4-FFF2-40B4-BE49-F238E27FC236}">
              <a16:creationId xmlns:a16="http://schemas.microsoft.com/office/drawing/2014/main" id="{C44F06B2-DD30-4006-A5C2-F0615344F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171450</xdr:colOff>
      <xdr:row>35</xdr:row>
      <xdr:rowOff>47625</xdr:rowOff>
    </xdr:from>
    <xdr:to>
      <xdr:col>11</xdr:col>
      <xdr:colOff>227341</xdr:colOff>
      <xdr:row>46</xdr:row>
      <xdr:rowOff>161925</xdr:rowOff>
    </xdr:to>
    <xdr:graphicFrame macro="">
      <xdr:nvGraphicFramePr>
        <xdr:cNvPr id="17" name="Chart 16">
          <a:extLst>
            <a:ext uri="{FF2B5EF4-FFF2-40B4-BE49-F238E27FC236}">
              <a16:creationId xmlns:a16="http://schemas.microsoft.com/office/drawing/2014/main" id="{5D81A413-8DEE-48E3-8EE0-020232B7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600074</xdr:colOff>
      <xdr:row>13</xdr:row>
      <xdr:rowOff>123826</xdr:rowOff>
    </xdr:from>
    <xdr:to>
      <xdr:col>15</xdr:col>
      <xdr:colOff>161925</xdr:colOff>
      <xdr:row>15</xdr:row>
      <xdr:rowOff>142876</xdr:rowOff>
    </xdr:to>
    <xdr:sp macro="" textlink="">
      <xdr:nvSpPr>
        <xdr:cNvPr id="18" name="Rectangle 17">
          <a:extLst>
            <a:ext uri="{FF2B5EF4-FFF2-40B4-BE49-F238E27FC236}">
              <a16:creationId xmlns:a16="http://schemas.microsoft.com/office/drawing/2014/main" id="{E4AD4545-F1FC-41F5-9BDF-5B83A4A966B5}"/>
            </a:ext>
          </a:extLst>
        </xdr:cNvPr>
        <xdr:cNvSpPr/>
      </xdr:nvSpPr>
      <xdr:spPr>
        <a:xfrm>
          <a:off x="7305674" y="2501266"/>
          <a:ext cx="2000251"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a:solidFill>
                <a:schemeClr val="tx1"/>
              </a:solidFill>
              <a:latin typeface="+mn-lt"/>
              <a:ea typeface="+mn-ea"/>
              <a:cs typeface="+mn-cs"/>
            </a:rPr>
            <a:t>Shelf Life Total</a:t>
          </a:r>
        </a:p>
      </xdr:txBody>
    </xdr:sp>
    <xdr:clientData/>
  </xdr:twoCellAnchor>
  <xdr:twoCellAnchor>
    <xdr:from>
      <xdr:col>12</xdr:col>
      <xdr:colOff>590549</xdr:colOff>
      <xdr:row>16</xdr:row>
      <xdr:rowOff>38101</xdr:rowOff>
    </xdr:from>
    <xdr:to>
      <xdr:col>15</xdr:col>
      <xdr:colOff>161924</xdr:colOff>
      <xdr:row>20</xdr:row>
      <xdr:rowOff>104775</xdr:rowOff>
    </xdr:to>
    <xdr:sp macro="" textlink="">
      <xdr:nvSpPr>
        <xdr:cNvPr id="19" name="Rectangle 18">
          <a:extLst>
            <a:ext uri="{FF2B5EF4-FFF2-40B4-BE49-F238E27FC236}">
              <a16:creationId xmlns:a16="http://schemas.microsoft.com/office/drawing/2014/main" id="{7ADAA455-6A05-441C-BFFF-425529FF21CD}"/>
            </a:ext>
          </a:extLst>
        </xdr:cNvPr>
        <xdr:cNvSpPr/>
      </xdr:nvSpPr>
      <xdr:spPr>
        <a:xfrm>
          <a:off x="7905749" y="2964181"/>
          <a:ext cx="1400175" cy="79819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9526</xdr:colOff>
      <xdr:row>31</xdr:row>
      <xdr:rowOff>66676</xdr:rowOff>
    </xdr:from>
    <xdr:to>
      <xdr:col>15</xdr:col>
      <xdr:colOff>180976</xdr:colOff>
      <xdr:row>33</xdr:row>
      <xdr:rowOff>85726</xdr:rowOff>
    </xdr:to>
    <xdr:sp macro="" textlink="">
      <xdr:nvSpPr>
        <xdr:cNvPr id="20" name="Rectangle 19">
          <a:extLst>
            <a:ext uri="{FF2B5EF4-FFF2-40B4-BE49-F238E27FC236}">
              <a16:creationId xmlns:a16="http://schemas.microsoft.com/office/drawing/2014/main" id="{C0FFB87A-C2F3-42B9-BB77-696B217A2FF1}"/>
            </a:ext>
          </a:extLst>
        </xdr:cNvPr>
        <xdr:cNvSpPr/>
      </xdr:nvSpPr>
      <xdr:spPr>
        <a:xfrm>
          <a:off x="7324726" y="5735956"/>
          <a:ext cx="2000250"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Fat</a:t>
          </a:r>
          <a:endParaRPr lang="en-IN" sz="1600" b="1">
            <a:solidFill>
              <a:schemeClr val="tx1"/>
            </a:solidFill>
          </a:endParaRPr>
        </a:p>
      </xdr:txBody>
    </xdr:sp>
    <xdr:clientData/>
  </xdr:twoCellAnchor>
  <xdr:twoCellAnchor>
    <xdr:from>
      <xdr:col>13</xdr:col>
      <xdr:colOff>0</xdr:colOff>
      <xdr:row>33</xdr:row>
      <xdr:rowOff>161926</xdr:rowOff>
    </xdr:from>
    <xdr:to>
      <xdr:col>15</xdr:col>
      <xdr:colOff>180975</xdr:colOff>
      <xdr:row>38</xdr:row>
      <xdr:rowOff>28575</xdr:rowOff>
    </xdr:to>
    <xdr:sp macro="" textlink="">
      <xdr:nvSpPr>
        <xdr:cNvPr id="21" name="Rectangle 20">
          <a:extLst>
            <a:ext uri="{FF2B5EF4-FFF2-40B4-BE49-F238E27FC236}">
              <a16:creationId xmlns:a16="http://schemas.microsoft.com/office/drawing/2014/main" id="{ACF55FDC-73F9-43FC-A524-4D955C2A697F}"/>
            </a:ext>
          </a:extLst>
        </xdr:cNvPr>
        <xdr:cNvSpPr/>
      </xdr:nvSpPr>
      <xdr:spPr>
        <a:xfrm>
          <a:off x="7924800" y="6196966"/>
          <a:ext cx="1400175" cy="781049"/>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390525</xdr:colOff>
      <xdr:row>33</xdr:row>
      <xdr:rowOff>85725</xdr:rowOff>
    </xdr:from>
    <xdr:to>
      <xdr:col>15</xdr:col>
      <xdr:colOff>398145</xdr:colOff>
      <xdr:row>38</xdr:row>
      <xdr:rowOff>95250</xdr:rowOff>
    </xdr:to>
    <xdr:sp macro="" textlink="Pivot2!CA2">
      <xdr:nvSpPr>
        <xdr:cNvPr id="22" name="Rectangle 21">
          <a:extLst>
            <a:ext uri="{FF2B5EF4-FFF2-40B4-BE49-F238E27FC236}">
              <a16:creationId xmlns:a16="http://schemas.microsoft.com/office/drawing/2014/main" id="{FB8564D5-546F-4601-9141-2A73A85F135D}"/>
            </a:ext>
          </a:extLst>
        </xdr:cNvPr>
        <xdr:cNvSpPr/>
      </xdr:nvSpPr>
      <xdr:spPr>
        <a:xfrm>
          <a:off x="7705725" y="6120765"/>
          <a:ext cx="183642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C95F404-807B-42CC-A320-6ED7CD0D4C7D}" type="TxLink">
            <a:rPr lang="en-US" sz="2800" b="1" i="0" u="none" strike="noStrike">
              <a:solidFill>
                <a:srgbClr val="FF0000"/>
              </a:solidFill>
              <a:latin typeface="Calibri"/>
              <a:ea typeface="Calibri"/>
              <a:cs typeface="Calibri"/>
            </a:rPr>
            <a:pPr marL="0" indent="0" algn="ctr"/>
            <a:t>10g</a:t>
          </a:fld>
          <a:endParaRPr lang="en-IN" sz="2800" b="1" i="0" u="none" strike="noStrike">
            <a:solidFill>
              <a:srgbClr val="FF0000"/>
            </a:solidFill>
            <a:latin typeface="Calibri"/>
            <a:ea typeface="Calibri"/>
            <a:cs typeface="Calibri"/>
          </a:endParaRPr>
        </a:p>
      </xdr:txBody>
    </xdr:sp>
    <xdr:clientData/>
  </xdr:twoCellAnchor>
  <xdr:twoCellAnchor>
    <xdr:from>
      <xdr:col>12</xdr:col>
      <xdr:colOff>28574</xdr:colOff>
      <xdr:row>40</xdr:row>
      <xdr:rowOff>28576</xdr:rowOff>
    </xdr:from>
    <xdr:to>
      <xdr:col>15</xdr:col>
      <xdr:colOff>209549</xdr:colOff>
      <xdr:row>42</xdr:row>
      <xdr:rowOff>47626</xdr:rowOff>
    </xdr:to>
    <xdr:sp macro="" textlink="">
      <xdr:nvSpPr>
        <xdr:cNvPr id="23" name="Rectangle 22">
          <a:extLst>
            <a:ext uri="{FF2B5EF4-FFF2-40B4-BE49-F238E27FC236}">
              <a16:creationId xmlns:a16="http://schemas.microsoft.com/office/drawing/2014/main" id="{12B5DFD3-BA5C-43A3-BDFB-F5105B34D7D1}"/>
            </a:ext>
          </a:extLst>
        </xdr:cNvPr>
        <xdr:cNvSpPr/>
      </xdr:nvSpPr>
      <xdr:spPr>
        <a:xfrm>
          <a:off x="7343774" y="7343776"/>
          <a:ext cx="2009775"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Carbs</a:t>
          </a:r>
          <a:endParaRPr lang="en-IN" sz="1600" b="1">
            <a:solidFill>
              <a:schemeClr val="tx1"/>
            </a:solidFill>
          </a:endParaRPr>
        </a:p>
      </xdr:txBody>
    </xdr:sp>
    <xdr:clientData/>
  </xdr:twoCellAnchor>
  <xdr:twoCellAnchor>
    <xdr:from>
      <xdr:col>13</xdr:col>
      <xdr:colOff>19050</xdr:colOff>
      <xdr:row>42</xdr:row>
      <xdr:rowOff>123826</xdr:rowOff>
    </xdr:from>
    <xdr:to>
      <xdr:col>15</xdr:col>
      <xdr:colOff>209550</xdr:colOff>
      <xdr:row>46</xdr:row>
      <xdr:rowOff>171450</xdr:rowOff>
    </xdr:to>
    <xdr:sp macro="" textlink="">
      <xdr:nvSpPr>
        <xdr:cNvPr id="24" name="Rectangle 23">
          <a:extLst>
            <a:ext uri="{FF2B5EF4-FFF2-40B4-BE49-F238E27FC236}">
              <a16:creationId xmlns:a16="http://schemas.microsoft.com/office/drawing/2014/main" id="{5EE421A7-80C5-4671-9278-27F139B0B952}"/>
            </a:ext>
          </a:extLst>
        </xdr:cNvPr>
        <xdr:cNvSpPr/>
      </xdr:nvSpPr>
      <xdr:spPr>
        <a:xfrm>
          <a:off x="7943850" y="7804786"/>
          <a:ext cx="1409700"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533400</xdr:colOff>
      <xdr:row>42</xdr:row>
      <xdr:rowOff>38100</xdr:rowOff>
    </xdr:from>
    <xdr:to>
      <xdr:col>15</xdr:col>
      <xdr:colOff>350520</xdr:colOff>
      <xdr:row>47</xdr:row>
      <xdr:rowOff>47625</xdr:rowOff>
    </xdr:to>
    <xdr:sp macro="" textlink="Pivot2!CB2">
      <xdr:nvSpPr>
        <xdr:cNvPr id="25" name="Rectangle 24">
          <a:extLst>
            <a:ext uri="{FF2B5EF4-FFF2-40B4-BE49-F238E27FC236}">
              <a16:creationId xmlns:a16="http://schemas.microsoft.com/office/drawing/2014/main" id="{DF1CA501-FC83-41FA-95C9-E6924038CF3B}"/>
            </a:ext>
          </a:extLst>
        </xdr:cNvPr>
        <xdr:cNvSpPr/>
      </xdr:nvSpPr>
      <xdr:spPr>
        <a:xfrm>
          <a:off x="7848600" y="7719060"/>
          <a:ext cx="164592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E66982-C2A1-48FF-9FA4-0E49B8EB0301}" type="TxLink">
            <a:rPr lang="en-US" sz="2800" b="1" i="0" u="none" strike="noStrike">
              <a:solidFill>
                <a:srgbClr val="000000"/>
              </a:solidFill>
              <a:latin typeface="Calibri"/>
              <a:ea typeface="Calibri"/>
              <a:cs typeface="Calibri"/>
            </a:rPr>
            <a:pPr marL="0" indent="0" algn="ctr"/>
            <a:t>15g</a:t>
          </a:fld>
          <a:endParaRPr lang="en-IN" sz="2800" b="1" i="0" u="none" strike="noStrike">
            <a:solidFill>
              <a:srgbClr val="000000"/>
            </a:solidFill>
            <a:latin typeface="Calibri"/>
            <a:ea typeface="Calibri"/>
            <a:cs typeface="Calibri"/>
          </a:endParaRPr>
        </a:p>
      </xdr:txBody>
    </xdr:sp>
    <xdr:clientData/>
  </xdr:twoCellAnchor>
  <xdr:twoCellAnchor>
    <xdr:from>
      <xdr:col>11</xdr:col>
      <xdr:colOff>600075</xdr:colOff>
      <xdr:row>1</xdr:row>
      <xdr:rowOff>85723</xdr:rowOff>
    </xdr:from>
    <xdr:to>
      <xdr:col>14</xdr:col>
      <xdr:colOff>266701</xdr:colOff>
      <xdr:row>4</xdr:row>
      <xdr:rowOff>95250</xdr:rowOff>
    </xdr:to>
    <xdr:sp macro="" textlink="">
      <xdr:nvSpPr>
        <xdr:cNvPr id="26" name="Rectangle 25">
          <a:hlinkClick xmlns:r="http://schemas.openxmlformats.org/officeDocument/2006/relationships" r:id="rId8"/>
          <a:extLst>
            <a:ext uri="{FF2B5EF4-FFF2-40B4-BE49-F238E27FC236}">
              <a16:creationId xmlns:a16="http://schemas.microsoft.com/office/drawing/2014/main" id="{A453EEF4-33B0-4F11-A295-DBFE6D25078F}"/>
            </a:ext>
          </a:extLst>
        </xdr:cNvPr>
        <xdr:cNvSpPr/>
      </xdr:nvSpPr>
      <xdr:spPr>
        <a:xfrm>
          <a:off x="7305675" y="266698"/>
          <a:ext cx="1495426" cy="552452"/>
        </a:xfrm>
        <a:prstGeom prst="rect">
          <a:avLst/>
        </a:prstGeom>
        <a:solidFill>
          <a:schemeClr val="tx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chemeClr val="bg1"/>
              </a:solidFill>
            </a:rPr>
            <a:t>Product </a:t>
          </a:r>
          <a:r>
            <a:rPr lang="en-US" sz="1600" b="1" baseline="0">
              <a:solidFill>
                <a:schemeClr val="bg1"/>
              </a:solidFill>
            </a:rPr>
            <a:t>Insight </a:t>
          </a:r>
          <a:endParaRPr lang="en-IN" sz="1600" b="1">
            <a:solidFill>
              <a:schemeClr val="bg1"/>
            </a:solidFill>
          </a:endParaRPr>
        </a:p>
      </xdr:txBody>
    </xdr:sp>
    <xdr:clientData/>
  </xdr:twoCellAnchor>
  <xdr:twoCellAnchor>
    <xdr:from>
      <xdr:col>11</xdr:col>
      <xdr:colOff>590550</xdr:colOff>
      <xdr:row>5</xdr:row>
      <xdr:rowOff>9526</xdr:rowOff>
    </xdr:from>
    <xdr:to>
      <xdr:col>14</xdr:col>
      <xdr:colOff>257176</xdr:colOff>
      <xdr:row>8</xdr:row>
      <xdr:rowOff>85725</xdr:rowOff>
    </xdr:to>
    <xdr:sp macro="" textlink="">
      <xdr:nvSpPr>
        <xdr:cNvPr id="27" name="Rectangle 26">
          <a:hlinkClick xmlns:r="http://schemas.openxmlformats.org/officeDocument/2006/relationships" r:id="rId9"/>
          <a:extLst>
            <a:ext uri="{FF2B5EF4-FFF2-40B4-BE49-F238E27FC236}">
              <a16:creationId xmlns:a16="http://schemas.microsoft.com/office/drawing/2014/main" id="{6FECC6C2-8CE0-4015-86B9-B8CA4F847923}"/>
            </a:ext>
          </a:extLst>
        </xdr:cNvPr>
        <xdr:cNvSpPr/>
      </xdr:nvSpPr>
      <xdr:spPr>
        <a:xfrm>
          <a:off x="7296150" y="914401"/>
          <a:ext cx="1495426" cy="61912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solidFill>
                <a:schemeClr val="tx1"/>
              </a:solidFill>
            </a:rPr>
            <a:t>Money </a:t>
          </a:r>
          <a:r>
            <a:rPr lang="en-US" sz="1600" b="1" baseline="0">
              <a:solidFill>
                <a:schemeClr val="tx1"/>
              </a:solidFill>
            </a:rPr>
            <a:t>Insight </a:t>
          </a:r>
          <a:endParaRPr lang="en-IN" sz="1600" b="1">
            <a:solidFill>
              <a:schemeClr val="tx1"/>
            </a:solidFill>
          </a:endParaRPr>
        </a:p>
      </xdr:txBody>
    </xdr:sp>
    <xdr:clientData/>
  </xdr:twoCellAnchor>
  <xdr:twoCellAnchor>
    <xdr:from>
      <xdr:col>12</xdr:col>
      <xdr:colOff>452438</xdr:colOff>
      <xdr:row>9</xdr:row>
      <xdr:rowOff>161932</xdr:rowOff>
    </xdr:from>
    <xdr:to>
      <xdr:col>13</xdr:col>
      <xdr:colOff>361950</xdr:colOff>
      <xdr:row>12</xdr:row>
      <xdr:rowOff>80970</xdr:rowOff>
    </xdr:to>
    <xdr:sp macro="" textlink="">
      <xdr:nvSpPr>
        <xdr:cNvPr id="28" name="Arrow: Chevron 27">
          <a:extLst>
            <a:ext uri="{FF2B5EF4-FFF2-40B4-BE49-F238E27FC236}">
              <a16:creationId xmlns:a16="http://schemas.microsoft.com/office/drawing/2014/main" id="{3CF0F76E-B9C1-4160-A8F1-3C5EC94DC29E}"/>
            </a:ext>
          </a:extLst>
        </xdr:cNvPr>
        <xdr:cNvSpPr/>
      </xdr:nvSpPr>
      <xdr:spPr>
        <a:xfrm rot="5400000">
          <a:off x="7796212" y="1762133"/>
          <a:ext cx="461963" cy="519112"/>
        </a:xfrm>
        <a:prstGeom prst="chevron">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B050"/>
            </a:solidFill>
          </a:endParaRPr>
        </a:p>
      </xdr:txBody>
    </xdr:sp>
    <xdr:clientData/>
  </xdr:twoCellAnchor>
  <xdr:twoCellAnchor>
    <xdr:from>
      <xdr:col>12</xdr:col>
      <xdr:colOff>1</xdr:colOff>
      <xdr:row>16</xdr:row>
      <xdr:rowOff>38100</xdr:rowOff>
    </xdr:from>
    <xdr:to>
      <xdr:col>12</xdr:col>
      <xdr:colOff>533400</xdr:colOff>
      <xdr:row>20</xdr:row>
      <xdr:rowOff>104775</xdr:rowOff>
    </xdr:to>
    <xdr:sp macro="" textlink="">
      <xdr:nvSpPr>
        <xdr:cNvPr id="29" name="Rectangle 28">
          <a:extLst>
            <a:ext uri="{FF2B5EF4-FFF2-40B4-BE49-F238E27FC236}">
              <a16:creationId xmlns:a16="http://schemas.microsoft.com/office/drawing/2014/main" id="{C0A4AAB3-7F7A-4E68-BE37-46A1FB539080}"/>
            </a:ext>
          </a:extLst>
        </xdr:cNvPr>
        <xdr:cNvSpPr/>
      </xdr:nvSpPr>
      <xdr:spPr>
        <a:xfrm>
          <a:off x="7315201" y="2964180"/>
          <a:ext cx="533399" cy="798195"/>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38100</xdr:colOff>
      <xdr:row>42</xdr:row>
      <xdr:rowOff>123825</xdr:rowOff>
    </xdr:from>
    <xdr:to>
      <xdr:col>12</xdr:col>
      <xdr:colOff>571499</xdr:colOff>
      <xdr:row>46</xdr:row>
      <xdr:rowOff>171449</xdr:rowOff>
    </xdr:to>
    <xdr:sp macro="" textlink="">
      <xdr:nvSpPr>
        <xdr:cNvPr id="30" name="Rectangle 29">
          <a:extLst>
            <a:ext uri="{FF2B5EF4-FFF2-40B4-BE49-F238E27FC236}">
              <a16:creationId xmlns:a16="http://schemas.microsoft.com/office/drawing/2014/main" id="{2BF4A03D-4EE2-4856-9002-AAFECF5F72BE}"/>
            </a:ext>
          </a:extLst>
        </xdr:cNvPr>
        <xdr:cNvSpPr/>
      </xdr:nvSpPr>
      <xdr:spPr>
        <a:xfrm>
          <a:off x="7353300" y="7804785"/>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xdr:colOff>
      <xdr:row>33</xdr:row>
      <xdr:rowOff>161925</xdr:rowOff>
    </xdr:from>
    <xdr:to>
      <xdr:col>12</xdr:col>
      <xdr:colOff>552449</xdr:colOff>
      <xdr:row>38</xdr:row>
      <xdr:rowOff>28574</xdr:rowOff>
    </xdr:to>
    <xdr:sp macro="" textlink="">
      <xdr:nvSpPr>
        <xdr:cNvPr id="31" name="Rectangle 30">
          <a:extLst>
            <a:ext uri="{FF2B5EF4-FFF2-40B4-BE49-F238E27FC236}">
              <a16:creationId xmlns:a16="http://schemas.microsoft.com/office/drawing/2014/main" id="{009A395F-9B5B-49F4-942D-997A528D892B}"/>
            </a:ext>
          </a:extLst>
        </xdr:cNvPr>
        <xdr:cNvSpPr/>
      </xdr:nvSpPr>
      <xdr:spPr>
        <a:xfrm>
          <a:off x="7334250" y="6196965"/>
          <a:ext cx="533399" cy="781049"/>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xdr:colOff>
      <xdr:row>25</xdr:row>
      <xdr:rowOff>9525</xdr:rowOff>
    </xdr:from>
    <xdr:to>
      <xdr:col>12</xdr:col>
      <xdr:colOff>552449</xdr:colOff>
      <xdr:row>29</xdr:row>
      <xdr:rowOff>66675</xdr:rowOff>
    </xdr:to>
    <xdr:sp macro="" textlink="">
      <xdr:nvSpPr>
        <xdr:cNvPr id="32" name="Rectangle 31">
          <a:extLst>
            <a:ext uri="{FF2B5EF4-FFF2-40B4-BE49-F238E27FC236}">
              <a16:creationId xmlns:a16="http://schemas.microsoft.com/office/drawing/2014/main" id="{1E682952-E594-477F-A819-770A8DE71D0E}"/>
            </a:ext>
          </a:extLst>
        </xdr:cNvPr>
        <xdr:cNvSpPr/>
      </xdr:nvSpPr>
      <xdr:spPr>
        <a:xfrm>
          <a:off x="7334250" y="4533900"/>
          <a:ext cx="533399" cy="78105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200024</xdr:colOff>
      <xdr:row>1</xdr:row>
      <xdr:rowOff>95251</xdr:rowOff>
    </xdr:from>
    <xdr:to>
      <xdr:col>18</xdr:col>
      <xdr:colOff>371475</xdr:colOff>
      <xdr:row>3</xdr:row>
      <xdr:rowOff>114301</xdr:rowOff>
    </xdr:to>
    <xdr:sp macro="" textlink="">
      <xdr:nvSpPr>
        <xdr:cNvPr id="35" name="Rectangle 34">
          <a:extLst>
            <a:ext uri="{FF2B5EF4-FFF2-40B4-BE49-F238E27FC236}">
              <a16:creationId xmlns:a16="http://schemas.microsoft.com/office/drawing/2014/main" id="{9897F4D4-4B10-4B12-9313-E7C0F46E498B}"/>
            </a:ext>
          </a:extLst>
        </xdr:cNvPr>
        <xdr:cNvSpPr/>
      </xdr:nvSpPr>
      <xdr:spPr>
        <a:xfrm>
          <a:off x="9344024" y="278131"/>
          <a:ext cx="2000251"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Launch Year</a:t>
          </a:r>
          <a:endParaRPr lang="en-IN" sz="1400" b="1">
            <a:solidFill>
              <a:schemeClr val="tx1"/>
            </a:solidFill>
          </a:endParaRPr>
        </a:p>
      </xdr:txBody>
    </xdr:sp>
    <xdr:clientData/>
  </xdr:twoCellAnchor>
  <xdr:twoCellAnchor>
    <xdr:from>
      <xdr:col>16</xdr:col>
      <xdr:colOff>190499</xdr:colOff>
      <xdr:row>4</xdr:row>
      <xdr:rowOff>19051</xdr:rowOff>
    </xdr:from>
    <xdr:to>
      <xdr:col>18</xdr:col>
      <xdr:colOff>371474</xdr:colOff>
      <xdr:row>8</xdr:row>
      <xdr:rowOff>66675</xdr:rowOff>
    </xdr:to>
    <xdr:sp macro="" textlink="">
      <xdr:nvSpPr>
        <xdr:cNvPr id="36" name="Rectangle 35">
          <a:extLst>
            <a:ext uri="{FF2B5EF4-FFF2-40B4-BE49-F238E27FC236}">
              <a16:creationId xmlns:a16="http://schemas.microsoft.com/office/drawing/2014/main" id="{E5654E00-CE71-4328-9C21-AB4D3CAD5981}"/>
            </a:ext>
          </a:extLst>
        </xdr:cNvPr>
        <xdr:cNvSpPr/>
      </xdr:nvSpPr>
      <xdr:spPr>
        <a:xfrm>
          <a:off x="9944099" y="750571"/>
          <a:ext cx="1400175"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209551</xdr:colOff>
      <xdr:row>4</xdr:row>
      <xdr:rowOff>19051</xdr:rowOff>
    </xdr:from>
    <xdr:to>
      <xdr:col>16</xdr:col>
      <xdr:colOff>133350</xdr:colOff>
      <xdr:row>8</xdr:row>
      <xdr:rowOff>66675</xdr:rowOff>
    </xdr:to>
    <xdr:sp macro="" textlink="">
      <xdr:nvSpPr>
        <xdr:cNvPr id="37" name="Rectangle 36">
          <a:extLst>
            <a:ext uri="{FF2B5EF4-FFF2-40B4-BE49-F238E27FC236}">
              <a16:creationId xmlns:a16="http://schemas.microsoft.com/office/drawing/2014/main" id="{560F6C34-F38E-4834-A107-A828953EA35D}"/>
            </a:ext>
          </a:extLst>
        </xdr:cNvPr>
        <xdr:cNvSpPr/>
      </xdr:nvSpPr>
      <xdr:spPr>
        <a:xfrm>
          <a:off x="9353551" y="750571"/>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66675</xdr:colOff>
      <xdr:row>3</xdr:row>
      <xdr:rowOff>114300</xdr:rowOff>
    </xdr:from>
    <xdr:to>
      <xdr:col>18</xdr:col>
      <xdr:colOff>493395</xdr:colOff>
      <xdr:row>8</xdr:row>
      <xdr:rowOff>123825</xdr:rowOff>
    </xdr:to>
    <xdr:sp macro="" textlink="Pivot2!$F$2">
      <xdr:nvSpPr>
        <xdr:cNvPr id="38" name="Rectangle 37">
          <a:extLst>
            <a:ext uri="{FF2B5EF4-FFF2-40B4-BE49-F238E27FC236}">
              <a16:creationId xmlns:a16="http://schemas.microsoft.com/office/drawing/2014/main" id="{2187D0B0-9EF0-41E5-876B-95BF8D42F7D9}"/>
            </a:ext>
          </a:extLst>
        </xdr:cNvPr>
        <xdr:cNvSpPr/>
      </xdr:nvSpPr>
      <xdr:spPr>
        <a:xfrm>
          <a:off x="9820275" y="662940"/>
          <a:ext cx="164592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288F8E-F9C7-46DF-8171-CF95023FA951}" type="TxLink">
            <a:rPr lang="en-US" sz="2800" b="1" i="0" u="none" strike="noStrike">
              <a:solidFill>
                <a:srgbClr val="000000"/>
              </a:solidFill>
              <a:latin typeface="Calibri"/>
              <a:ea typeface="Calibri"/>
              <a:cs typeface="Calibri"/>
            </a:rPr>
            <a:pPr marL="0" indent="0" algn="ctr"/>
            <a:t>1965</a:t>
          </a:fld>
          <a:endParaRPr lang="en-IN" sz="2800" b="1" i="0" u="none" strike="noStrike">
            <a:solidFill>
              <a:srgbClr val="000000"/>
            </a:solidFill>
            <a:latin typeface="Calibri"/>
            <a:ea typeface="Calibri"/>
            <a:cs typeface="Calibri"/>
          </a:endParaRPr>
        </a:p>
      </xdr:txBody>
    </xdr:sp>
    <xdr:clientData/>
  </xdr:twoCellAnchor>
  <xdr:twoCellAnchor>
    <xdr:from>
      <xdr:col>18</xdr:col>
      <xdr:colOff>581024</xdr:colOff>
      <xdr:row>1</xdr:row>
      <xdr:rowOff>104776</xdr:rowOff>
    </xdr:from>
    <xdr:to>
      <xdr:col>22</xdr:col>
      <xdr:colOff>142875</xdr:colOff>
      <xdr:row>3</xdr:row>
      <xdr:rowOff>123826</xdr:rowOff>
    </xdr:to>
    <xdr:sp macro="" textlink="">
      <xdr:nvSpPr>
        <xdr:cNvPr id="39" name="Rectangle 38">
          <a:extLst>
            <a:ext uri="{FF2B5EF4-FFF2-40B4-BE49-F238E27FC236}">
              <a16:creationId xmlns:a16="http://schemas.microsoft.com/office/drawing/2014/main" id="{E06F7434-0929-43E9-BDC3-693B8BC155D6}"/>
            </a:ext>
          </a:extLst>
        </xdr:cNvPr>
        <xdr:cNvSpPr/>
      </xdr:nvSpPr>
      <xdr:spPr>
        <a:xfrm>
          <a:off x="11553824" y="287656"/>
          <a:ext cx="2000251"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Category </a:t>
          </a:r>
          <a:endParaRPr lang="en-IN" sz="1400" b="1">
            <a:solidFill>
              <a:schemeClr val="tx1"/>
            </a:solidFill>
          </a:endParaRPr>
        </a:p>
      </xdr:txBody>
    </xdr:sp>
    <xdr:clientData/>
  </xdr:twoCellAnchor>
  <xdr:twoCellAnchor>
    <xdr:from>
      <xdr:col>19</xdr:col>
      <xdr:colOff>571499</xdr:colOff>
      <xdr:row>4</xdr:row>
      <xdr:rowOff>28576</xdr:rowOff>
    </xdr:from>
    <xdr:to>
      <xdr:col>22</xdr:col>
      <xdr:colOff>142874</xdr:colOff>
      <xdr:row>8</xdr:row>
      <xdr:rowOff>76200</xdr:rowOff>
    </xdr:to>
    <xdr:sp macro="" textlink="">
      <xdr:nvSpPr>
        <xdr:cNvPr id="40" name="Rectangle 39">
          <a:extLst>
            <a:ext uri="{FF2B5EF4-FFF2-40B4-BE49-F238E27FC236}">
              <a16:creationId xmlns:a16="http://schemas.microsoft.com/office/drawing/2014/main" id="{263B259D-94C7-48C4-884B-5B28B1BBF54F}"/>
            </a:ext>
          </a:extLst>
        </xdr:cNvPr>
        <xdr:cNvSpPr/>
      </xdr:nvSpPr>
      <xdr:spPr>
        <a:xfrm>
          <a:off x="12153899" y="760096"/>
          <a:ext cx="1400175"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590551</xdr:colOff>
      <xdr:row>4</xdr:row>
      <xdr:rowOff>28576</xdr:rowOff>
    </xdr:from>
    <xdr:to>
      <xdr:col>19</xdr:col>
      <xdr:colOff>514350</xdr:colOff>
      <xdr:row>8</xdr:row>
      <xdr:rowOff>76200</xdr:rowOff>
    </xdr:to>
    <xdr:sp macro="" textlink="">
      <xdr:nvSpPr>
        <xdr:cNvPr id="41" name="Rectangle 40">
          <a:extLst>
            <a:ext uri="{FF2B5EF4-FFF2-40B4-BE49-F238E27FC236}">
              <a16:creationId xmlns:a16="http://schemas.microsoft.com/office/drawing/2014/main" id="{18DD0AA1-9ACA-4507-BB9C-7537DD20FAC5}"/>
            </a:ext>
          </a:extLst>
        </xdr:cNvPr>
        <xdr:cNvSpPr/>
      </xdr:nvSpPr>
      <xdr:spPr>
        <a:xfrm>
          <a:off x="11563351" y="760096"/>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371474</xdr:colOff>
      <xdr:row>1</xdr:row>
      <xdr:rowOff>104776</xdr:rowOff>
    </xdr:from>
    <xdr:to>
      <xdr:col>25</xdr:col>
      <xdr:colOff>542925</xdr:colOff>
      <xdr:row>3</xdr:row>
      <xdr:rowOff>123826</xdr:rowOff>
    </xdr:to>
    <xdr:sp macro="" textlink="">
      <xdr:nvSpPr>
        <xdr:cNvPr id="42" name="Rectangle 41">
          <a:extLst>
            <a:ext uri="{FF2B5EF4-FFF2-40B4-BE49-F238E27FC236}">
              <a16:creationId xmlns:a16="http://schemas.microsoft.com/office/drawing/2014/main" id="{6632EEC8-34B5-4AA0-A92D-EC8BEE420DD2}"/>
            </a:ext>
          </a:extLst>
        </xdr:cNvPr>
        <xdr:cNvSpPr/>
      </xdr:nvSpPr>
      <xdr:spPr>
        <a:xfrm>
          <a:off x="13782674" y="287656"/>
          <a:ext cx="2000251"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Region</a:t>
          </a:r>
          <a:endParaRPr lang="en-IN" sz="1400" b="1">
            <a:solidFill>
              <a:schemeClr val="tx1"/>
            </a:solidFill>
          </a:endParaRPr>
        </a:p>
      </xdr:txBody>
    </xdr:sp>
    <xdr:clientData/>
  </xdr:twoCellAnchor>
  <xdr:twoCellAnchor>
    <xdr:from>
      <xdr:col>23</xdr:col>
      <xdr:colOff>361949</xdr:colOff>
      <xdr:row>4</xdr:row>
      <xdr:rowOff>28576</xdr:rowOff>
    </xdr:from>
    <xdr:to>
      <xdr:col>25</xdr:col>
      <xdr:colOff>542924</xdr:colOff>
      <xdr:row>8</xdr:row>
      <xdr:rowOff>76200</xdr:rowOff>
    </xdr:to>
    <xdr:sp macro="" textlink="">
      <xdr:nvSpPr>
        <xdr:cNvPr id="43" name="Rectangle 42">
          <a:extLst>
            <a:ext uri="{FF2B5EF4-FFF2-40B4-BE49-F238E27FC236}">
              <a16:creationId xmlns:a16="http://schemas.microsoft.com/office/drawing/2014/main" id="{2A021821-4DD5-408E-BE48-7541D18985C4}"/>
            </a:ext>
          </a:extLst>
        </xdr:cNvPr>
        <xdr:cNvSpPr/>
      </xdr:nvSpPr>
      <xdr:spPr>
        <a:xfrm>
          <a:off x="14382749" y="760096"/>
          <a:ext cx="1400175"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381001</xdr:colOff>
      <xdr:row>4</xdr:row>
      <xdr:rowOff>28576</xdr:rowOff>
    </xdr:from>
    <xdr:to>
      <xdr:col>23</xdr:col>
      <xdr:colOff>304800</xdr:colOff>
      <xdr:row>8</xdr:row>
      <xdr:rowOff>76200</xdr:rowOff>
    </xdr:to>
    <xdr:sp macro="" textlink="">
      <xdr:nvSpPr>
        <xdr:cNvPr id="44" name="Rectangle 43">
          <a:extLst>
            <a:ext uri="{FF2B5EF4-FFF2-40B4-BE49-F238E27FC236}">
              <a16:creationId xmlns:a16="http://schemas.microsoft.com/office/drawing/2014/main" id="{B00A01B3-FAE3-4889-89D4-5D9ABCEE8A4A}"/>
            </a:ext>
          </a:extLst>
        </xdr:cNvPr>
        <xdr:cNvSpPr/>
      </xdr:nvSpPr>
      <xdr:spPr>
        <a:xfrm>
          <a:off x="13792201" y="760096"/>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400050</xdr:colOff>
      <xdr:row>4</xdr:row>
      <xdr:rowOff>180974</xdr:rowOff>
    </xdr:from>
    <xdr:to>
      <xdr:col>23</xdr:col>
      <xdr:colOff>295275</xdr:colOff>
      <xdr:row>7</xdr:row>
      <xdr:rowOff>142874</xdr:rowOff>
    </xdr:to>
    <xdr:pic>
      <xdr:nvPicPr>
        <xdr:cNvPr id="45" name="Graphic 44" descr="Earth globe: Africa and Europe with solid fill">
          <a:extLst>
            <a:ext uri="{FF2B5EF4-FFF2-40B4-BE49-F238E27FC236}">
              <a16:creationId xmlns:a16="http://schemas.microsoft.com/office/drawing/2014/main" id="{0DF57C88-CA37-4EBF-8041-25BB2F56CE6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811250" y="912494"/>
          <a:ext cx="504825" cy="510540"/>
        </a:xfrm>
        <a:prstGeom prst="rect">
          <a:avLst/>
        </a:prstGeom>
      </xdr:spPr>
    </xdr:pic>
    <xdr:clientData/>
  </xdr:twoCellAnchor>
  <xdr:twoCellAnchor editAs="oneCell">
    <xdr:from>
      <xdr:col>15</xdr:col>
      <xdr:colOff>209550</xdr:colOff>
      <xdr:row>4</xdr:row>
      <xdr:rowOff>114300</xdr:rowOff>
    </xdr:from>
    <xdr:to>
      <xdr:col>16</xdr:col>
      <xdr:colOff>152400</xdr:colOff>
      <xdr:row>7</xdr:row>
      <xdr:rowOff>123825</xdr:rowOff>
    </xdr:to>
    <xdr:pic>
      <xdr:nvPicPr>
        <xdr:cNvPr id="46" name="Graphic 45" descr="Daily calendar with solid fill">
          <a:extLst>
            <a:ext uri="{FF2B5EF4-FFF2-40B4-BE49-F238E27FC236}">
              <a16:creationId xmlns:a16="http://schemas.microsoft.com/office/drawing/2014/main" id="{EDDE7CD6-80EE-4524-82DE-5E4245C99D7C}"/>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53550" y="845820"/>
          <a:ext cx="552450" cy="558165"/>
        </a:xfrm>
        <a:prstGeom prst="rect">
          <a:avLst/>
        </a:prstGeom>
      </xdr:spPr>
    </xdr:pic>
    <xdr:clientData/>
  </xdr:twoCellAnchor>
  <xdr:twoCellAnchor editAs="oneCell">
    <xdr:from>
      <xdr:col>19</xdr:col>
      <xdr:colOff>9525</xdr:colOff>
      <xdr:row>4</xdr:row>
      <xdr:rowOff>142875</xdr:rowOff>
    </xdr:from>
    <xdr:to>
      <xdr:col>19</xdr:col>
      <xdr:colOff>523875</xdr:colOff>
      <xdr:row>7</xdr:row>
      <xdr:rowOff>114300</xdr:rowOff>
    </xdr:to>
    <xdr:pic>
      <xdr:nvPicPr>
        <xdr:cNvPr id="47" name="Graphic 46" descr="Puzzle pieces with solid fill">
          <a:extLst>
            <a:ext uri="{FF2B5EF4-FFF2-40B4-BE49-F238E27FC236}">
              <a16:creationId xmlns:a16="http://schemas.microsoft.com/office/drawing/2014/main" id="{685CA80B-289D-4526-A3DC-F4F6627D2EE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591925" y="874395"/>
          <a:ext cx="514350" cy="520065"/>
        </a:xfrm>
        <a:prstGeom prst="rect">
          <a:avLst/>
        </a:prstGeom>
      </xdr:spPr>
    </xdr:pic>
    <xdr:clientData/>
  </xdr:twoCellAnchor>
  <xdr:twoCellAnchor editAs="oneCell">
    <xdr:from>
      <xdr:col>1</xdr:col>
      <xdr:colOff>381000</xdr:colOff>
      <xdr:row>37</xdr:row>
      <xdr:rowOff>123825</xdr:rowOff>
    </xdr:from>
    <xdr:to>
      <xdr:col>4</xdr:col>
      <xdr:colOff>38100</xdr:colOff>
      <xdr:row>47</xdr:row>
      <xdr:rowOff>68735</xdr:rowOff>
    </xdr:to>
    <xdr:pic>
      <xdr:nvPicPr>
        <xdr:cNvPr id="48" name="Picture 47">
          <a:extLst>
            <a:ext uri="{FF2B5EF4-FFF2-40B4-BE49-F238E27FC236}">
              <a16:creationId xmlns:a16="http://schemas.microsoft.com/office/drawing/2014/main" id="{3B67CAAF-F8BE-42A9-80DC-196C562C570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0600" y="6890385"/>
          <a:ext cx="1485900" cy="1773710"/>
        </a:xfrm>
        <a:prstGeom prst="rect">
          <a:avLst/>
        </a:prstGeom>
      </xdr:spPr>
    </xdr:pic>
    <xdr:clientData/>
  </xdr:twoCellAnchor>
  <xdr:twoCellAnchor>
    <xdr:from>
      <xdr:col>0</xdr:col>
      <xdr:colOff>95250</xdr:colOff>
      <xdr:row>38</xdr:row>
      <xdr:rowOff>1</xdr:rowOff>
    </xdr:from>
    <xdr:to>
      <xdr:col>3</xdr:col>
      <xdr:colOff>590550</xdr:colOff>
      <xdr:row>42</xdr:row>
      <xdr:rowOff>76201</xdr:rowOff>
    </xdr:to>
    <xdr:sp macro="" textlink="">
      <xdr:nvSpPr>
        <xdr:cNvPr id="49" name="Rectangle 48">
          <a:extLst>
            <a:ext uri="{FF2B5EF4-FFF2-40B4-BE49-F238E27FC236}">
              <a16:creationId xmlns:a16="http://schemas.microsoft.com/office/drawing/2014/main" id="{2A79560A-8CBE-475A-A5C2-80ED0C97434F}"/>
            </a:ext>
          </a:extLst>
        </xdr:cNvPr>
        <xdr:cNvSpPr/>
      </xdr:nvSpPr>
      <xdr:spPr>
        <a:xfrm>
          <a:off x="95250" y="6949441"/>
          <a:ext cx="2324100"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rgbClr val="00B0F0"/>
              </a:solidFill>
            </a:rPr>
            <a:t>LOVE TO</a:t>
          </a:r>
        </a:p>
      </xdr:txBody>
    </xdr:sp>
    <xdr:clientData/>
  </xdr:twoCellAnchor>
  <xdr:twoCellAnchor>
    <xdr:from>
      <xdr:col>0</xdr:col>
      <xdr:colOff>123826</xdr:colOff>
      <xdr:row>39</xdr:row>
      <xdr:rowOff>171451</xdr:rowOff>
    </xdr:from>
    <xdr:to>
      <xdr:col>2</xdr:col>
      <xdr:colOff>400050</xdr:colOff>
      <xdr:row>44</xdr:row>
      <xdr:rowOff>66676</xdr:rowOff>
    </xdr:to>
    <xdr:sp macro="" textlink="">
      <xdr:nvSpPr>
        <xdr:cNvPr id="50" name="Rectangle 49">
          <a:extLst>
            <a:ext uri="{FF2B5EF4-FFF2-40B4-BE49-F238E27FC236}">
              <a16:creationId xmlns:a16="http://schemas.microsoft.com/office/drawing/2014/main" id="{EAE48BF1-8857-4A44-9866-BA77CC8AD283}"/>
            </a:ext>
          </a:extLst>
        </xdr:cNvPr>
        <xdr:cNvSpPr/>
      </xdr:nvSpPr>
      <xdr:spPr>
        <a:xfrm>
          <a:off x="123826" y="7303771"/>
          <a:ext cx="1495424" cy="8096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bg1"/>
              </a:solidFill>
            </a:rPr>
            <a:t>LOVE</a:t>
          </a:r>
        </a:p>
      </xdr:txBody>
    </xdr:sp>
    <xdr:clientData/>
  </xdr:twoCellAnchor>
  <xdr:twoCellAnchor>
    <xdr:from>
      <xdr:col>2</xdr:col>
      <xdr:colOff>190500</xdr:colOff>
      <xdr:row>40</xdr:row>
      <xdr:rowOff>28576</xdr:rowOff>
    </xdr:from>
    <xdr:to>
      <xdr:col>4</xdr:col>
      <xdr:colOff>9525</xdr:colOff>
      <xdr:row>44</xdr:row>
      <xdr:rowOff>104776</xdr:rowOff>
    </xdr:to>
    <xdr:sp macro="" textlink="">
      <xdr:nvSpPr>
        <xdr:cNvPr id="51" name="Rectangle 50">
          <a:extLst>
            <a:ext uri="{FF2B5EF4-FFF2-40B4-BE49-F238E27FC236}">
              <a16:creationId xmlns:a16="http://schemas.microsoft.com/office/drawing/2014/main" id="{6B36507A-F9BE-4191-BB21-DF8A85CCC71E}"/>
            </a:ext>
          </a:extLst>
        </xdr:cNvPr>
        <xdr:cNvSpPr/>
      </xdr:nvSpPr>
      <xdr:spPr>
        <a:xfrm>
          <a:off x="1409700" y="7343776"/>
          <a:ext cx="1038225"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rgbClr val="00B050"/>
              </a:solidFill>
            </a:rPr>
            <a:t>I T</a:t>
          </a:r>
        </a:p>
      </xdr:txBody>
    </xdr:sp>
    <xdr:clientData/>
  </xdr:twoCellAnchor>
  <xdr:twoCellAnchor>
    <xdr:from>
      <xdr:col>2</xdr:col>
      <xdr:colOff>504825</xdr:colOff>
      <xdr:row>40</xdr:row>
      <xdr:rowOff>66675</xdr:rowOff>
    </xdr:from>
    <xdr:to>
      <xdr:col>4</xdr:col>
      <xdr:colOff>323850</xdr:colOff>
      <xdr:row>44</xdr:row>
      <xdr:rowOff>142875</xdr:rowOff>
    </xdr:to>
    <xdr:sp macro="" textlink="">
      <xdr:nvSpPr>
        <xdr:cNvPr id="52" name="Rectangle 51">
          <a:extLst>
            <a:ext uri="{FF2B5EF4-FFF2-40B4-BE49-F238E27FC236}">
              <a16:creationId xmlns:a16="http://schemas.microsoft.com/office/drawing/2014/main" id="{44634DF7-D5E8-4326-A87C-DE01890CA1AA}"/>
            </a:ext>
          </a:extLst>
        </xdr:cNvPr>
        <xdr:cNvSpPr/>
      </xdr:nvSpPr>
      <xdr:spPr>
        <a:xfrm rot="974430">
          <a:off x="1724025" y="7381875"/>
          <a:ext cx="1038225" cy="807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a:solidFill>
                <a:schemeClr val="bg1"/>
              </a:solidFill>
            </a:rPr>
            <a:t>!</a:t>
          </a:r>
        </a:p>
      </xdr:txBody>
    </xdr:sp>
    <xdr:clientData/>
  </xdr:twoCellAnchor>
  <xdr:twoCellAnchor editAs="oneCell">
    <xdr:from>
      <xdr:col>2</xdr:col>
      <xdr:colOff>476250</xdr:colOff>
      <xdr:row>0</xdr:row>
      <xdr:rowOff>129540</xdr:rowOff>
    </xdr:from>
    <xdr:to>
      <xdr:col>11</xdr:col>
      <xdr:colOff>147636</xdr:colOff>
      <xdr:row>9</xdr:row>
      <xdr:rowOff>151257</xdr:rowOff>
    </xdr:to>
    <xdr:pic>
      <xdr:nvPicPr>
        <xdr:cNvPr id="53" name="Picture 52">
          <a:extLst>
            <a:ext uri="{FF2B5EF4-FFF2-40B4-BE49-F238E27FC236}">
              <a16:creationId xmlns:a16="http://schemas.microsoft.com/office/drawing/2014/main" id="{904DB8F8-B8D5-48DE-AC2B-B78BACD4980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2724" b="10932"/>
        <a:stretch/>
      </xdr:blipFill>
      <xdr:spPr>
        <a:xfrm>
          <a:off x="1695450" y="129540"/>
          <a:ext cx="5157786" cy="1667637"/>
        </a:xfrm>
        <a:prstGeom prst="rect">
          <a:avLst/>
        </a:prstGeom>
      </xdr:spPr>
    </xdr:pic>
    <xdr:clientData/>
  </xdr:twoCellAnchor>
  <xdr:twoCellAnchor editAs="oneCell">
    <xdr:from>
      <xdr:col>1</xdr:col>
      <xdr:colOff>219075</xdr:colOff>
      <xdr:row>28</xdr:row>
      <xdr:rowOff>161925</xdr:rowOff>
    </xdr:from>
    <xdr:to>
      <xdr:col>2</xdr:col>
      <xdr:colOff>523875</xdr:colOff>
      <xdr:row>33</xdr:row>
      <xdr:rowOff>171450</xdr:rowOff>
    </xdr:to>
    <xdr:pic>
      <xdr:nvPicPr>
        <xdr:cNvPr id="54" name="Graphic 53" descr="Arrow circle with solid fill">
          <a:hlinkClick xmlns:r="http://schemas.openxmlformats.org/officeDocument/2006/relationships" r:id="rId2"/>
          <a:extLst>
            <a:ext uri="{FF2B5EF4-FFF2-40B4-BE49-F238E27FC236}">
              <a16:creationId xmlns:a16="http://schemas.microsoft.com/office/drawing/2014/main" id="{3D4B4B20-2EE9-493A-B31C-1C07291929B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828675" y="5282565"/>
          <a:ext cx="914400" cy="923925"/>
        </a:xfrm>
        <a:prstGeom prst="rect">
          <a:avLst/>
        </a:prstGeom>
      </xdr:spPr>
    </xdr:pic>
    <xdr:clientData/>
  </xdr:twoCellAnchor>
  <xdr:twoCellAnchor editAs="oneCell">
    <xdr:from>
      <xdr:col>1</xdr:col>
      <xdr:colOff>342899</xdr:colOff>
      <xdr:row>17</xdr:row>
      <xdr:rowOff>57149</xdr:rowOff>
    </xdr:from>
    <xdr:to>
      <xdr:col>2</xdr:col>
      <xdr:colOff>466724</xdr:colOff>
      <xdr:row>21</xdr:row>
      <xdr:rowOff>66674</xdr:rowOff>
    </xdr:to>
    <xdr:pic>
      <xdr:nvPicPr>
        <xdr:cNvPr id="55" name="Graphic 54" descr="Coins with solid fill">
          <a:hlinkClick xmlns:r="http://schemas.openxmlformats.org/officeDocument/2006/relationships" r:id="rId9"/>
          <a:extLst>
            <a:ext uri="{FF2B5EF4-FFF2-40B4-BE49-F238E27FC236}">
              <a16:creationId xmlns:a16="http://schemas.microsoft.com/office/drawing/2014/main" id="{D2004EC6-E2EA-4A3D-9CD9-DD9BD007BAE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52499" y="3166109"/>
          <a:ext cx="733425" cy="741045"/>
        </a:xfrm>
        <a:prstGeom prst="rect">
          <a:avLst/>
        </a:prstGeom>
      </xdr:spPr>
    </xdr:pic>
    <xdr:clientData/>
  </xdr:twoCellAnchor>
  <xdr:twoCellAnchor editAs="oneCell">
    <xdr:from>
      <xdr:col>1</xdr:col>
      <xdr:colOff>361951</xdr:colOff>
      <xdr:row>23</xdr:row>
      <xdr:rowOff>27995</xdr:rowOff>
    </xdr:from>
    <xdr:to>
      <xdr:col>2</xdr:col>
      <xdr:colOff>409575</xdr:colOff>
      <xdr:row>26</xdr:row>
      <xdr:rowOff>142294</xdr:rowOff>
    </xdr:to>
    <xdr:pic>
      <xdr:nvPicPr>
        <xdr:cNvPr id="56" name="Picture 55">
          <a:extLst>
            <a:ext uri="{FF2B5EF4-FFF2-40B4-BE49-F238E27FC236}">
              <a16:creationId xmlns:a16="http://schemas.microsoft.com/office/drawing/2014/main" id="{2EE366A2-06FF-4772-8AB8-31C6A8654CD9}"/>
            </a:ext>
          </a:extLst>
        </xdr:cNvPr>
        <xdr:cNvPicPr>
          <a:picLocks noChangeAspect="1"/>
        </xdr:cNvPicPr>
      </xdr:nvPicPr>
      <xdr:blipFill>
        <a:blip xmlns:r="http://schemas.openxmlformats.org/officeDocument/2006/relationships" r:embed="rId22" cstate="print">
          <a:biLevel thresh="75000"/>
          <a:extLst>
            <a:ext uri="{BEBA8EAE-BF5A-486C-A8C5-ECC9F3942E4B}">
              <a14:imgProps xmlns:a14="http://schemas.microsoft.com/office/drawing/2010/main">
                <a14:imgLayer r:embed="rId23">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971551" y="4234235"/>
          <a:ext cx="657224" cy="662939"/>
        </a:xfrm>
        <a:prstGeom prst="rect">
          <a:avLst/>
        </a:prstGeom>
      </xdr:spPr>
    </xdr:pic>
    <xdr:clientData/>
  </xdr:twoCellAnchor>
  <xdr:twoCellAnchor>
    <xdr:from>
      <xdr:col>4</xdr:col>
      <xdr:colOff>142875</xdr:colOff>
      <xdr:row>13</xdr:row>
      <xdr:rowOff>104775</xdr:rowOff>
    </xdr:from>
    <xdr:to>
      <xdr:col>7</xdr:col>
      <xdr:colOff>314326</xdr:colOff>
      <xdr:row>15</xdr:row>
      <xdr:rowOff>123825</xdr:rowOff>
    </xdr:to>
    <xdr:sp macro="" textlink="">
      <xdr:nvSpPr>
        <xdr:cNvPr id="57" name="Rectangle 56">
          <a:extLst>
            <a:ext uri="{FF2B5EF4-FFF2-40B4-BE49-F238E27FC236}">
              <a16:creationId xmlns:a16="http://schemas.microsoft.com/office/drawing/2014/main" id="{918012D8-D016-44C5-8A44-A4F0245CC380}"/>
            </a:ext>
          </a:extLst>
        </xdr:cNvPr>
        <xdr:cNvSpPr/>
      </xdr:nvSpPr>
      <xdr:spPr>
        <a:xfrm>
          <a:off x="2581275" y="2482215"/>
          <a:ext cx="2000251"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Marketing Budget</a:t>
          </a:r>
          <a:endParaRPr lang="en-IN" sz="1400" b="1">
            <a:solidFill>
              <a:schemeClr val="tx1"/>
            </a:solidFill>
          </a:endParaRPr>
        </a:p>
      </xdr:txBody>
    </xdr:sp>
    <xdr:clientData/>
  </xdr:twoCellAnchor>
  <xdr:twoCellAnchor>
    <xdr:from>
      <xdr:col>5</xdr:col>
      <xdr:colOff>133350</xdr:colOff>
      <xdr:row>16</xdr:row>
      <xdr:rowOff>28575</xdr:rowOff>
    </xdr:from>
    <xdr:to>
      <xdr:col>7</xdr:col>
      <xdr:colOff>314325</xdr:colOff>
      <xdr:row>20</xdr:row>
      <xdr:rowOff>76199</xdr:rowOff>
    </xdr:to>
    <xdr:sp macro="" textlink="">
      <xdr:nvSpPr>
        <xdr:cNvPr id="58" name="Rectangle 57">
          <a:extLst>
            <a:ext uri="{FF2B5EF4-FFF2-40B4-BE49-F238E27FC236}">
              <a16:creationId xmlns:a16="http://schemas.microsoft.com/office/drawing/2014/main" id="{CD777C80-DEE0-46E2-AE10-613F65DA6597}"/>
            </a:ext>
          </a:extLst>
        </xdr:cNvPr>
        <xdr:cNvSpPr/>
      </xdr:nvSpPr>
      <xdr:spPr>
        <a:xfrm>
          <a:off x="3181350" y="2954655"/>
          <a:ext cx="1400175"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152402</xdr:colOff>
      <xdr:row>16</xdr:row>
      <xdr:rowOff>28575</xdr:rowOff>
    </xdr:from>
    <xdr:to>
      <xdr:col>5</xdr:col>
      <xdr:colOff>76201</xdr:colOff>
      <xdr:row>20</xdr:row>
      <xdr:rowOff>76199</xdr:rowOff>
    </xdr:to>
    <xdr:sp macro="" textlink="">
      <xdr:nvSpPr>
        <xdr:cNvPr id="59" name="Rectangle 58">
          <a:extLst>
            <a:ext uri="{FF2B5EF4-FFF2-40B4-BE49-F238E27FC236}">
              <a16:creationId xmlns:a16="http://schemas.microsoft.com/office/drawing/2014/main" id="{FE0D6481-F0BD-46C8-AFE0-6458F2C1E9F9}"/>
            </a:ext>
          </a:extLst>
        </xdr:cNvPr>
        <xdr:cNvSpPr/>
      </xdr:nvSpPr>
      <xdr:spPr>
        <a:xfrm>
          <a:off x="2590802" y="2954655"/>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57150</xdr:colOff>
      <xdr:row>13</xdr:row>
      <xdr:rowOff>114300</xdr:rowOff>
    </xdr:from>
    <xdr:to>
      <xdr:col>11</xdr:col>
      <xdr:colOff>228601</xdr:colOff>
      <xdr:row>15</xdr:row>
      <xdr:rowOff>133350</xdr:rowOff>
    </xdr:to>
    <xdr:sp macro="" textlink="">
      <xdr:nvSpPr>
        <xdr:cNvPr id="60" name="Rectangle 59">
          <a:extLst>
            <a:ext uri="{FF2B5EF4-FFF2-40B4-BE49-F238E27FC236}">
              <a16:creationId xmlns:a16="http://schemas.microsoft.com/office/drawing/2014/main" id="{1FCCD1A8-936D-413C-936C-CF337E404262}"/>
            </a:ext>
          </a:extLst>
        </xdr:cNvPr>
        <xdr:cNvSpPr/>
      </xdr:nvSpPr>
      <xdr:spPr>
        <a:xfrm>
          <a:off x="4933950" y="2491740"/>
          <a:ext cx="2000251" cy="384810"/>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Total Unit Sold</a:t>
          </a:r>
          <a:endParaRPr lang="en-IN" sz="1400" b="1">
            <a:solidFill>
              <a:schemeClr val="tx1"/>
            </a:solidFill>
          </a:endParaRPr>
        </a:p>
      </xdr:txBody>
    </xdr:sp>
    <xdr:clientData/>
  </xdr:twoCellAnchor>
  <xdr:twoCellAnchor>
    <xdr:from>
      <xdr:col>9</xdr:col>
      <xdr:colOff>47625</xdr:colOff>
      <xdr:row>16</xdr:row>
      <xdr:rowOff>38099</xdr:rowOff>
    </xdr:from>
    <xdr:to>
      <xdr:col>11</xdr:col>
      <xdr:colOff>228600</xdr:colOff>
      <xdr:row>20</xdr:row>
      <xdr:rowOff>104774</xdr:rowOff>
    </xdr:to>
    <xdr:sp macro="" textlink="">
      <xdr:nvSpPr>
        <xdr:cNvPr id="61" name="Rectangle 60">
          <a:extLst>
            <a:ext uri="{FF2B5EF4-FFF2-40B4-BE49-F238E27FC236}">
              <a16:creationId xmlns:a16="http://schemas.microsoft.com/office/drawing/2014/main" id="{9E9F379B-B0C9-4C29-A97D-22E53F27964F}"/>
            </a:ext>
          </a:extLst>
        </xdr:cNvPr>
        <xdr:cNvSpPr/>
      </xdr:nvSpPr>
      <xdr:spPr>
        <a:xfrm>
          <a:off x="5534025" y="2964179"/>
          <a:ext cx="1400175" cy="798195"/>
        </a:xfrm>
        <a:prstGeom prst="rect">
          <a:avLst/>
        </a:prstGeom>
        <a:gradFill>
          <a:gsLst>
            <a:gs pos="0">
              <a:srgbClr val="FFC000"/>
            </a:gs>
            <a:gs pos="100000">
              <a:srgbClr val="FF00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8</xdr:col>
      <xdr:colOff>66677</xdr:colOff>
      <xdr:row>16</xdr:row>
      <xdr:rowOff>38100</xdr:rowOff>
    </xdr:from>
    <xdr:to>
      <xdr:col>8</xdr:col>
      <xdr:colOff>600076</xdr:colOff>
      <xdr:row>20</xdr:row>
      <xdr:rowOff>85724</xdr:rowOff>
    </xdr:to>
    <xdr:sp macro="" textlink="">
      <xdr:nvSpPr>
        <xdr:cNvPr id="62" name="Rectangle 61">
          <a:extLst>
            <a:ext uri="{FF2B5EF4-FFF2-40B4-BE49-F238E27FC236}">
              <a16:creationId xmlns:a16="http://schemas.microsoft.com/office/drawing/2014/main" id="{A2111BD9-5CBC-4E06-A776-F5058904215C}"/>
            </a:ext>
          </a:extLst>
        </xdr:cNvPr>
        <xdr:cNvSpPr/>
      </xdr:nvSpPr>
      <xdr:spPr>
        <a:xfrm>
          <a:off x="4943477" y="2964180"/>
          <a:ext cx="533399" cy="779144"/>
        </a:xfrm>
        <a:prstGeom prst="rect">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457200</xdr:colOff>
      <xdr:row>3</xdr:row>
      <xdr:rowOff>114300</xdr:rowOff>
    </xdr:from>
    <xdr:to>
      <xdr:col>22</xdr:col>
      <xdr:colOff>289560</xdr:colOff>
      <xdr:row>8</xdr:row>
      <xdr:rowOff>123825</xdr:rowOff>
    </xdr:to>
    <xdr:sp macro="" textlink="Pivot2!$N$3">
      <xdr:nvSpPr>
        <xdr:cNvPr id="63" name="Rectangle 62">
          <a:extLst>
            <a:ext uri="{FF2B5EF4-FFF2-40B4-BE49-F238E27FC236}">
              <a16:creationId xmlns:a16="http://schemas.microsoft.com/office/drawing/2014/main" id="{576FF513-1CE8-49C4-BFB3-65829C9A680B}"/>
            </a:ext>
          </a:extLst>
        </xdr:cNvPr>
        <xdr:cNvSpPr/>
      </xdr:nvSpPr>
      <xdr:spPr>
        <a:xfrm>
          <a:off x="12039600" y="662940"/>
          <a:ext cx="166116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3C818FB-F14C-47AF-8F3A-FB5DB70639E8}" type="TxLink">
            <a:rPr lang="en-US" sz="2800" b="1" i="0" u="none" strike="noStrike">
              <a:solidFill>
                <a:srgbClr val="000000"/>
              </a:solidFill>
              <a:latin typeface="Calibri"/>
              <a:ea typeface="Calibri"/>
              <a:cs typeface="Calibri"/>
            </a:rPr>
            <a:pPr marL="0" indent="0" algn="ctr"/>
            <a:t>Savory</a:t>
          </a:fld>
          <a:endParaRPr lang="en-IN" sz="2800" b="1" i="0" u="none" strike="noStrike">
            <a:solidFill>
              <a:srgbClr val="000000"/>
            </a:solidFill>
            <a:latin typeface="Calibri"/>
            <a:ea typeface="Calibri"/>
            <a:cs typeface="Calibri"/>
          </a:endParaRPr>
        </a:p>
      </xdr:txBody>
    </xdr:sp>
    <xdr:clientData/>
  </xdr:twoCellAnchor>
  <xdr:twoCellAnchor>
    <xdr:from>
      <xdr:col>12</xdr:col>
      <xdr:colOff>390525</xdr:colOff>
      <xdr:row>24</xdr:row>
      <xdr:rowOff>123825</xdr:rowOff>
    </xdr:from>
    <xdr:to>
      <xdr:col>15</xdr:col>
      <xdr:colOff>398145</xdr:colOff>
      <xdr:row>29</xdr:row>
      <xdr:rowOff>133350</xdr:rowOff>
    </xdr:to>
    <xdr:sp macro="" textlink="Pivot2!BZ2">
      <xdr:nvSpPr>
        <xdr:cNvPr id="64" name="Rectangle 63">
          <a:extLst>
            <a:ext uri="{FF2B5EF4-FFF2-40B4-BE49-F238E27FC236}">
              <a16:creationId xmlns:a16="http://schemas.microsoft.com/office/drawing/2014/main" id="{51856E34-F69C-4AC0-A793-2B2BD6EFF772}"/>
            </a:ext>
          </a:extLst>
        </xdr:cNvPr>
        <xdr:cNvSpPr/>
      </xdr:nvSpPr>
      <xdr:spPr>
        <a:xfrm>
          <a:off x="7705725" y="4512945"/>
          <a:ext cx="183642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07A44F7-DD95-4D78-97C5-3066F4A5C3D8}" type="TxLink">
            <a:rPr lang="en-US" sz="2800" b="1" i="0" u="none" strike="noStrike">
              <a:solidFill>
                <a:srgbClr val="000000"/>
              </a:solidFill>
              <a:latin typeface="Calibri"/>
              <a:ea typeface="Calibri"/>
              <a:cs typeface="Calibri"/>
            </a:rPr>
            <a:pPr marL="0" indent="0" algn="ctr"/>
            <a:t>180mg</a:t>
          </a:fld>
          <a:endParaRPr lang="en-IN" sz="2800" b="1" i="0" u="none" strike="noStrike">
            <a:solidFill>
              <a:srgbClr val="000000"/>
            </a:solidFill>
            <a:latin typeface="Calibri"/>
            <a:ea typeface="Calibri"/>
            <a:cs typeface="Calibri"/>
          </a:endParaRPr>
        </a:p>
      </xdr:txBody>
    </xdr:sp>
    <xdr:clientData/>
  </xdr:twoCellAnchor>
  <xdr:twoCellAnchor>
    <xdr:from>
      <xdr:col>12</xdr:col>
      <xdr:colOff>371475</xdr:colOff>
      <xdr:row>15</xdr:row>
      <xdr:rowOff>152400</xdr:rowOff>
    </xdr:from>
    <xdr:to>
      <xdr:col>15</xdr:col>
      <xdr:colOff>379095</xdr:colOff>
      <xdr:row>20</xdr:row>
      <xdr:rowOff>161925</xdr:rowOff>
    </xdr:to>
    <xdr:sp macro="" textlink="Pivot2!BY2">
      <xdr:nvSpPr>
        <xdr:cNvPr id="65" name="Rectangle 64">
          <a:extLst>
            <a:ext uri="{FF2B5EF4-FFF2-40B4-BE49-F238E27FC236}">
              <a16:creationId xmlns:a16="http://schemas.microsoft.com/office/drawing/2014/main" id="{779D4FF7-E258-4FF2-8244-91F694AC1824}"/>
            </a:ext>
          </a:extLst>
        </xdr:cNvPr>
        <xdr:cNvSpPr/>
      </xdr:nvSpPr>
      <xdr:spPr>
        <a:xfrm>
          <a:off x="7686675" y="2895600"/>
          <a:ext cx="183642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028C0EE-059F-4FB7-8BFB-B46C199E4A02}" type="TxLink">
            <a:rPr lang="en-US" sz="2800" b="1" i="0" u="none" strike="noStrike">
              <a:solidFill>
                <a:srgbClr val="000000"/>
              </a:solidFill>
              <a:latin typeface="Calibri"/>
              <a:ea typeface="Calibri"/>
              <a:cs typeface="Calibri"/>
            </a:rPr>
            <a:pPr marL="0" indent="0" algn="ctr"/>
            <a:t>175 Days</a:t>
          </a:fld>
          <a:endParaRPr lang="en-US" sz="2800" b="1" i="0" u="none" strike="noStrike">
            <a:solidFill>
              <a:srgbClr val="000000"/>
            </a:solidFill>
            <a:latin typeface="Calibri"/>
            <a:ea typeface="Calibri"/>
            <a:cs typeface="Calibri"/>
          </a:endParaRPr>
        </a:p>
      </xdr:txBody>
    </xdr:sp>
    <xdr:clientData/>
  </xdr:twoCellAnchor>
  <xdr:twoCellAnchor>
    <xdr:from>
      <xdr:col>4</xdr:col>
      <xdr:colOff>561975</xdr:colOff>
      <xdr:row>15</xdr:row>
      <xdr:rowOff>142875</xdr:rowOff>
    </xdr:from>
    <xdr:to>
      <xdr:col>7</xdr:col>
      <xdr:colOff>514350</xdr:colOff>
      <xdr:row>20</xdr:row>
      <xdr:rowOff>152400</xdr:rowOff>
    </xdr:to>
    <xdr:sp macro="" textlink="Pivot2!$C$2">
      <xdr:nvSpPr>
        <xdr:cNvPr id="66" name="Rectangle 65">
          <a:extLst>
            <a:ext uri="{FF2B5EF4-FFF2-40B4-BE49-F238E27FC236}">
              <a16:creationId xmlns:a16="http://schemas.microsoft.com/office/drawing/2014/main" id="{E3D61400-3FF5-4AB3-B8DB-0093E307F993}"/>
            </a:ext>
          </a:extLst>
        </xdr:cNvPr>
        <xdr:cNvSpPr/>
      </xdr:nvSpPr>
      <xdr:spPr>
        <a:xfrm>
          <a:off x="3000375" y="2857500"/>
          <a:ext cx="1781175"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5A58E7B-C8C1-479D-94B4-044BC2F889AF}" type="TxLink">
            <a:rPr lang="en-US" sz="2800" b="1" i="0" u="none" strike="noStrike">
              <a:solidFill>
                <a:srgbClr val="000000"/>
              </a:solidFill>
              <a:latin typeface="Calibri"/>
              <a:ea typeface="Calibri"/>
              <a:cs typeface="Calibri"/>
            </a:rPr>
            <a:pPr marL="0" indent="0" algn="ctr"/>
            <a:t>$40.00M</a:t>
          </a:fld>
          <a:endParaRPr lang="en-IN" sz="2800" b="1" i="0" u="none" strike="noStrike">
            <a:solidFill>
              <a:srgbClr val="000000"/>
            </a:solidFill>
            <a:latin typeface="Calibri"/>
            <a:ea typeface="Calibri"/>
            <a:cs typeface="Calibri"/>
          </a:endParaRPr>
        </a:p>
      </xdr:txBody>
    </xdr:sp>
    <xdr:clientData/>
  </xdr:twoCellAnchor>
  <xdr:twoCellAnchor>
    <xdr:from>
      <xdr:col>23</xdr:col>
      <xdr:colOff>228601</xdr:colOff>
      <xdr:row>3</xdr:row>
      <xdr:rowOff>123824</xdr:rowOff>
    </xdr:from>
    <xdr:to>
      <xdr:col>26</xdr:col>
      <xdr:colOff>60961</xdr:colOff>
      <xdr:row>8</xdr:row>
      <xdr:rowOff>133349</xdr:rowOff>
    </xdr:to>
    <xdr:sp macro="" textlink="Pivot2!$R$2">
      <xdr:nvSpPr>
        <xdr:cNvPr id="67" name="Rectangle 66">
          <a:extLst>
            <a:ext uri="{FF2B5EF4-FFF2-40B4-BE49-F238E27FC236}">
              <a16:creationId xmlns:a16="http://schemas.microsoft.com/office/drawing/2014/main" id="{9935A09D-1732-4D9C-949F-B40FDF6E99B0}"/>
            </a:ext>
          </a:extLst>
        </xdr:cNvPr>
        <xdr:cNvSpPr/>
      </xdr:nvSpPr>
      <xdr:spPr>
        <a:xfrm>
          <a:off x="14249401" y="672464"/>
          <a:ext cx="1661160" cy="9239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8EC883E-DC19-4E1A-A1BC-BD57E068AAFE}" type="TxLink">
            <a:rPr lang="en-US" sz="2800" b="1" i="0" u="none" strike="noStrike">
              <a:solidFill>
                <a:srgbClr val="000000"/>
              </a:solidFill>
              <a:latin typeface="Calibri"/>
              <a:ea typeface="Calibri"/>
              <a:cs typeface="Calibri"/>
            </a:rPr>
            <a:pPr marL="0" indent="0" algn="ctr"/>
            <a:t>Asia</a:t>
          </a:fld>
          <a:endParaRPr lang="en-IN" sz="2800" b="1" i="0" u="none" strike="noStrike">
            <a:solidFill>
              <a:srgbClr val="000000"/>
            </a:solidFill>
            <a:latin typeface="Calibri"/>
            <a:ea typeface="Calibri"/>
            <a:cs typeface="Calibri"/>
          </a:endParaRPr>
        </a:p>
      </xdr:txBody>
    </xdr:sp>
    <xdr:clientData/>
  </xdr:twoCellAnchor>
  <xdr:twoCellAnchor>
    <xdr:from>
      <xdr:col>8</xdr:col>
      <xdr:colOff>457200</xdr:colOff>
      <xdr:row>15</xdr:row>
      <xdr:rowOff>152400</xdr:rowOff>
    </xdr:from>
    <xdr:to>
      <xdr:col>11</xdr:col>
      <xdr:colOff>464820</xdr:colOff>
      <xdr:row>20</xdr:row>
      <xdr:rowOff>161925</xdr:rowOff>
    </xdr:to>
    <xdr:sp macro="" textlink="Pivot1!$E$35">
      <xdr:nvSpPr>
        <xdr:cNvPr id="68" name="Rectangle 67">
          <a:extLst>
            <a:ext uri="{FF2B5EF4-FFF2-40B4-BE49-F238E27FC236}">
              <a16:creationId xmlns:a16="http://schemas.microsoft.com/office/drawing/2014/main" id="{C07A9BA4-EDA5-492F-A876-4E41E2DCA238}"/>
            </a:ext>
          </a:extLst>
        </xdr:cNvPr>
        <xdr:cNvSpPr/>
      </xdr:nvSpPr>
      <xdr:spPr>
        <a:xfrm>
          <a:off x="5334000" y="2867025"/>
          <a:ext cx="1836420" cy="914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F02C2D4-CCBC-4853-A436-AAB1452474B6}" type="TxLink">
            <a:rPr lang="en-US" sz="3000" b="1" i="0" u="none" strike="noStrike">
              <a:solidFill>
                <a:schemeClr val="bg1"/>
              </a:solidFill>
              <a:latin typeface="Calibri"/>
              <a:ea typeface="Calibri"/>
              <a:cs typeface="Calibri"/>
            </a:rPr>
            <a:pPr marL="0" indent="0" algn="ctr"/>
            <a:t>5240M</a:t>
          </a:fld>
          <a:endParaRPr lang="en-IN" sz="3000" b="1" i="0" u="none" strike="noStrike">
            <a:solidFill>
              <a:schemeClr val="bg1"/>
            </a:solidFill>
            <a:latin typeface="Calibri"/>
            <a:ea typeface="Calibri"/>
            <a:cs typeface="Calibri"/>
          </a:endParaRPr>
        </a:p>
      </xdr:txBody>
    </xdr:sp>
    <xdr:clientData/>
  </xdr:twoCellAnchor>
  <xdr:twoCellAnchor editAs="oneCell">
    <xdr:from>
      <xdr:col>4</xdr:col>
      <xdr:colOff>190500</xdr:colOff>
      <xdr:row>16</xdr:row>
      <xdr:rowOff>142875</xdr:rowOff>
    </xdr:from>
    <xdr:to>
      <xdr:col>5</xdr:col>
      <xdr:colOff>57151</xdr:colOff>
      <xdr:row>19</xdr:row>
      <xdr:rowOff>76201</xdr:rowOff>
    </xdr:to>
    <xdr:pic>
      <xdr:nvPicPr>
        <xdr:cNvPr id="70" name="Graphic 69" descr="Money with solid fill">
          <a:extLst>
            <a:ext uri="{FF2B5EF4-FFF2-40B4-BE49-F238E27FC236}">
              <a16:creationId xmlns:a16="http://schemas.microsoft.com/office/drawing/2014/main" id="{865EBBD8-A443-47AD-AA76-7A2557ABD37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628900" y="3068955"/>
          <a:ext cx="476251" cy="481966"/>
        </a:xfrm>
        <a:prstGeom prst="rect">
          <a:avLst/>
        </a:prstGeom>
      </xdr:spPr>
    </xdr:pic>
    <xdr:clientData/>
  </xdr:twoCellAnchor>
  <xdr:twoCellAnchor editAs="oneCell">
    <xdr:from>
      <xdr:col>8</xdr:col>
      <xdr:colOff>90451</xdr:colOff>
      <xdr:row>17</xdr:row>
      <xdr:rowOff>4724</xdr:rowOff>
    </xdr:from>
    <xdr:to>
      <xdr:col>8</xdr:col>
      <xdr:colOff>590551</xdr:colOff>
      <xdr:row>19</xdr:row>
      <xdr:rowOff>142874</xdr:rowOff>
    </xdr:to>
    <xdr:pic>
      <xdr:nvPicPr>
        <xdr:cNvPr id="71" name="Graphic 70" descr="Bullseye with solid fill">
          <a:extLst>
            <a:ext uri="{FF2B5EF4-FFF2-40B4-BE49-F238E27FC236}">
              <a16:creationId xmlns:a16="http://schemas.microsoft.com/office/drawing/2014/main" id="{1AC6803C-CCF1-45B3-B62E-1E84D6B115C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4967251" y="3113684"/>
          <a:ext cx="500100" cy="503910"/>
        </a:xfrm>
        <a:prstGeom prst="rect">
          <a:avLst/>
        </a:prstGeom>
      </xdr:spPr>
    </xdr:pic>
    <xdr:clientData/>
  </xdr:twoCellAnchor>
  <xdr:twoCellAnchor editAs="oneCell">
    <xdr:from>
      <xdr:col>11</xdr:col>
      <xdr:colOff>600076</xdr:colOff>
      <xdr:row>16</xdr:row>
      <xdr:rowOff>142876</xdr:rowOff>
    </xdr:from>
    <xdr:to>
      <xdr:col>12</xdr:col>
      <xdr:colOff>542926</xdr:colOff>
      <xdr:row>19</xdr:row>
      <xdr:rowOff>152401</xdr:rowOff>
    </xdr:to>
    <xdr:pic>
      <xdr:nvPicPr>
        <xdr:cNvPr id="74" name="Graphic 73" descr="Daily calendar with solid fill">
          <a:extLst>
            <a:ext uri="{FF2B5EF4-FFF2-40B4-BE49-F238E27FC236}">
              <a16:creationId xmlns:a16="http://schemas.microsoft.com/office/drawing/2014/main" id="{4783792E-2BD4-AE5B-89C6-8267D42DCEF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305676" y="3038476"/>
          <a:ext cx="552450" cy="552450"/>
        </a:xfrm>
        <a:prstGeom prst="rect">
          <a:avLst/>
        </a:prstGeom>
      </xdr:spPr>
    </xdr:pic>
    <xdr:clientData/>
  </xdr:twoCellAnchor>
  <xdr:twoCellAnchor editAs="oneCell">
    <xdr:from>
      <xdr:col>12</xdr:col>
      <xdr:colOff>9525</xdr:colOff>
      <xdr:row>25</xdr:row>
      <xdr:rowOff>104775</xdr:rowOff>
    </xdr:from>
    <xdr:to>
      <xdr:col>12</xdr:col>
      <xdr:colOff>590550</xdr:colOff>
      <xdr:row>28</xdr:row>
      <xdr:rowOff>142875</xdr:rowOff>
    </xdr:to>
    <xdr:pic>
      <xdr:nvPicPr>
        <xdr:cNvPr id="76" name="Graphic 75" descr="DNA with solid fill">
          <a:extLst>
            <a:ext uri="{FF2B5EF4-FFF2-40B4-BE49-F238E27FC236}">
              <a16:creationId xmlns:a16="http://schemas.microsoft.com/office/drawing/2014/main" id="{A7BCD216-58BC-0497-4D2A-DD43ECBA426C}"/>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7324725" y="4629150"/>
          <a:ext cx="581025" cy="581025"/>
        </a:xfrm>
        <a:prstGeom prst="rect">
          <a:avLst/>
        </a:prstGeom>
      </xdr:spPr>
    </xdr:pic>
    <xdr:clientData/>
  </xdr:twoCellAnchor>
  <xdr:twoCellAnchor editAs="oneCell">
    <xdr:from>
      <xdr:col>12</xdr:col>
      <xdr:colOff>47625</xdr:colOff>
      <xdr:row>43</xdr:row>
      <xdr:rowOff>54750</xdr:rowOff>
    </xdr:from>
    <xdr:to>
      <xdr:col>12</xdr:col>
      <xdr:colOff>571500</xdr:colOff>
      <xdr:row>46</xdr:row>
      <xdr:rowOff>35700</xdr:rowOff>
    </xdr:to>
    <xdr:pic>
      <xdr:nvPicPr>
        <xdr:cNvPr id="78" name="Graphic 77" descr="Run with solid fill">
          <a:extLst>
            <a:ext uri="{FF2B5EF4-FFF2-40B4-BE49-F238E27FC236}">
              <a16:creationId xmlns:a16="http://schemas.microsoft.com/office/drawing/2014/main" id="{2E99D239-9076-1381-AA39-84142F6418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362825" y="7836675"/>
          <a:ext cx="523875" cy="523875"/>
        </a:xfrm>
        <a:prstGeom prst="rect">
          <a:avLst/>
        </a:prstGeom>
      </xdr:spPr>
    </xdr:pic>
    <xdr:clientData/>
  </xdr:twoCellAnchor>
  <xdr:twoCellAnchor editAs="oneCell">
    <xdr:from>
      <xdr:col>12</xdr:col>
      <xdr:colOff>99975</xdr:colOff>
      <xdr:row>35</xdr:row>
      <xdr:rowOff>4725</xdr:rowOff>
    </xdr:from>
    <xdr:to>
      <xdr:col>12</xdr:col>
      <xdr:colOff>495300</xdr:colOff>
      <xdr:row>37</xdr:row>
      <xdr:rowOff>38100</xdr:rowOff>
    </xdr:to>
    <xdr:pic>
      <xdr:nvPicPr>
        <xdr:cNvPr id="80" name="Graphic 79" descr="Warning with solid fill">
          <a:extLst>
            <a:ext uri="{FF2B5EF4-FFF2-40B4-BE49-F238E27FC236}">
              <a16:creationId xmlns:a16="http://schemas.microsoft.com/office/drawing/2014/main" id="{87613BDB-E6A6-F0D8-2313-4D292E526E1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415175" y="6338850"/>
          <a:ext cx="395325" cy="395325"/>
        </a:xfrm>
        <a:prstGeom prst="rect">
          <a:avLst/>
        </a:prstGeom>
      </xdr:spPr>
    </xdr:pic>
    <xdr:clientData/>
  </xdr:twoCellAnchor>
  <xdr:twoCellAnchor>
    <xdr:from>
      <xdr:col>0</xdr:col>
      <xdr:colOff>0</xdr:colOff>
      <xdr:row>0</xdr:row>
      <xdr:rowOff>0</xdr:rowOff>
    </xdr:from>
    <xdr:to>
      <xdr:col>1</xdr:col>
      <xdr:colOff>66675</xdr:colOff>
      <xdr:row>1</xdr:row>
      <xdr:rowOff>47625</xdr:rowOff>
    </xdr:to>
    <xdr:sp macro="" textlink="">
      <xdr:nvSpPr>
        <xdr:cNvPr id="33" name="Rectangle 32">
          <a:extLst>
            <a:ext uri="{FF2B5EF4-FFF2-40B4-BE49-F238E27FC236}">
              <a16:creationId xmlns:a16="http://schemas.microsoft.com/office/drawing/2014/main" id="{E428BF02-1BFF-47D5-A9CB-17A13B09417A}"/>
            </a:ext>
          </a:extLst>
        </xdr:cNvPr>
        <xdr:cNvSpPr/>
      </xdr:nvSpPr>
      <xdr:spPr>
        <a:xfrm>
          <a:off x="0" y="0"/>
          <a:ext cx="676275"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HARMA" refreshedDate="45768.772772337965" createdVersion="8" refreshedVersion="8" minRefreshableVersion="3" recordCount="25" xr:uid="{6714B1ED-E2D0-49CE-A451-9E3F6236EC03}">
  <cacheSource type="worksheet">
    <worksheetSource name="Table1"/>
  </cacheSource>
  <cacheFields count="15">
    <cacheField name="Flavor" numFmtId="0">
      <sharedItems count="30">
        <s v="Classic"/>
        <s v="BBQ"/>
        <s v="Sour_Cream_And_Onion"/>
        <s v="Salt_And_Vinegar"/>
        <s v="Flamin_Hot"/>
        <s v="Cheddar_And_Sour_Cream"/>
        <s v="Magic_Masala"/>
        <s v="Honey_BBQ"/>
        <s v="Ranch"/>
        <s v="Chile_Limon"/>
        <s v="Dill_Pickle"/>
        <s v="Ketchup"/>
        <s v="Seaweed"/>
        <s v="Wasabi"/>
        <s v="Greek_Tzatziki"/>
        <s v="Sweet_Thai_Chili"/>
        <s v="Cheese_And_Jalapeno"/>
        <s v="Prawn_Cocktail"/>
        <s v="Cucumber_And_Mint"/>
        <s v="Black_Pepper"/>
        <s v="Pizza"/>
        <s v="Salted_Egg"/>
        <s v="Roasted_Chicken"/>
        <s v="Sriracha"/>
        <s v="Truffle"/>
        <s v="Salt_&amp;_Vinegar" u="1"/>
        <s v="Sour_Cream_&amp;_Onion" u="1"/>
        <s v="Cheddar_&amp;_Sour_Cream" u="1"/>
        <s v="Cheese_&amp;_Jalapeno" u="1"/>
        <s v="Cucumber_&amp;_Mint" u="1"/>
      </sharedItems>
    </cacheField>
    <cacheField name="Category" numFmtId="0">
      <sharedItems count="8">
        <s v="Traditional"/>
        <s v="Savory"/>
        <s v="Creamy"/>
        <s v="Tangy"/>
        <s v="Spicy"/>
        <s v="Sweet"/>
        <s v="Fresh"/>
        <s v="Premium"/>
      </sharedItems>
    </cacheField>
    <cacheField name="Launch_Year" numFmtId="0">
      <sharedItems containsSemiMixedTypes="0" containsString="0" containsNumber="1" containsInteger="1" minValue="1932" maxValue="2020" count="25">
        <n v="1932"/>
        <n v="1965"/>
        <n v="1958"/>
        <n v="1967"/>
        <n v="2000"/>
        <n v="1972"/>
        <n v="1995"/>
        <n v="1998"/>
        <n v="1986"/>
        <n v="2001"/>
        <n v="2009"/>
        <n v="1980"/>
        <n v="2010"/>
        <n v="2005"/>
        <n v="2015"/>
        <n v="2012"/>
        <n v="2008"/>
        <n v="1975"/>
        <n v="2018"/>
        <n v="2007"/>
        <n v="1990"/>
        <n v="2019"/>
        <n v="2003"/>
        <n v="2016"/>
        <n v="2020"/>
      </sharedItems>
    </cacheField>
    <cacheField name="Region" numFmtId="0">
      <sharedItems count="6">
        <s v="Global"/>
        <s v="North America"/>
        <s v="Asia"/>
        <s v="Latin America"/>
        <s v="Canada"/>
        <s v="Europe"/>
      </sharedItems>
    </cacheField>
    <cacheField name="Sales_Volume_M" numFmtId="164">
      <sharedItems containsSemiMixedTypes="0" containsString="0" containsNumber="1" containsInteger="1" minValue="75" maxValue="450" count="25">
        <n v="450"/>
        <n v="400"/>
        <n v="380"/>
        <n v="320"/>
        <n v="310"/>
        <n v="290"/>
        <n v="280"/>
        <n v="270"/>
        <n v="260"/>
        <n v="240"/>
        <n v="220"/>
        <n v="200"/>
        <n v="190"/>
        <n v="180"/>
        <n v="150"/>
        <n v="145"/>
        <n v="140"/>
        <n v="135"/>
        <n v="120"/>
        <n v="110"/>
        <n v="105"/>
        <n v="95"/>
        <n v="90"/>
        <n v="85"/>
        <n v="75"/>
      </sharedItems>
    </cacheField>
    <cacheField name="Price_USD" numFmtId="0">
      <sharedItems containsSemiMixedTypes="0" containsString="0" containsNumber="1" minValue="2.99" maxValue="4.49"/>
    </cacheField>
    <cacheField name="Customer_Rating" numFmtId="0">
      <sharedItems containsSemiMixedTypes="0" containsString="0" containsNumber="1" minValue="3.8" maxValue="4.8"/>
    </cacheField>
    <cacheField name="Limited_Edition" numFmtId="0">
      <sharedItems count="2">
        <s v="No"/>
        <s v="Yes"/>
      </sharedItems>
    </cacheField>
    <cacheField name="Marketing_Budget_M" numFmtId="166">
      <sharedItems containsSemiMixedTypes="0" containsString="0" containsNumber="1" minValue="7.5" maxValue="45"/>
    </cacheField>
    <cacheField name="Production_Cost_USD" numFmtId="0">
      <sharedItems containsSemiMixedTypes="0" containsString="0" containsNumber="1" minValue="1.1499999999999999" maxValue="1.65"/>
    </cacheField>
    <cacheField name="Profit_Margin" numFmtId="0">
      <sharedItems containsSemiMixedTypes="0" containsString="0" containsNumber="1" minValue="0.6" maxValue="0.7"/>
    </cacheField>
    <cacheField name="Shelf_Life_Days" numFmtId="0">
      <sharedItems containsSemiMixedTypes="0" containsString="0" containsNumber="1" containsInteger="1" minValue="150" maxValue="180"/>
    </cacheField>
    <cacheField name="Sodium_mg" numFmtId="0">
      <sharedItems containsSemiMixedTypes="0" containsString="0" containsNumber="1" containsInteger="1" minValue="160" maxValue="220"/>
    </cacheField>
    <cacheField name="Fat_g" numFmtId="0">
      <sharedItems containsSemiMixedTypes="0" containsString="0" containsNumber="1" containsInteger="1" minValue="10" maxValue="11"/>
    </cacheField>
    <cacheField name="Carbs_g" numFmtId="0">
      <sharedItems containsSemiMixedTypes="0" containsString="0" containsNumber="1" containsInteger="1" minValue="14" maxValue="16"/>
    </cacheField>
  </cacheFields>
  <extLst>
    <ext xmlns:x14="http://schemas.microsoft.com/office/spreadsheetml/2009/9/main" uri="{725AE2AE-9491-48be-B2B4-4EB974FC3084}">
      <x14:pivotCacheDefinition pivotCacheId="376221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x v="0"/>
    <x v="0"/>
    <x v="0"/>
    <x v="0"/>
    <n v="3.99"/>
    <n v="4.8"/>
    <x v="0"/>
    <n v="45"/>
    <n v="1.2"/>
    <n v="0.7"/>
    <n v="180"/>
    <n v="170"/>
    <n v="10"/>
    <n v="15"/>
  </r>
  <r>
    <x v="1"/>
    <x v="1"/>
    <x v="1"/>
    <x v="0"/>
    <x v="1"/>
    <n v="3.99"/>
    <n v="4.7"/>
    <x v="0"/>
    <n v="40"/>
    <n v="1.3"/>
    <n v="0.67"/>
    <n v="175"/>
    <n v="180"/>
    <n v="10"/>
    <n v="15"/>
  </r>
  <r>
    <x v="2"/>
    <x v="2"/>
    <x v="2"/>
    <x v="0"/>
    <x v="2"/>
    <n v="3.99"/>
    <n v="4.5999999999999996"/>
    <x v="0"/>
    <n v="38"/>
    <n v="1.35"/>
    <n v="0.66"/>
    <n v="165"/>
    <n v="160"/>
    <n v="10"/>
    <n v="15"/>
  </r>
  <r>
    <x v="3"/>
    <x v="3"/>
    <x v="3"/>
    <x v="0"/>
    <x v="3"/>
    <n v="3.99"/>
    <n v="4.4000000000000004"/>
    <x v="0"/>
    <n v="32"/>
    <n v="1.25"/>
    <n v="0.69"/>
    <n v="170"/>
    <n v="220"/>
    <n v="10"/>
    <n v="15"/>
  </r>
  <r>
    <x v="4"/>
    <x v="4"/>
    <x v="4"/>
    <x v="0"/>
    <x v="4"/>
    <n v="3.99"/>
    <n v="4.3"/>
    <x v="0"/>
    <n v="31"/>
    <n v="1.35"/>
    <n v="0.66"/>
    <n v="170"/>
    <n v="190"/>
    <n v="10"/>
    <n v="15"/>
  </r>
  <r>
    <x v="5"/>
    <x v="2"/>
    <x v="5"/>
    <x v="1"/>
    <x v="5"/>
    <n v="3.99"/>
    <n v="4.5"/>
    <x v="0"/>
    <n v="29"/>
    <n v="1.4"/>
    <n v="0.65"/>
    <n v="160"/>
    <n v="180"/>
    <n v="11"/>
    <n v="15"/>
  </r>
  <r>
    <x v="6"/>
    <x v="4"/>
    <x v="6"/>
    <x v="2"/>
    <x v="6"/>
    <n v="2.99"/>
    <n v="4.5999999999999996"/>
    <x v="0"/>
    <n v="28"/>
    <n v="1.1499999999999999"/>
    <n v="0.62"/>
    <n v="165"/>
    <n v="190"/>
    <n v="10"/>
    <n v="15"/>
  </r>
  <r>
    <x v="7"/>
    <x v="5"/>
    <x v="7"/>
    <x v="1"/>
    <x v="7"/>
    <n v="3.99"/>
    <n v="4.4000000000000004"/>
    <x v="0"/>
    <n v="27"/>
    <n v="1.38"/>
    <n v="0.65"/>
    <n v="165"/>
    <n v="170"/>
    <n v="10"/>
    <n v="16"/>
  </r>
  <r>
    <x v="8"/>
    <x v="2"/>
    <x v="8"/>
    <x v="1"/>
    <x v="8"/>
    <n v="3.99"/>
    <n v="4.5"/>
    <x v="0"/>
    <n v="26"/>
    <n v="1.38"/>
    <n v="0.65"/>
    <n v="165"/>
    <n v="185"/>
    <n v="11"/>
    <n v="15"/>
  </r>
  <r>
    <x v="9"/>
    <x v="4"/>
    <x v="9"/>
    <x v="3"/>
    <x v="9"/>
    <n v="3.99"/>
    <n v="4.5"/>
    <x v="0"/>
    <n v="24"/>
    <n v="1.3"/>
    <n v="0.67"/>
    <n v="170"/>
    <n v="175"/>
    <n v="10"/>
    <n v="15"/>
  </r>
  <r>
    <x v="10"/>
    <x v="3"/>
    <x v="10"/>
    <x v="1"/>
    <x v="10"/>
    <n v="3.99"/>
    <n v="4.2"/>
    <x v="0"/>
    <n v="22"/>
    <n v="1.32"/>
    <n v="0.67"/>
    <n v="170"/>
    <n v="185"/>
    <n v="10"/>
    <n v="15"/>
  </r>
  <r>
    <x v="11"/>
    <x v="3"/>
    <x v="11"/>
    <x v="4"/>
    <x v="11"/>
    <n v="3.99"/>
    <n v="4.2"/>
    <x v="0"/>
    <n v="20"/>
    <n v="1.35"/>
    <n v="0.66"/>
    <n v="170"/>
    <n v="175"/>
    <n v="10"/>
    <n v="15"/>
  </r>
  <r>
    <x v="12"/>
    <x v="1"/>
    <x v="12"/>
    <x v="2"/>
    <x v="12"/>
    <n v="3.49"/>
    <n v="4.4000000000000004"/>
    <x v="0"/>
    <n v="19"/>
    <n v="1.4"/>
    <n v="0.6"/>
    <n v="165"/>
    <n v="200"/>
    <n v="10"/>
    <n v="15"/>
  </r>
  <r>
    <x v="13"/>
    <x v="4"/>
    <x v="13"/>
    <x v="2"/>
    <x v="13"/>
    <n v="3.99"/>
    <n v="4.0999999999999996"/>
    <x v="1"/>
    <n v="18"/>
    <n v="1.45"/>
    <n v="0.64"/>
    <n v="160"/>
    <n v="180"/>
    <n v="10"/>
    <n v="15"/>
  </r>
  <r>
    <x v="14"/>
    <x v="2"/>
    <x v="14"/>
    <x v="5"/>
    <x v="14"/>
    <n v="4.29"/>
    <n v="4.3"/>
    <x v="1"/>
    <n v="15"/>
    <n v="1.5"/>
    <n v="0.65"/>
    <n v="155"/>
    <n v="165"/>
    <n v="11"/>
    <n v="15"/>
  </r>
  <r>
    <x v="15"/>
    <x v="4"/>
    <x v="15"/>
    <x v="2"/>
    <x v="15"/>
    <n v="3.79"/>
    <n v="4.2"/>
    <x v="0"/>
    <n v="14.5"/>
    <n v="1.42"/>
    <n v="0.63"/>
    <n v="165"/>
    <n v="175"/>
    <n v="10"/>
    <n v="15"/>
  </r>
  <r>
    <x v="16"/>
    <x v="4"/>
    <x v="16"/>
    <x v="3"/>
    <x v="16"/>
    <n v="3.89"/>
    <n v="4.3"/>
    <x v="0"/>
    <n v="14"/>
    <n v="1.44"/>
    <n v="0.64"/>
    <n v="165"/>
    <n v="185"/>
    <n v="10"/>
    <n v="15"/>
  </r>
  <r>
    <x v="17"/>
    <x v="1"/>
    <x v="17"/>
    <x v="5"/>
    <x v="17"/>
    <n v="3.99"/>
    <n v="4"/>
    <x v="0"/>
    <n v="13.5"/>
    <n v="1.46"/>
    <n v="0.63"/>
    <n v="160"/>
    <n v="170"/>
    <n v="10"/>
    <n v="15"/>
  </r>
  <r>
    <x v="18"/>
    <x v="6"/>
    <x v="18"/>
    <x v="5"/>
    <x v="18"/>
    <n v="4.1900000000000004"/>
    <n v="3.9"/>
    <x v="1"/>
    <n v="12"/>
    <n v="1.48"/>
    <n v="0.62"/>
    <n v="155"/>
    <n v="160"/>
    <n v="10"/>
    <n v="14"/>
  </r>
  <r>
    <x v="19"/>
    <x v="1"/>
    <x v="19"/>
    <x v="2"/>
    <x v="19"/>
    <n v="3.69"/>
    <n v="4"/>
    <x v="0"/>
    <n v="11"/>
    <n v="1.35"/>
    <n v="0.64"/>
    <n v="165"/>
    <n v="175"/>
    <n v="10"/>
    <n v="15"/>
  </r>
  <r>
    <x v="20"/>
    <x v="1"/>
    <x v="20"/>
    <x v="5"/>
    <x v="20"/>
    <n v="3.89"/>
    <n v="3.8"/>
    <x v="0"/>
    <n v="10.5"/>
    <n v="1.4"/>
    <n v="0.63"/>
    <n v="165"/>
    <n v="180"/>
    <n v="10"/>
    <n v="15"/>
  </r>
  <r>
    <x v="21"/>
    <x v="1"/>
    <x v="21"/>
    <x v="2"/>
    <x v="21"/>
    <n v="4.09"/>
    <n v="4.0999999999999996"/>
    <x v="1"/>
    <n v="9.5"/>
    <n v="1.52"/>
    <n v="0.61"/>
    <n v="155"/>
    <n v="190"/>
    <n v="11"/>
    <n v="15"/>
  </r>
  <r>
    <x v="22"/>
    <x v="1"/>
    <x v="22"/>
    <x v="5"/>
    <x v="22"/>
    <n v="3.99"/>
    <n v="3.9"/>
    <x v="0"/>
    <n v="9"/>
    <n v="1.45"/>
    <n v="0.62"/>
    <n v="160"/>
    <n v="175"/>
    <n v="10"/>
    <n v="15"/>
  </r>
  <r>
    <x v="23"/>
    <x v="4"/>
    <x v="23"/>
    <x v="2"/>
    <x v="23"/>
    <n v="3.89"/>
    <n v="4"/>
    <x v="0"/>
    <n v="8.5"/>
    <n v="1.43"/>
    <n v="0.63"/>
    <n v="165"/>
    <n v="180"/>
    <n v="10"/>
    <n v="15"/>
  </r>
  <r>
    <x v="24"/>
    <x v="7"/>
    <x v="24"/>
    <x v="5"/>
    <x v="24"/>
    <n v="4.49"/>
    <n v="4.2"/>
    <x v="1"/>
    <n v="7.5"/>
    <n v="1.65"/>
    <n v="0.6"/>
    <n v="150"/>
    <n v="165"/>
    <n v="11"/>
    <n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75BA20-C09B-4EC4-9CE4-1E7AD07C444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X14:AY39" firstHeaderRow="1"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5">
    <i>
      <x/>
    </i>
    <i>
      <x v="1"/>
    </i>
    <i>
      <x v="4"/>
    </i>
    <i>
      <x v="5"/>
    </i>
    <i>
      <x v="7"/>
    </i>
    <i>
      <x v="8"/>
    </i>
    <i>
      <x v="9"/>
    </i>
    <i>
      <x v="10"/>
    </i>
    <i>
      <x v="11"/>
    </i>
    <i>
      <x v="12"/>
    </i>
    <i>
      <x v="13"/>
    </i>
    <i>
      <x v="14"/>
    </i>
    <i>
      <x v="15"/>
    </i>
    <i>
      <x v="16"/>
    </i>
    <i>
      <x v="18"/>
    </i>
    <i>
      <x v="19"/>
    </i>
    <i>
      <x v="21"/>
    </i>
    <i>
      <x v="22"/>
    </i>
    <i>
      <x v="23"/>
    </i>
    <i>
      <x v="24"/>
    </i>
    <i>
      <x v="25"/>
    </i>
    <i>
      <x v="26"/>
    </i>
    <i>
      <x v="27"/>
    </i>
    <i>
      <x v="28"/>
    </i>
    <i>
      <x v="29"/>
    </i>
  </rowItems>
  <colItems count="1">
    <i/>
  </colItems>
  <dataFields count="1">
    <dataField name="Sum of Launch_Year"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34C1F2-AE65-44EE-9743-75B4B955ED6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P1:Q4" firstHeaderRow="1" firstDataRow="1" firstDataCol="1"/>
  <pivotFields count="15">
    <pivotField dataField="1" showAll="0">
      <items count="31">
        <item x="1"/>
        <item x="19"/>
        <item m="1" x="27"/>
        <item x="5"/>
        <item m="1" x="28"/>
        <item x="16"/>
        <item x="9"/>
        <item x="0"/>
        <item m="1" x="29"/>
        <item x="18"/>
        <item x="10"/>
        <item x="4"/>
        <item x="14"/>
        <item x="7"/>
        <item x="11"/>
        <item x="6"/>
        <item x="20"/>
        <item x="17"/>
        <item x="8"/>
        <item x="22"/>
        <item m="1" x="25"/>
        <item x="3"/>
        <item x="21"/>
        <item x="12"/>
        <item m="1" x="26"/>
        <item x="2"/>
        <item x="23"/>
        <item x="15"/>
        <item x="24"/>
        <item x="13"/>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Flavor" fld="0" subtotal="count" baseField="0"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7" count="1" selected="0">
            <x v="0"/>
          </reference>
        </references>
      </pivotArea>
    </chartFormat>
    <chartFormat chart="8" format="2">
      <pivotArea type="data" outline="0" fieldPosition="0">
        <references count="2">
          <reference field="4294967294" count="1" selected="0">
            <x v="0"/>
          </reference>
          <reference field="7" count="1" selected="0">
            <x v="1"/>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7" count="1" selected="0">
            <x v="0"/>
          </reference>
        </references>
      </pivotArea>
    </chartFormat>
    <chartFormat chart="15" format="14">
      <pivotArea type="data" outline="0" fieldPosition="0">
        <references count="2">
          <reference field="4294967294" count="1" selected="0">
            <x v="0"/>
          </reference>
          <reference field="7" count="1" selected="0">
            <x v="1"/>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7" count="1" selected="0">
            <x v="0"/>
          </reference>
        </references>
      </pivotArea>
    </chartFormat>
    <chartFormat chart="17" format="19">
      <pivotArea type="data" outline="0" fieldPosition="0">
        <references count="2">
          <reference field="4294967294" count="1" selected="0">
            <x v="0"/>
          </reference>
          <reference field="7" count="1" selected="0">
            <x v="1"/>
          </reference>
        </references>
      </pivotArea>
    </chartFormat>
    <chartFormat chart="19" format="18" series="1">
      <pivotArea type="data" outline="0" fieldPosition="0">
        <references count="1">
          <reference field="4294967294" count="1" selected="0">
            <x v="0"/>
          </reference>
        </references>
      </pivotArea>
    </chartFormat>
    <chartFormat chart="19" format="19">
      <pivotArea type="data" outline="0" fieldPosition="0">
        <references count="2">
          <reference field="4294967294" count="1" selected="0">
            <x v="0"/>
          </reference>
          <reference field="7" count="1" selected="0">
            <x v="0"/>
          </reference>
        </references>
      </pivotArea>
    </chartFormat>
    <chartFormat chart="19" format="20">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6F974E-4D18-4B48-BC56-057714C88CB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H9" firstHeaderRow="1" firstDataRow="1" firstDataCol="1"/>
  <pivotFields count="15">
    <pivotField dataField="1" showAll="0"/>
    <pivotField axis="axisRow" showAll="0">
      <items count="9">
        <item x="2"/>
        <item x="6"/>
        <item x="7"/>
        <item x="1"/>
        <item x="4"/>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x v="7"/>
    </i>
  </rowItems>
  <colItems count="1">
    <i/>
  </colItems>
  <dataFields count="1">
    <dataField name="Count of Flavo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C3FCBC-44B7-4810-8B43-04D37C7B42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7" firstHeaderRow="1"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6">
    <i>
      <x/>
    </i>
    <i>
      <x v="1"/>
    </i>
    <i>
      <x v="4"/>
    </i>
    <i>
      <x v="5"/>
    </i>
    <i>
      <x v="7"/>
    </i>
    <i>
      <x v="8"/>
    </i>
    <i>
      <x v="9"/>
    </i>
    <i>
      <x v="10"/>
    </i>
    <i>
      <x v="11"/>
    </i>
    <i>
      <x v="12"/>
    </i>
    <i>
      <x v="13"/>
    </i>
    <i>
      <x v="14"/>
    </i>
    <i>
      <x v="15"/>
    </i>
    <i>
      <x v="16"/>
    </i>
    <i>
      <x v="18"/>
    </i>
    <i>
      <x v="19"/>
    </i>
    <i>
      <x v="21"/>
    </i>
    <i>
      <x v="22"/>
    </i>
    <i>
      <x v="23"/>
    </i>
    <i>
      <x v="24"/>
    </i>
    <i>
      <x v="25"/>
    </i>
    <i>
      <x v="26"/>
    </i>
    <i>
      <x v="27"/>
    </i>
    <i>
      <x v="28"/>
    </i>
    <i>
      <x v="29"/>
    </i>
    <i t="grand">
      <x/>
    </i>
  </rowItems>
  <colItems count="1">
    <i/>
  </colItems>
  <dataFields count="1">
    <dataField name="Sum of Launch_Year"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74E8EF-EC13-4FE3-A16D-ACFF6995B08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4:B59" firstHeaderRow="1"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0"/>
  </rowFields>
  <rowItems count="25">
    <i>
      <x/>
    </i>
    <i>
      <x v="1"/>
    </i>
    <i>
      <x v="4"/>
    </i>
    <i>
      <x v="5"/>
    </i>
    <i>
      <x v="7"/>
    </i>
    <i>
      <x v="8"/>
    </i>
    <i>
      <x v="9"/>
    </i>
    <i>
      <x v="10"/>
    </i>
    <i>
      <x v="11"/>
    </i>
    <i>
      <x v="12"/>
    </i>
    <i>
      <x v="13"/>
    </i>
    <i>
      <x v="14"/>
    </i>
    <i>
      <x v="15"/>
    </i>
    <i>
      <x v="16"/>
    </i>
    <i>
      <x v="18"/>
    </i>
    <i>
      <x v="19"/>
    </i>
    <i>
      <x v="21"/>
    </i>
    <i>
      <x v="22"/>
    </i>
    <i>
      <x v="23"/>
    </i>
    <i>
      <x v="24"/>
    </i>
    <i>
      <x v="25"/>
    </i>
    <i>
      <x v="26"/>
    </i>
    <i>
      <x v="27"/>
    </i>
    <i>
      <x v="28"/>
    </i>
    <i>
      <x v="29"/>
    </i>
  </rowItems>
  <colItems count="1">
    <i/>
  </colItems>
  <dataFields count="1">
    <dataField name="Sum of Sales_Volume_M" fld="4" baseField="0" baseItem="0" numFmtId="165"/>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DEF512-0880-4BAE-8DB5-9CC4FD6E79B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P18:Q24" firstHeaderRow="1" firstDataRow="1" firstDataCol="1"/>
  <pivotFields count="15">
    <pivotField dataField="1" showAll="0"/>
    <pivotField showAll="0"/>
    <pivotField showAll="0"/>
    <pivotField axis="axisRow" showAll="0">
      <items count="7">
        <item x="2"/>
        <item x="4"/>
        <item x="5"/>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Count of Flavo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0574F3-AFBF-4D53-83F4-30F150A5DF5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N1:AO26" firstHeaderRow="1" firstDataRow="1" firstDataCol="1"/>
  <pivotFields count="15">
    <pivotField axis="axisRow" showAll="0" sortType="descending">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autoSortScope>
        <pivotArea dataOnly="0" outline="0" fieldPosition="0">
          <references count="1">
            <reference field="4294967294" count="1" selected="0">
              <x v="0"/>
            </reference>
          </references>
        </pivotArea>
      </autoSortScope>
    </pivotField>
    <pivotField showAll="0">
      <items count="9">
        <item x="2"/>
        <item x="6"/>
        <item x="7"/>
        <item x="1"/>
        <item x="4"/>
        <item x="5"/>
        <item x="3"/>
        <item x="0"/>
        <item t="default"/>
      </items>
    </pivotField>
    <pivotField showAll="0"/>
    <pivotField showAll="0">
      <items count="7">
        <item x="2"/>
        <item x="4"/>
        <item x="5"/>
        <item x="0"/>
        <item x="3"/>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5">
    <i>
      <x v="5"/>
    </i>
    <i>
      <x/>
    </i>
    <i>
      <x v="29"/>
    </i>
    <i>
      <x v="8"/>
    </i>
    <i>
      <x v="4"/>
    </i>
    <i>
      <x v="7"/>
    </i>
    <i>
      <x v="11"/>
    </i>
    <i>
      <x v="25"/>
    </i>
    <i>
      <x v="21"/>
    </i>
    <i>
      <x v="1"/>
    </i>
    <i>
      <x v="12"/>
    </i>
    <i>
      <x v="22"/>
    </i>
    <i>
      <x v="13"/>
    </i>
    <i>
      <x v="27"/>
    </i>
    <i>
      <x v="10"/>
    </i>
    <i>
      <x v="19"/>
    </i>
    <i>
      <x v="15"/>
    </i>
    <i>
      <x v="14"/>
    </i>
    <i>
      <x v="26"/>
    </i>
    <i>
      <x v="24"/>
    </i>
    <i>
      <x v="16"/>
    </i>
    <i>
      <x v="28"/>
    </i>
    <i>
      <x v="9"/>
    </i>
    <i>
      <x v="18"/>
    </i>
    <i>
      <x v="23"/>
    </i>
  </rowItems>
  <colItems count="1">
    <i/>
  </colItems>
  <dataFields count="1">
    <dataField name="Sum of Shelf_Life_Day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E04955-2325-4BCC-8750-E723C8E8FFB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F26" firstHeaderRow="0"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pivotField dataField="1" showAll="0"/>
    <pivotField showAll="0"/>
    <pivotField showAll="0"/>
    <pivotField showAll="0"/>
    <pivotField dataField="1" showAll="0"/>
    <pivotField showAll="0"/>
    <pivotField dataField="1" showAll="0"/>
    <pivotField dataField="1" showAll="0"/>
    <pivotField dataField="1" showAll="0"/>
    <pivotField showAll="0"/>
    <pivotField showAll="0"/>
    <pivotField showAll="0"/>
    <pivotField showAll="0"/>
  </pivotFields>
  <rowFields count="1">
    <field x="0"/>
  </rowFields>
  <rowItems count="25">
    <i>
      <x/>
    </i>
    <i>
      <x v="1"/>
    </i>
    <i>
      <x v="4"/>
    </i>
    <i>
      <x v="5"/>
    </i>
    <i>
      <x v="7"/>
    </i>
    <i>
      <x v="8"/>
    </i>
    <i>
      <x v="9"/>
    </i>
    <i>
      <x v="10"/>
    </i>
    <i>
      <x v="11"/>
    </i>
    <i>
      <x v="12"/>
    </i>
    <i>
      <x v="13"/>
    </i>
    <i>
      <x v="14"/>
    </i>
    <i>
      <x v="15"/>
    </i>
    <i>
      <x v="16"/>
    </i>
    <i>
      <x v="18"/>
    </i>
    <i>
      <x v="19"/>
    </i>
    <i>
      <x v="21"/>
    </i>
    <i>
      <x v="22"/>
    </i>
    <i>
      <x v="23"/>
    </i>
    <i>
      <x v="24"/>
    </i>
    <i>
      <x v="25"/>
    </i>
    <i>
      <x v="26"/>
    </i>
    <i>
      <x v="27"/>
    </i>
    <i>
      <x v="28"/>
    </i>
    <i>
      <x v="29"/>
    </i>
  </rowItems>
  <colFields count="1">
    <field x="-2"/>
  </colFields>
  <colItems count="5">
    <i>
      <x/>
    </i>
    <i i="1">
      <x v="1"/>
    </i>
    <i i="2">
      <x v="2"/>
    </i>
    <i i="3">
      <x v="3"/>
    </i>
    <i i="4">
      <x v="4"/>
    </i>
  </colItems>
  <dataFields count="5">
    <dataField name="Sum of Customer_Rating" fld="6" baseField="0" baseItem="0"/>
    <dataField name="Sum of Marketing_Budget_M" fld="8" baseField="0" baseItem="0" numFmtId="167"/>
    <dataField name="Sum of Production_Cost_USD" fld="9" baseField="0" baseItem="0" numFmtId="169"/>
    <dataField name="Sum of Profit_Margin" fld="10" baseField="0" baseItem="0" numFmtId="169"/>
    <dataField name="Sum of Launch_Year" fld="2" baseField="0" baseItem="0"/>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2" selected="0">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A278F8-871B-4854-ABAC-43EA91365D9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BE18:BF24" firstHeaderRow="1"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axis="axisRow" showAll="0">
      <items count="7">
        <item x="2"/>
        <item x="4"/>
        <item x="5"/>
        <item x="0"/>
        <item x="3"/>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Average of Customer_Rating" fld="6" subtotal="average" baseField="3" baseItem="0"/>
  </dataFields>
  <formats count="1">
    <format dxfId="2">
      <pivotArea collapsedLevelsAreSubtotals="1" fieldPosition="0">
        <references count="1">
          <reference field="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4EB0C7-8D9A-43D8-B26B-EE08D5D13956}"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N36:AO61" firstHeaderRow="1" firstDataRow="1" firstDataCol="1"/>
  <pivotFields count="15">
    <pivotField axis="axisRow" showAll="0" sortType="descending">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autoSortScope>
        <pivotArea dataOnly="0" outline="0" fieldPosition="0">
          <references count="1">
            <reference field="4294967294" count="1" selected="0">
              <x v="0"/>
            </reference>
          </references>
        </pivotArea>
      </autoSortScope>
    </pivotField>
    <pivotField showAll="0">
      <items count="9">
        <item x="2"/>
        <item x="6"/>
        <item x="7"/>
        <item x="1"/>
        <item x="4"/>
        <item x="5"/>
        <item x="3"/>
        <item x="0"/>
        <item t="default"/>
      </items>
    </pivotField>
    <pivotField dataField="1" showAll="0"/>
    <pivotField showAll="0">
      <items count="7">
        <item x="2"/>
        <item x="4"/>
        <item x="5"/>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5">
    <i>
      <x v="23"/>
    </i>
    <i>
      <x v="18"/>
    </i>
    <i>
      <x v="28"/>
    </i>
    <i>
      <x v="21"/>
    </i>
    <i>
      <x v="9"/>
    </i>
    <i>
      <x v="22"/>
    </i>
    <i>
      <x v="19"/>
    </i>
    <i>
      <x v="7"/>
    </i>
    <i>
      <x v="27"/>
    </i>
    <i>
      <x v="1"/>
    </i>
    <i>
      <x v="24"/>
    </i>
    <i>
      <x v="16"/>
    </i>
    <i>
      <x v="4"/>
    </i>
    <i>
      <x v="8"/>
    </i>
    <i>
      <x v="10"/>
    </i>
    <i>
      <x v="12"/>
    </i>
    <i>
      <x v="13"/>
    </i>
    <i>
      <x v="15"/>
    </i>
    <i>
      <x v="11"/>
    </i>
    <i>
      <x v="14"/>
    </i>
    <i>
      <x v="26"/>
    </i>
    <i>
      <x v="29"/>
    </i>
    <i>
      <x/>
    </i>
    <i>
      <x v="25"/>
    </i>
    <i>
      <x v="5"/>
    </i>
  </rowItems>
  <colItems count="1">
    <i/>
  </colItems>
  <dataFields count="1">
    <dataField name="Max of Launch_Year" fld="2" subtotal="max"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D71F75-D40F-4DA2-AAAC-D2EF639234B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A16:AB24" firstHeaderRow="1"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axis="axisRow" showAll="0">
      <items count="9">
        <item x="2"/>
        <item x="6"/>
        <item x="7"/>
        <item x="1"/>
        <item x="4"/>
        <item x="5"/>
        <item x="3"/>
        <item x="0"/>
        <item t="default"/>
      </items>
    </pivotField>
    <pivotField showAll="0"/>
    <pivotField showAll="0">
      <items count="7">
        <item x="2"/>
        <item x="4"/>
        <item x="5"/>
        <item x="0"/>
        <item x="3"/>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8">
    <i>
      <x/>
    </i>
    <i>
      <x v="1"/>
    </i>
    <i>
      <x v="2"/>
    </i>
    <i>
      <x v="3"/>
    </i>
    <i>
      <x v="4"/>
    </i>
    <i>
      <x v="5"/>
    </i>
    <i>
      <x v="6"/>
    </i>
    <i>
      <x v="7"/>
    </i>
  </rowItems>
  <colItems count="1">
    <i/>
  </colItems>
  <dataFields count="1">
    <dataField name="Sum of Production_Cost_USD" fld="9"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E70785-660F-4867-B241-D0079CBE0B29}"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BX1:CB26" firstHeaderRow="0"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showAll="0">
      <items count="7">
        <item x="2"/>
        <item x="4"/>
        <item x="5"/>
        <item x="0"/>
        <item x="3"/>
        <item x="1"/>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Fields count="1">
    <field x="0"/>
  </rowFields>
  <rowItems count="25">
    <i>
      <x/>
    </i>
    <i>
      <x v="1"/>
    </i>
    <i>
      <x v="4"/>
    </i>
    <i>
      <x v="5"/>
    </i>
    <i>
      <x v="7"/>
    </i>
    <i>
      <x v="8"/>
    </i>
    <i>
      <x v="9"/>
    </i>
    <i>
      <x v="10"/>
    </i>
    <i>
      <x v="11"/>
    </i>
    <i>
      <x v="12"/>
    </i>
    <i>
      <x v="13"/>
    </i>
    <i>
      <x v="14"/>
    </i>
    <i>
      <x v="15"/>
    </i>
    <i>
      <x v="16"/>
    </i>
    <i>
      <x v="18"/>
    </i>
    <i>
      <x v="19"/>
    </i>
    <i>
      <x v="21"/>
    </i>
    <i>
      <x v="22"/>
    </i>
    <i>
      <x v="23"/>
    </i>
    <i>
      <x v="24"/>
    </i>
    <i>
      <x v="25"/>
    </i>
    <i>
      <x v="26"/>
    </i>
    <i>
      <x v="27"/>
    </i>
    <i>
      <x v="28"/>
    </i>
    <i>
      <x v="29"/>
    </i>
  </rowItems>
  <colFields count="1">
    <field x="-2"/>
  </colFields>
  <colItems count="4">
    <i>
      <x/>
    </i>
    <i i="1">
      <x v="1"/>
    </i>
    <i i="2">
      <x v="2"/>
    </i>
    <i i="3">
      <x v="3"/>
    </i>
  </colItems>
  <dataFields count="4">
    <dataField name="Sum of Shelf_Life_Days" fld="11" baseField="0" baseItem="0" numFmtId="173"/>
    <dataField name="Sum of Sodium_mg" fld="12" baseField="0" baseItem="0" numFmtId="172"/>
    <dataField name="Sum of Fat_g" fld="13" baseField="0" baseItem="0" numFmtId="171"/>
    <dataField name="Sum of Carbs_g" fld="14" baseField="0" baseItem="0" numFmtId="171"/>
  </dataFields>
  <formats count="4">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3"/>
          </reference>
        </references>
      </pivotArea>
    </format>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537C7E-376C-4D7B-B83C-9691855A15C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BA18:BB24" firstHeaderRow="1"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items count="26">
        <item x="0"/>
        <item x="2"/>
        <item x="1"/>
        <item x="3"/>
        <item x="5"/>
        <item x="17"/>
        <item x="11"/>
        <item x="8"/>
        <item x="20"/>
        <item x="6"/>
        <item x="7"/>
        <item x="4"/>
        <item x="9"/>
        <item x="22"/>
        <item x="13"/>
        <item x="19"/>
        <item x="16"/>
        <item x="10"/>
        <item x="12"/>
        <item x="15"/>
        <item x="14"/>
        <item x="23"/>
        <item x="18"/>
        <item x="21"/>
        <item x="24"/>
        <item t="default"/>
      </items>
    </pivotField>
    <pivotField axis="axisRow" showAll="0">
      <items count="7">
        <item x="2"/>
        <item x="4"/>
        <item x="5"/>
        <item x="0"/>
        <item x="3"/>
        <item x="1"/>
        <item t="default"/>
      </items>
    </pivotField>
    <pivotField dataField="1"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Sum of Sales_Volume_M"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70ABF1-B4EA-4053-82C1-9D05C0510A25}"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BN1:BO26" firstHeaderRow="1"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showAll="0">
      <items count="7">
        <item x="2"/>
        <item x="4"/>
        <item x="5"/>
        <item x="0"/>
        <item x="3"/>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25">
    <i>
      <x/>
    </i>
    <i>
      <x v="1"/>
    </i>
    <i>
      <x v="4"/>
    </i>
    <i>
      <x v="5"/>
    </i>
    <i>
      <x v="7"/>
    </i>
    <i>
      <x v="8"/>
    </i>
    <i>
      <x v="9"/>
    </i>
    <i>
      <x v="10"/>
    </i>
    <i>
      <x v="11"/>
    </i>
    <i>
      <x v="12"/>
    </i>
    <i>
      <x v="13"/>
    </i>
    <i>
      <x v="14"/>
    </i>
    <i>
      <x v="15"/>
    </i>
    <i>
      <x v="16"/>
    </i>
    <i>
      <x v="18"/>
    </i>
    <i>
      <x v="19"/>
    </i>
    <i>
      <x v="21"/>
    </i>
    <i>
      <x v="22"/>
    </i>
    <i>
      <x v="23"/>
    </i>
    <i>
      <x v="24"/>
    </i>
    <i>
      <x v="25"/>
    </i>
    <i>
      <x v="26"/>
    </i>
    <i>
      <x v="27"/>
    </i>
    <i>
      <x v="28"/>
    </i>
    <i>
      <x v="29"/>
    </i>
  </rowItems>
  <colItems count="1">
    <i/>
  </colItems>
  <dataFields count="1">
    <dataField name="Sum of Price_USD" fld="5" baseField="0" baseItem="0" numFmtId="17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217E901-4927-4468-8370-D6BD7330996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A1:AB7" firstHeaderRow="1"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axis="axisRow" showAll="0">
      <items count="7">
        <item x="2"/>
        <item x="4"/>
        <item x="5"/>
        <item x="0"/>
        <item x="3"/>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Sum of Sales_Volume_M" fld="4"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0FB0C06-A9A2-49AD-9704-525BF303879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R1:S7" firstHeaderRow="1" firstDataRow="1" firstDataCol="1"/>
  <pivotFields count="15">
    <pivotField dataField="1"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axis="axisRow" showAll="0">
      <items count="7">
        <item x="2"/>
        <item x="4"/>
        <item x="5"/>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Count of Flavor" fld="0" subtotal="count" baseField="0" baseItem="0"/>
  </dataFields>
  <chartFormats count="3">
    <chartFormat chart="33"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E6A369-9997-4B37-A41E-DA45321801F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A29:AB35" firstHeaderRow="1"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axis="axisRow" showAll="0">
      <items count="7">
        <item x="2"/>
        <item x="4"/>
        <item x="5"/>
        <item x="0"/>
        <item x="3"/>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Average of Customer_Rating" fld="6" subtotal="average" baseField="3" baseItem="0"/>
  </dataFields>
  <formats count="1">
    <format dxfId="10">
      <pivotArea collapsedLevelsAreSubtotals="1" fieldPosition="0">
        <references count="1">
          <reference field="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E1F7171-11B4-49BA-9ADF-348C63589A8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O28:P34" firstHeaderRow="1"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axis="axisRow" showAll="0">
      <items count="7">
        <item x="2"/>
        <item x="4"/>
        <item x="5"/>
        <item x="0"/>
        <item x="3"/>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6">
    <i>
      <x/>
    </i>
    <i>
      <x v="1"/>
    </i>
    <i>
      <x v="2"/>
    </i>
    <i>
      <x v="3"/>
    </i>
    <i>
      <x v="4"/>
    </i>
    <i>
      <x v="5"/>
    </i>
  </rowItems>
  <colItems count="1">
    <i/>
  </colItems>
  <dataFields count="1">
    <dataField name="Sum of Marketing_Budget_M" fld="8" baseField="0" baseItem="0" numFmtId="166"/>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6288D45-C51E-40CF-ACDC-CF10E8F5751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BA1:BE7" firstHeaderRow="0" firstDataRow="1" firstDataCol="1"/>
  <pivotFields count="15">
    <pivotField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showAll="0">
      <items count="9">
        <item x="2"/>
        <item x="6"/>
        <item x="7"/>
        <item x="1"/>
        <item x="4"/>
        <item x="5"/>
        <item x="3"/>
        <item x="0"/>
        <item t="default"/>
      </items>
    </pivotField>
    <pivotField showAll="0"/>
    <pivotField axis="axisRow" showAll="0">
      <items count="7">
        <item x="2"/>
        <item x="4"/>
        <item x="5"/>
        <item x="0"/>
        <item x="3"/>
        <item x="1"/>
        <item t="default"/>
      </items>
    </pivotField>
    <pivotField dataField="1" showAll="0"/>
    <pivotField dataField="1" showAll="0"/>
    <pivotField dataField="1" showAll="0"/>
    <pivotField showAll="0">
      <items count="3">
        <item x="0"/>
        <item x="1"/>
        <item t="default"/>
      </items>
    </pivotField>
    <pivotField showAll="0"/>
    <pivotField showAll="0"/>
    <pivotField dataField="1" showAll="0"/>
    <pivotField showAll="0"/>
    <pivotField showAll="0"/>
    <pivotField showAll="0"/>
    <pivotField showAll="0"/>
  </pivotFields>
  <rowFields count="1">
    <field x="3"/>
  </rowFields>
  <rowItems count="6">
    <i>
      <x/>
    </i>
    <i>
      <x v="1"/>
    </i>
    <i>
      <x v="2"/>
    </i>
    <i>
      <x v="3"/>
    </i>
    <i>
      <x v="4"/>
    </i>
    <i>
      <x v="5"/>
    </i>
  </rowItems>
  <colFields count="1">
    <field x="-2"/>
  </colFields>
  <colItems count="4">
    <i>
      <x/>
    </i>
    <i i="1">
      <x v="1"/>
    </i>
    <i i="2">
      <x v="2"/>
    </i>
    <i i="3">
      <x v="3"/>
    </i>
  </colItems>
  <dataFields count="4">
    <dataField name="Sum of Price_USD" fld="5" baseField="0" baseItem="0"/>
    <dataField name="Sum of Sales_Volume_M" fld="4" baseField="0" baseItem="0"/>
    <dataField name="Average of Customer_Rating" fld="6" subtotal="average" baseField="3" baseItem="0"/>
    <dataField name="Sum of Profit_Margin"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6747369-0FF4-46BD-A443-7A3CD5BC0CE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N1:N51" firstHeaderRow="1" firstDataRow="1" firstDataCol="1"/>
  <pivotFields count="15">
    <pivotField axis="axisRow" showAll="0">
      <items count="31">
        <item x="1"/>
        <item x="19"/>
        <item m="1" x="27"/>
        <item m="1" x="28"/>
        <item x="9"/>
        <item x="0"/>
        <item m="1" x="29"/>
        <item x="10"/>
        <item x="4"/>
        <item x="14"/>
        <item x="7"/>
        <item x="11"/>
        <item x="6"/>
        <item x="20"/>
        <item x="17"/>
        <item x="8"/>
        <item x="22"/>
        <item m="1" x="25"/>
        <item x="21"/>
        <item x="12"/>
        <item m="1" x="26"/>
        <item x="23"/>
        <item x="15"/>
        <item x="24"/>
        <item x="13"/>
        <item x="2"/>
        <item x="5"/>
        <item x="16"/>
        <item x="18"/>
        <item x="3"/>
        <item t="default"/>
      </items>
    </pivotField>
    <pivotField axis="axisRow" showAll="0">
      <items count="9">
        <item x="2"/>
        <item x="6"/>
        <item x="7"/>
        <item x="1"/>
        <item x="4"/>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50">
    <i>
      <x/>
    </i>
    <i r="1">
      <x v="3"/>
    </i>
    <i>
      <x v="1"/>
    </i>
    <i r="1">
      <x v="3"/>
    </i>
    <i>
      <x v="4"/>
    </i>
    <i r="1">
      <x v="4"/>
    </i>
    <i>
      <x v="5"/>
    </i>
    <i r="1">
      <x v="7"/>
    </i>
    <i>
      <x v="7"/>
    </i>
    <i r="1">
      <x v="6"/>
    </i>
    <i>
      <x v="8"/>
    </i>
    <i r="1">
      <x v="4"/>
    </i>
    <i>
      <x v="9"/>
    </i>
    <i r="1">
      <x/>
    </i>
    <i>
      <x v="10"/>
    </i>
    <i r="1">
      <x v="5"/>
    </i>
    <i>
      <x v="11"/>
    </i>
    <i r="1">
      <x v="6"/>
    </i>
    <i>
      <x v="12"/>
    </i>
    <i r="1">
      <x v="4"/>
    </i>
    <i>
      <x v="13"/>
    </i>
    <i r="1">
      <x v="3"/>
    </i>
    <i>
      <x v="14"/>
    </i>
    <i r="1">
      <x v="3"/>
    </i>
    <i>
      <x v="15"/>
    </i>
    <i r="1">
      <x/>
    </i>
    <i>
      <x v="16"/>
    </i>
    <i r="1">
      <x v="3"/>
    </i>
    <i>
      <x v="18"/>
    </i>
    <i r="1">
      <x v="3"/>
    </i>
    <i>
      <x v="19"/>
    </i>
    <i r="1">
      <x v="3"/>
    </i>
    <i>
      <x v="21"/>
    </i>
    <i r="1">
      <x v="4"/>
    </i>
    <i>
      <x v="22"/>
    </i>
    <i r="1">
      <x v="4"/>
    </i>
    <i>
      <x v="23"/>
    </i>
    <i r="1">
      <x v="2"/>
    </i>
    <i>
      <x v="24"/>
    </i>
    <i r="1">
      <x v="4"/>
    </i>
    <i>
      <x v="25"/>
    </i>
    <i r="1">
      <x/>
    </i>
    <i>
      <x v="26"/>
    </i>
    <i r="1">
      <x/>
    </i>
    <i>
      <x v="27"/>
    </i>
    <i r="1">
      <x v="4"/>
    </i>
    <i>
      <x v="28"/>
    </i>
    <i r="1">
      <x v="1"/>
    </i>
    <i>
      <x v="29"/>
    </i>
    <i r="1">
      <x v="6"/>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vor" xr10:uid="{93CC8AE5-FB06-4B8F-9DA0-7A307122D4B3}" sourceName="Flavor">
  <pivotTables>
    <pivotTable tabId="2" name="PivotTable2"/>
    <pivotTable tabId="3" name="PivotTable5"/>
    <pivotTable tabId="6" name="PivotTable6"/>
    <pivotTable tabId="6" name="PivotTable1"/>
    <pivotTable tabId="6" name="PivotTable2"/>
    <pivotTable tabId="3" name="PivotTable3"/>
    <pivotTable tabId="6" name="PivotTable3"/>
    <pivotTable tabId="6" name="PivotTable4"/>
    <pivotTable tabId="6" name="PivotTable5"/>
    <pivotTable tabId="6" name="PivotTable7"/>
    <pivotTable tabId="6" name="PivotTable8"/>
    <pivotTable tabId="6" name="PivotTable9"/>
    <pivotTable tabId="6" name="PivotTable10"/>
    <pivotTable tabId="6" name="PivotTable11"/>
    <pivotTable tabId="6" name="PivotTable12"/>
    <pivotTable tabId="6" name="PivotTable13"/>
    <pivotTable tabId="6" name="PivotTable14"/>
  </pivotTables>
  <data>
    <tabular pivotCacheId="376221861">
      <items count="30">
        <i x="1" s="1"/>
        <i x="19" s="1"/>
        <i x="5" s="1"/>
        <i x="16" s="1"/>
        <i x="9" s="1"/>
        <i x="0" s="1"/>
        <i x="18" s="1"/>
        <i x="10" s="1"/>
        <i x="4" s="1"/>
        <i x="14" s="1"/>
        <i x="7" s="1"/>
        <i x="11" s="1"/>
        <i x="6" s="1"/>
        <i x="20" s="1"/>
        <i x="17" s="1"/>
        <i x="8" s="1"/>
        <i x="22" s="1"/>
        <i x="3" s="1"/>
        <i x="21" s="1"/>
        <i x="12" s="1"/>
        <i x="2" s="1"/>
        <i x="23" s="1"/>
        <i x="15" s="1"/>
        <i x="24" s="1"/>
        <i x="13" s="1"/>
        <i x="27" s="1" nd="1"/>
        <i x="28" s="1" nd="1"/>
        <i x="29" s="1" nd="1"/>
        <i x="25" s="1" nd="1"/>
        <i x="2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vor" xr10:uid="{7B027B30-0CBC-4D00-A68B-5D344CDECDF4}" cache="Slicer_Flavor" caption="Flavor" startItem="1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vor 3" xr10:uid="{8F4A173D-B9A4-4EEA-9598-E374434BC11C}" cache="Slicer_Flavor" caption="Flavor" style="Slicer Style 1" rowHeight="288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vor 2" xr10:uid="{5568512A-3F0B-4665-A9CD-5DC8ACB1EE30}" cache="Slicer_Flavor" caption="Flavor" rowHeight="288000"/>
  <slicer name="Flavor 6" xr10:uid="{4BBB3005-6C31-4595-90D5-100ECFE2F79E}" cache="Slicer_Flavor" caption="Flavor" style="Slicer Style 1"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vor 5" xr10:uid="{EF7608A1-07C3-4E12-8BF2-522E8964E236}" cache="Slicer_Flavor" caption="Flavor" style="Slicer Style 1" rowHeight="288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vor 7" xr10:uid="{1915B045-BA74-4A90-805E-E9F51A7B53E3}" cache="Slicer_Flavor" caption="Flavor" style="Slicer Style 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6ED299-FAC4-4B36-8459-508EBCF5900E}" name="Table1" displayName="Table1" ref="A1:O26" totalsRowShown="0">
  <autoFilter ref="A1:O26" xr:uid="{CC6ED299-FAC4-4B36-8459-508EBCF5900E}"/>
  <tableColumns count="15">
    <tableColumn id="1" xr3:uid="{BCB685FD-298C-43B8-BD53-D8FB48F6D183}" name="Flavor"/>
    <tableColumn id="2" xr3:uid="{918FBE6D-E464-4E42-9DBB-7741475F846F}" name="Category"/>
    <tableColumn id="3" xr3:uid="{81527CB2-275D-4EAE-AD29-9234E16A3A91}" name="Launch_Year"/>
    <tableColumn id="4" xr3:uid="{5B4652E7-52D1-402F-90E1-D5A90F5C130A}" name="Region"/>
    <tableColumn id="5" xr3:uid="{6551C5CC-B096-4AD7-860C-A768B478B7E5}" name="Sales_Volume_M" dataDxfId="15"/>
    <tableColumn id="6" xr3:uid="{F2554689-8E07-44DA-91CF-66FDBB13D7FD}" name="Price_USD"/>
    <tableColumn id="7" xr3:uid="{7077DB43-D64D-473A-B8CE-7AF01648C5C9}" name="Customer_Rating"/>
    <tableColumn id="8" xr3:uid="{47121688-ACDA-48E4-9AEA-63962768DFFC}" name="Limited_Edition"/>
    <tableColumn id="9" xr3:uid="{EEC49FEE-9112-49CF-88C6-9FE084E816EB}" name="Marketing_Budget_M" dataDxfId="14"/>
    <tableColumn id="10" xr3:uid="{E75B6FFC-848E-4972-84BF-9B5C304458F4}" name="Production_Cost_USD" dataDxfId="13"/>
    <tableColumn id="11" xr3:uid="{F74BC94C-7BC5-4757-9DB2-C3741CA0E0C9}" name="Profit_Margin"/>
    <tableColumn id="12" xr3:uid="{5419E5EE-29C5-4EAB-8C24-7548528AA62F}" name="Shelf_Life_Days"/>
    <tableColumn id="13" xr3:uid="{B4120509-E5FC-4155-963E-E543D4E70F65}" name="Sodium_mg"/>
    <tableColumn id="14" xr3:uid="{F984CF8A-19F9-40E5-9CDC-7BB27D3ED683}" name="Fat_g"/>
    <tableColumn id="15" xr3:uid="{075539EA-5AA8-4C11-B745-E572F4C9267C}" name="Carbs_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7" Type="http://schemas.microsoft.com/office/2007/relationships/slicer" Target="../slicers/slicer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pivotTable" Target="../pivotTables/pivotTable19.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pivotTable" Target="../pivotTables/pivotTable18.xml"/><Relationship Id="rId2" Type="http://schemas.openxmlformats.org/officeDocument/2006/relationships/pivotTable" Target="../pivotTables/pivotTable8.xml"/><Relationship Id="rId16" Type="http://schemas.microsoft.com/office/2007/relationships/slicer" Target="../slicers/slicer3.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5" Type="http://schemas.openxmlformats.org/officeDocument/2006/relationships/drawing" Target="../drawings/drawing3.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openxmlformats.org/officeDocument/2006/relationships/pivotTable" Target="../pivotTables/pivotTable20.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F0C46-12A8-4CC7-9598-FFF0D764CCA1}">
  <sheetPr>
    <tabColor theme="7" tint="0.59999389629810485"/>
  </sheetPr>
  <dimension ref="A1:O26"/>
  <sheetViews>
    <sheetView workbookViewId="0">
      <selection activeCell="C25" sqref="C25"/>
    </sheetView>
  </sheetViews>
  <sheetFormatPr defaultRowHeight="14.4" x14ac:dyDescent="0.3"/>
  <cols>
    <col min="1" max="1" width="21.44140625" bestFit="1" customWidth="1"/>
    <col min="2" max="2" width="10.44140625" customWidth="1"/>
    <col min="3" max="3" width="13.6640625" customWidth="1"/>
    <col min="4" max="4" width="12.88671875" bestFit="1" customWidth="1"/>
    <col min="5" max="5" width="17.44140625" customWidth="1"/>
    <col min="6" max="6" width="11.5546875" customWidth="1"/>
    <col min="7" max="7" width="17.33203125" customWidth="1"/>
    <col min="8" max="8" width="16" customWidth="1"/>
    <col min="9" max="9" width="21.33203125" customWidth="1"/>
    <col min="10" max="10" width="21.44140625" customWidth="1"/>
    <col min="11" max="11" width="14.5546875" customWidth="1"/>
    <col min="12" max="12" width="16.109375" customWidth="1"/>
    <col min="13" max="13" width="13" customWidth="1"/>
    <col min="14" max="14" width="7.44140625" customWidth="1"/>
    <col min="15" max="15" width="9.554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t="s">
        <v>16</v>
      </c>
      <c r="C2">
        <v>1932</v>
      </c>
      <c r="D2" t="s">
        <v>17</v>
      </c>
      <c r="E2" s="5">
        <v>450</v>
      </c>
      <c r="F2">
        <v>3.99</v>
      </c>
      <c r="G2">
        <v>4.8</v>
      </c>
      <c r="H2" t="s">
        <v>18</v>
      </c>
      <c r="I2" s="9">
        <v>45</v>
      </c>
      <c r="J2" s="12">
        <v>1.2</v>
      </c>
      <c r="K2">
        <v>0.7</v>
      </c>
      <c r="L2">
        <v>180</v>
      </c>
      <c r="M2">
        <v>170</v>
      </c>
      <c r="N2">
        <v>10</v>
      </c>
      <c r="O2">
        <v>15</v>
      </c>
    </row>
    <row r="3" spans="1:15" x14ac:dyDescent="0.3">
      <c r="A3" t="s">
        <v>19</v>
      </c>
      <c r="B3" t="s">
        <v>20</v>
      </c>
      <c r="C3">
        <v>1965</v>
      </c>
      <c r="D3" t="s">
        <v>17</v>
      </c>
      <c r="E3" s="5">
        <v>400</v>
      </c>
      <c r="F3">
        <v>3.99</v>
      </c>
      <c r="G3">
        <v>4.7</v>
      </c>
      <c r="H3" t="s">
        <v>18</v>
      </c>
      <c r="I3" s="9">
        <v>40</v>
      </c>
      <c r="J3" s="12">
        <v>1.3</v>
      </c>
      <c r="K3">
        <v>0.67</v>
      </c>
      <c r="L3">
        <v>175</v>
      </c>
      <c r="M3">
        <v>180</v>
      </c>
      <c r="N3">
        <v>10</v>
      </c>
      <c r="O3">
        <v>15</v>
      </c>
    </row>
    <row r="4" spans="1:15" x14ac:dyDescent="0.3">
      <c r="A4" t="s">
        <v>56</v>
      </c>
      <c r="B4" t="s">
        <v>21</v>
      </c>
      <c r="C4">
        <v>1958</v>
      </c>
      <c r="D4" t="s">
        <v>17</v>
      </c>
      <c r="E4" s="5">
        <v>380</v>
      </c>
      <c r="F4">
        <v>3.99</v>
      </c>
      <c r="G4">
        <v>4.5999999999999996</v>
      </c>
      <c r="H4" t="s">
        <v>18</v>
      </c>
      <c r="I4" s="9">
        <v>38</v>
      </c>
      <c r="J4" s="12">
        <v>1.35</v>
      </c>
      <c r="K4">
        <v>0.66</v>
      </c>
      <c r="L4">
        <v>165</v>
      </c>
      <c r="M4">
        <v>160</v>
      </c>
      <c r="N4">
        <v>10</v>
      </c>
      <c r="O4">
        <v>15</v>
      </c>
    </row>
    <row r="5" spans="1:15" x14ac:dyDescent="0.3">
      <c r="A5" t="s">
        <v>58</v>
      </c>
      <c r="B5" t="s">
        <v>22</v>
      </c>
      <c r="C5">
        <v>1967</v>
      </c>
      <c r="D5" t="s">
        <v>17</v>
      </c>
      <c r="E5" s="5">
        <v>320</v>
      </c>
      <c r="F5">
        <v>3.99</v>
      </c>
      <c r="G5">
        <v>4.4000000000000004</v>
      </c>
      <c r="H5" t="s">
        <v>18</v>
      </c>
      <c r="I5" s="9">
        <v>32</v>
      </c>
      <c r="J5" s="12">
        <v>1.25</v>
      </c>
      <c r="K5">
        <v>0.69</v>
      </c>
      <c r="L5">
        <v>170</v>
      </c>
      <c r="M5">
        <v>220</v>
      </c>
      <c r="N5">
        <v>10</v>
      </c>
      <c r="O5">
        <v>15</v>
      </c>
    </row>
    <row r="6" spans="1:15" x14ac:dyDescent="0.3">
      <c r="A6" t="s">
        <v>40</v>
      </c>
      <c r="B6" t="s">
        <v>23</v>
      </c>
      <c r="C6">
        <v>2000</v>
      </c>
      <c r="D6" t="s">
        <v>17</v>
      </c>
      <c r="E6" s="5">
        <v>310</v>
      </c>
      <c r="F6">
        <v>3.99</v>
      </c>
      <c r="G6">
        <v>4.3</v>
      </c>
      <c r="H6" t="s">
        <v>18</v>
      </c>
      <c r="I6" s="9">
        <v>31</v>
      </c>
      <c r="J6" s="12">
        <v>1.35</v>
      </c>
      <c r="K6">
        <v>0.66</v>
      </c>
      <c r="L6">
        <v>170</v>
      </c>
      <c r="M6">
        <v>190</v>
      </c>
      <c r="N6">
        <v>10</v>
      </c>
      <c r="O6">
        <v>15</v>
      </c>
    </row>
    <row r="7" spans="1:15" x14ac:dyDescent="0.3">
      <c r="A7" t="s">
        <v>57</v>
      </c>
      <c r="B7" t="s">
        <v>21</v>
      </c>
      <c r="C7">
        <v>1972</v>
      </c>
      <c r="D7" t="s">
        <v>24</v>
      </c>
      <c r="E7" s="5">
        <v>290</v>
      </c>
      <c r="F7">
        <v>3.99</v>
      </c>
      <c r="G7">
        <v>4.5</v>
      </c>
      <c r="H7" t="s">
        <v>18</v>
      </c>
      <c r="I7" s="9">
        <v>29</v>
      </c>
      <c r="J7" s="12">
        <v>1.4</v>
      </c>
      <c r="K7">
        <v>0.65</v>
      </c>
      <c r="L7">
        <v>160</v>
      </c>
      <c r="M7">
        <v>180</v>
      </c>
      <c r="N7">
        <v>11</v>
      </c>
      <c r="O7">
        <v>15</v>
      </c>
    </row>
    <row r="8" spans="1:15" x14ac:dyDescent="0.3">
      <c r="A8" t="s">
        <v>41</v>
      </c>
      <c r="B8" t="s">
        <v>23</v>
      </c>
      <c r="C8">
        <v>1995</v>
      </c>
      <c r="D8" t="s">
        <v>25</v>
      </c>
      <c r="E8" s="5">
        <v>280</v>
      </c>
      <c r="F8">
        <v>2.99</v>
      </c>
      <c r="G8">
        <v>4.5999999999999996</v>
      </c>
      <c r="H8" t="s">
        <v>18</v>
      </c>
      <c r="I8" s="9">
        <v>28</v>
      </c>
      <c r="J8" s="12">
        <v>1.1499999999999999</v>
      </c>
      <c r="K8">
        <v>0.62</v>
      </c>
      <c r="L8">
        <v>165</v>
      </c>
      <c r="M8">
        <v>190</v>
      </c>
      <c r="N8">
        <v>10</v>
      </c>
      <c r="O8">
        <v>15</v>
      </c>
    </row>
    <row r="9" spans="1:15" x14ac:dyDescent="0.3">
      <c r="A9" t="s">
        <v>42</v>
      </c>
      <c r="B9" t="s">
        <v>26</v>
      </c>
      <c r="C9">
        <v>1998</v>
      </c>
      <c r="D9" t="s">
        <v>24</v>
      </c>
      <c r="E9" s="5">
        <v>270</v>
      </c>
      <c r="F9">
        <v>3.99</v>
      </c>
      <c r="G9">
        <v>4.4000000000000004</v>
      </c>
      <c r="H9" t="s">
        <v>18</v>
      </c>
      <c r="I9" s="9">
        <v>27</v>
      </c>
      <c r="J9" s="12">
        <v>1.38</v>
      </c>
      <c r="K9">
        <v>0.65</v>
      </c>
      <c r="L9">
        <v>165</v>
      </c>
      <c r="M9">
        <v>170</v>
      </c>
      <c r="N9">
        <v>10</v>
      </c>
      <c r="O9">
        <v>16</v>
      </c>
    </row>
    <row r="10" spans="1:15" x14ac:dyDescent="0.3">
      <c r="A10" t="s">
        <v>27</v>
      </c>
      <c r="B10" t="s">
        <v>21</v>
      </c>
      <c r="C10">
        <v>1986</v>
      </c>
      <c r="D10" t="s">
        <v>24</v>
      </c>
      <c r="E10" s="5">
        <v>260</v>
      </c>
      <c r="F10">
        <v>3.99</v>
      </c>
      <c r="G10">
        <v>4.5</v>
      </c>
      <c r="H10" t="s">
        <v>18</v>
      </c>
      <c r="I10" s="9">
        <v>26</v>
      </c>
      <c r="J10" s="12">
        <v>1.38</v>
      </c>
      <c r="K10">
        <v>0.65</v>
      </c>
      <c r="L10">
        <v>165</v>
      </c>
      <c r="M10">
        <v>185</v>
      </c>
      <c r="N10">
        <v>11</v>
      </c>
      <c r="O10">
        <v>15</v>
      </c>
    </row>
    <row r="11" spans="1:15" x14ac:dyDescent="0.3">
      <c r="A11" t="s">
        <v>43</v>
      </c>
      <c r="B11" t="s">
        <v>23</v>
      </c>
      <c r="C11">
        <v>2001</v>
      </c>
      <c r="D11" t="s">
        <v>28</v>
      </c>
      <c r="E11" s="5">
        <v>240</v>
      </c>
      <c r="F11">
        <v>3.99</v>
      </c>
      <c r="G11">
        <v>4.5</v>
      </c>
      <c r="H11" t="s">
        <v>18</v>
      </c>
      <c r="I11" s="9">
        <v>24</v>
      </c>
      <c r="J11" s="12">
        <v>1.3</v>
      </c>
      <c r="K11">
        <v>0.67</v>
      </c>
      <c r="L11">
        <v>170</v>
      </c>
      <c r="M11">
        <v>175</v>
      </c>
      <c r="N11">
        <v>10</v>
      </c>
      <c r="O11">
        <v>15</v>
      </c>
    </row>
    <row r="12" spans="1:15" x14ac:dyDescent="0.3">
      <c r="A12" t="s">
        <v>44</v>
      </c>
      <c r="B12" t="s">
        <v>22</v>
      </c>
      <c r="C12">
        <v>2009</v>
      </c>
      <c r="D12" t="s">
        <v>24</v>
      </c>
      <c r="E12" s="5">
        <v>220</v>
      </c>
      <c r="F12">
        <v>3.99</v>
      </c>
      <c r="G12">
        <v>4.2</v>
      </c>
      <c r="H12" t="s">
        <v>18</v>
      </c>
      <c r="I12" s="9">
        <v>22</v>
      </c>
      <c r="J12" s="12">
        <v>1.32</v>
      </c>
      <c r="K12">
        <v>0.67</v>
      </c>
      <c r="L12">
        <v>170</v>
      </c>
      <c r="M12">
        <v>185</v>
      </c>
      <c r="N12">
        <v>10</v>
      </c>
      <c r="O12">
        <v>15</v>
      </c>
    </row>
    <row r="13" spans="1:15" x14ac:dyDescent="0.3">
      <c r="A13" t="s">
        <v>29</v>
      </c>
      <c r="B13" t="s">
        <v>22</v>
      </c>
      <c r="C13">
        <v>1980</v>
      </c>
      <c r="D13" t="s">
        <v>30</v>
      </c>
      <c r="E13" s="5">
        <v>200</v>
      </c>
      <c r="F13">
        <v>3.99</v>
      </c>
      <c r="G13">
        <v>4.2</v>
      </c>
      <c r="H13" t="s">
        <v>18</v>
      </c>
      <c r="I13" s="9">
        <v>20</v>
      </c>
      <c r="J13" s="12">
        <v>1.35</v>
      </c>
      <c r="K13">
        <v>0.66</v>
      </c>
      <c r="L13">
        <v>170</v>
      </c>
      <c r="M13">
        <v>175</v>
      </c>
      <c r="N13">
        <v>10</v>
      </c>
      <c r="O13">
        <v>15</v>
      </c>
    </row>
    <row r="14" spans="1:15" x14ac:dyDescent="0.3">
      <c r="A14" t="s">
        <v>31</v>
      </c>
      <c r="B14" t="s">
        <v>20</v>
      </c>
      <c r="C14">
        <v>2010</v>
      </c>
      <c r="D14" t="s">
        <v>25</v>
      </c>
      <c r="E14" s="5">
        <v>190</v>
      </c>
      <c r="F14">
        <v>3.49</v>
      </c>
      <c r="G14">
        <v>4.4000000000000004</v>
      </c>
      <c r="H14" t="s">
        <v>18</v>
      </c>
      <c r="I14" s="9">
        <v>19</v>
      </c>
      <c r="J14" s="12">
        <v>1.4</v>
      </c>
      <c r="K14">
        <v>0.6</v>
      </c>
      <c r="L14">
        <v>165</v>
      </c>
      <c r="M14">
        <v>200</v>
      </c>
      <c r="N14">
        <v>10</v>
      </c>
      <c r="O14">
        <v>15</v>
      </c>
    </row>
    <row r="15" spans="1:15" x14ac:dyDescent="0.3">
      <c r="A15" t="s">
        <v>32</v>
      </c>
      <c r="B15" t="s">
        <v>23</v>
      </c>
      <c r="C15">
        <v>2005</v>
      </c>
      <c r="D15" t="s">
        <v>25</v>
      </c>
      <c r="E15" s="5">
        <v>180</v>
      </c>
      <c r="F15">
        <v>3.99</v>
      </c>
      <c r="G15">
        <v>4.0999999999999996</v>
      </c>
      <c r="H15" t="s">
        <v>33</v>
      </c>
      <c r="I15" s="9">
        <v>18</v>
      </c>
      <c r="J15" s="12">
        <v>1.45</v>
      </c>
      <c r="K15">
        <v>0.64</v>
      </c>
      <c r="L15">
        <v>160</v>
      </c>
      <c r="M15">
        <v>180</v>
      </c>
      <c r="N15">
        <v>10</v>
      </c>
      <c r="O15">
        <v>15</v>
      </c>
    </row>
    <row r="16" spans="1:15" x14ac:dyDescent="0.3">
      <c r="A16" t="s">
        <v>45</v>
      </c>
      <c r="B16" t="s">
        <v>21</v>
      </c>
      <c r="C16">
        <v>2015</v>
      </c>
      <c r="D16" t="s">
        <v>34</v>
      </c>
      <c r="E16" s="5">
        <v>150</v>
      </c>
      <c r="F16">
        <v>4.29</v>
      </c>
      <c r="G16">
        <v>4.3</v>
      </c>
      <c r="H16" t="s">
        <v>33</v>
      </c>
      <c r="I16" s="9">
        <v>15</v>
      </c>
      <c r="J16" s="12">
        <v>1.5</v>
      </c>
      <c r="K16">
        <v>0.65</v>
      </c>
      <c r="L16">
        <v>155</v>
      </c>
      <c r="M16">
        <v>165</v>
      </c>
      <c r="N16">
        <v>11</v>
      </c>
      <c r="O16">
        <v>15</v>
      </c>
    </row>
    <row r="17" spans="1:15" x14ac:dyDescent="0.3">
      <c r="A17" t="s">
        <v>46</v>
      </c>
      <c r="B17" t="s">
        <v>23</v>
      </c>
      <c r="C17">
        <v>2012</v>
      </c>
      <c r="D17" t="s">
        <v>25</v>
      </c>
      <c r="E17" s="5">
        <v>145</v>
      </c>
      <c r="F17">
        <v>3.79</v>
      </c>
      <c r="G17">
        <v>4.2</v>
      </c>
      <c r="H17" t="s">
        <v>18</v>
      </c>
      <c r="I17" s="9">
        <v>14.5</v>
      </c>
      <c r="J17" s="12">
        <v>1.42</v>
      </c>
      <c r="K17">
        <v>0.63</v>
      </c>
      <c r="L17">
        <v>165</v>
      </c>
      <c r="M17">
        <v>175</v>
      </c>
      <c r="N17">
        <v>10</v>
      </c>
      <c r="O17">
        <v>15</v>
      </c>
    </row>
    <row r="18" spans="1:15" x14ac:dyDescent="0.3">
      <c r="A18" t="s">
        <v>54</v>
      </c>
      <c r="B18" t="s">
        <v>23</v>
      </c>
      <c r="C18">
        <v>2008</v>
      </c>
      <c r="D18" t="s">
        <v>28</v>
      </c>
      <c r="E18" s="5">
        <v>140</v>
      </c>
      <c r="F18">
        <v>3.89</v>
      </c>
      <c r="G18">
        <v>4.3</v>
      </c>
      <c r="H18" t="s">
        <v>18</v>
      </c>
      <c r="I18" s="9">
        <v>14</v>
      </c>
      <c r="J18" s="12">
        <v>1.44</v>
      </c>
      <c r="K18">
        <v>0.64</v>
      </c>
      <c r="L18">
        <v>165</v>
      </c>
      <c r="M18">
        <v>185</v>
      </c>
      <c r="N18">
        <v>10</v>
      </c>
      <c r="O18">
        <v>15</v>
      </c>
    </row>
    <row r="19" spans="1:15" x14ac:dyDescent="0.3">
      <c r="A19" t="s">
        <v>47</v>
      </c>
      <c r="B19" t="s">
        <v>20</v>
      </c>
      <c r="C19">
        <v>1975</v>
      </c>
      <c r="D19" t="s">
        <v>34</v>
      </c>
      <c r="E19" s="5">
        <v>135</v>
      </c>
      <c r="F19">
        <v>3.99</v>
      </c>
      <c r="G19">
        <v>4</v>
      </c>
      <c r="H19" t="s">
        <v>18</v>
      </c>
      <c r="I19" s="9">
        <v>13.5</v>
      </c>
      <c r="J19" s="12">
        <v>1.46</v>
      </c>
      <c r="K19">
        <v>0.63</v>
      </c>
      <c r="L19">
        <v>160</v>
      </c>
      <c r="M19">
        <v>170</v>
      </c>
      <c r="N19">
        <v>10</v>
      </c>
      <c r="O19">
        <v>15</v>
      </c>
    </row>
    <row r="20" spans="1:15" x14ac:dyDescent="0.3">
      <c r="A20" t="s">
        <v>55</v>
      </c>
      <c r="B20" t="s">
        <v>35</v>
      </c>
      <c r="C20">
        <v>2018</v>
      </c>
      <c r="D20" t="s">
        <v>34</v>
      </c>
      <c r="E20" s="5">
        <v>120</v>
      </c>
      <c r="F20">
        <v>4.1900000000000004</v>
      </c>
      <c r="G20">
        <v>3.9</v>
      </c>
      <c r="H20" t="s">
        <v>33</v>
      </c>
      <c r="I20" s="9">
        <v>12</v>
      </c>
      <c r="J20" s="12">
        <v>1.48</v>
      </c>
      <c r="K20">
        <v>0.62</v>
      </c>
      <c r="L20">
        <v>155</v>
      </c>
      <c r="M20">
        <v>160</v>
      </c>
      <c r="N20">
        <v>10</v>
      </c>
      <c r="O20">
        <v>14</v>
      </c>
    </row>
    <row r="21" spans="1:15" x14ac:dyDescent="0.3">
      <c r="A21" t="s">
        <v>48</v>
      </c>
      <c r="B21" t="s">
        <v>20</v>
      </c>
      <c r="C21">
        <v>2007</v>
      </c>
      <c r="D21" t="s">
        <v>25</v>
      </c>
      <c r="E21" s="5">
        <v>110</v>
      </c>
      <c r="F21">
        <v>3.69</v>
      </c>
      <c r="G21">
        <v>4</v>
      </c>
      <c r="H21" t="s">
        <v>18</v>
      </c>
      <c r="I21" s="9">
        <v>11</v>
      </c>
      <c r="J21" s="12">
        <v>1.35</v>
      </c>
      <c r="K21">
        <v>0.64</v>
      </c>
      <c r="L21">
        <v>165</v>
      </c>
      <c r="M21">
        <v>175</v>
      </c>
      <c r="N21">
        <v>10</v>
      </c>
      <c r="O21">
        <v>15</v>
      </c>
    </row>
    <row r="22" spans="1:15" x14ac:dyDescent="0.3">
      <c r="A22" t="s">
        <v>36</v>
      </c>
      <c r="B22" t="s">
        <v>20</v>
      </c>
      <c r="C22">
        <v>1990</v>
      </c>
      <c r="D22" t="s">
        <v>34</v>
      </c>
      <c r="E22" s="5">
        <v>105</v>
      </c>
      <c r="F22">
        <v>3.89</v>
      </c>
      <c r="G22">
        <v>3.8</v>
      </c>
      <c r="H22" t="s">
        <v>18</v>
      </c>
      <c r="I22" s="9">
        <v>10.5</v>
      </c>
      <c r="J22" s="12">
        <v>1.4</v>
      </c>
      <c r="K22">
        <v>0.63</v>
      </c>
      <c r="L22">
        <v>165</v>
      </c>
      <c r="M22">
        <v>180</v>
      </c>
      <c r="N22">
        <v>10</v>
      </c>
      <c r="O22">
        <v>15</v>
      </c>
    </row>
    <row r="23" spans="1:15" x14ac:dyDescent="0.3">
      <c r="A23" t="s">
        <v>49</v>
      </c>
      <c r="B23" t="s">
        <v>20</v>
      </c>
      <c r="C23">
        <v>2019</v>
      </c>
      <c r="D23" t="s">
        <v>25</v>
      </c>
      <c r="E23" s="5">
        <v>95</v>
      </c>
      <c r="F23">
        <v>4.09</v>
      </c>
      <c r="G23">
        <v>4.0999999999999996</v>
      </c>
      <c r="H23" t="s">
        <v>33</v>
      </c>
      <c r="I23" s="9">
        <v>9.5</v>
      </c>
      <c r="J23" s="12">
        <v>1.52</v>
      </c>
      <c r="K23">
        <v>0.61</v>
      </c>
      <c r="L23">
        <v>155</v>
      </c>
      <c r="M23">
        <v>190</v>
      </c>
      <c r="N23">
        <v>11</v>
      </c>
      <c r="O23">
        <v>15</v>
      </c>
    </row>
    <row r="24" spans="1:15" x14ac:dyDescent="0.3">
      <c r="A24" t="s">
        <v>50</v>
      </c>
      <c r="B24" t="s">
        <v>20</v>
      </c>
      <c r="C24">
        <v>2003</v>
      </c>
      <c r="D24" t="s">
        <v>34</v>
      </c>
      <c r="E24" s="5">
        <v>90</v>
      </c>
      <c r="F24">
        <v>3.99</v>
      </c>
      <c r="G24">
        <v>3.9</v>
      </c>
      <c r="H24" t="s">
        <v>18</v>
      </c>
      <c r="I24" s="9">
        <v>9</v>
      </c>
      <c r="J24" s="12">
        <v>1.45</v>
      </c>
      <c r="K24">
        <v>0.62</v>
      </c>
      <c r="L24">
        <v>160</v>
      </c>
      <c r="M24">
        <v>175</v>
      </c>
      <c r="N24">
        <v>10</v>
      </c>
      <c r="O24">
        <v>15</v>
      </c>
    </row>
    <row r="25" spans="1:15" x14ac:dyDescent="0.3">
      <c r="A25" t="s">
        <v>37</v>
      </c>
      <c r="B25" t="s">
        <v>23</v>
      </c>
      <c r="C25">
        <v>2016</v>
      </c>
      <c r="D25" t="s">
        <v>25</v>
      </c>
      <c r="E25" s="5">
        <v>85</v>
      </c>
      <c r="F25">
        <v>3.89</v>
      </c>
      <c r="G25">
        <v>4</v>
      </c>
      <c r="H25" t="s">
        <v>18</v>
      </c>
      <c r="I25" s="9">
        <v>8.5</v>
      </c>
      <c r="J25" s="12">
        <v>1.43</v>
      </c>
      <c r="K25">
        <v>0.63</v>
      </c>
      <c r="L25">
        <v>165</v>
      </c>
      <c r="M25">
        <v>180</v>
      </c>
      <c r="N25">
        <v>10</v>
      </c>
      <c r="O25">
        <v>15</v>
      </c>
    </row>
    <row r="26" spans="1:15" x14ac:dyDescent="0.3">
      <c r="A26" t="s">
        <v>38</v>
      </c>
      <c r="B26" t="s">
        <v>39</v>
      </c>
      <c r="C26">
        <v>2020</v>
      </c>
      <c r="D26" t="s">
        <v>34</v>
      </c>
      <c r="E26" s="5">
        <v>75</v>
      </c>
      <c r="F26">
        <v>4.49</v>
      </c>
      <c r="G26">
        <v>4.2</v>
      </c>
      <c r="H26" t="s">
        <v>33</v>
      </c>
      <c r="I26" s="9">
        <v>7.5</v>
      </c>
      <c r="J26" s="12">
        <v>1.65</v>
      </c>
      <c r="K26">
        <v>0.6</v>
      </c>
      <c r="L26">
        <v>150</v>
      </c>
      <c r="M26">
        <v>165</v>
      </c>
      <c r="N26">
        <v>11</v>
      </c>
      <c r="O26">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54C3E-DE62-412B-9D76-93716EEDC7A3}">
  <sheetPr>
    <tabColor rgb="FFFFFF00"/>
  </sheetPr>
  <dimension ref="A1:BV58"/>
  <sheetViews>
    <sheetView topLeftCell="AO11" zoomScale="80" zoomScaleNormal="80" workbookViewId="0">
      <selection activeCell="AP58" sqref="AP58"/>
    </sheetView>
  </sheetViews>
  <sheetFormatPr defaultRowHeight="14.4" x14ac:dyDescent="0.3"/>
  <cols>
    <col min="42" max="42" width="10.33203125" customWidth="1"/>
    <col min="45" max="46" width="24.44140625" bestFit="1" customWidth="1"/>
    <col min="50" max="50" width="24.44140625" bestFit="1" customWidth="1"/>
    <col min="51" max="51" width="18.44140625" bestFit="1" customWidth="1"/>
  </cols>
  <sheetData>
    <row r="1" spans="1:74" x14ac:dyDescent="0.3">
      <c r="B1">
        <v>1</v>
      </c>
      <c r="C1" s="3" t="s">
        <v>42</v>
      </c>
      <c r="G1">
        <v>2</v>
      </c>
      <c r="H1" s="3" t="s">
        <v>55</v>
      </c>
      <c r="M1">
        <v>3</v>
      </c>
      <c r="N1" s="3" t="s">
        <v>27</v>
      </c>
      <c r="T1">
        <v>10</v>
      </c>
      <c r="U1" s="3" t="s">
        <v>54</v>
      </c>
      <c r="Z1">
        <v>18</v>
      </c>
      <c r="AA1" s="3" t="s">
        <v>31</v>
      </c>
      <c r="AF1">
        <v>21</v>
      </c>
      <c r="AG1" s="3" t="s">
        <v>48</v>
      </c>
    </row>
    <row r="2" spans="1:74" x14ac:dyDescent="0.3">
      <c r="A2" s="19"/>
      <c r="B2" s="19"/>
      <c r="C2" s="19"/>
      <c r="G2" s="19"/>
      <c r="H2" s="19"/>
      <c r="I2" s="19"/>
      <c r="M2" s="19"/>
      <c r="N2" s="19"/>
      <c r="O2" s="19"/>
      <c r="S2" s="19"/>
      <c r="T2" s="19"/>
      <c r="U2" s="19"/>
      <c r="Y2" s="19"/>
      <c r="Z2" s="19"/>
      <c r="AA2" s="19"/>
      <c r="AE2" s="19"/>
      <c r="AF2" s="19"/>
      <c r="AG2" s="19"/>
    </row>
    <row r="3" spans="1:74" x14ac:dyDescent="0.3">
      <c r="A3" s="19"/>
      <c r="B3" s="19"/>
      <c r="C3" s="19"/>
      <c r="G3" s="19"/>
      <c r="H3" s="19"/>
      <c r="I3" s="19"/>
      <c r="M3" s="19"/>
      <c r="N3" s="19"/>
      <c r="O3" s="19"/>
      <c r="S3" s="19"/>
      <c r="T3" s="19"/>
      <c r="U3" s="19"/>
      <c r="Y3" s="19"/>
      <c r="Z3" s="19"/>
      <c r="AA3" s="19"/>
      <c r="AE3" s="19"/>
      <c r="AF3" s="19"/>
      <c r="AG3" s="19"/>
    </row>
    <row r="4" spans="1:74" x14ac:dyDescent="0.3">
      <c r="A4" s="19"/>
      <c r="B4" s="19"/>
      <c r="C4" s="19"/>
      <c r="G4" s="19"/>
      <c r="H4" s="19"/>
      <c r="I4" s="19"/>
      <c r="M4" s="19"/>
      <c r="N4" s="19"/>
      <c r="O4" s="19"/>
      <c r="S4" s="19"/>
      <c r="T4" s="19"/>
      <c r="U4" s="19"/>
      <c r="Y4" s="19"/>
      <c r="Z4" s="19"/>
      <c r="AA4" s="19"/>
      <c r="AE4" s="19"/>
      <c r="AF4" s="19"/>
      <c r="AG4" s="19"/>
    </row>
    <row r="5" spans="1:74" x14ac:dyDescent="0.3">
      <c r="A5" s="19"/>
      <c r="B5" s="19"/>
      <c r="C5" s="19"/>
      <c r="G5" s="19"/>
      <c r="H5" s="19"/>
      <c r="I5" s="19"/>
      <c r="M5" s="19"/>
      <c r="N5" s="19"/>
      <c r="O5" s="19"/>
      <c r="S5" s="19"/>
      <c r="T5" s="19"/>
      <c r="U5" s="19"/>
      <c r="Y5" s="19"/>
      <c r="Z5" s="19"/>
      <c r="AA5" s="19"/>
      <c r="AE5" s="19"/>
      <c r="AF5" s="19"/>
      <c r="AG5" s="19"/>
    </row>
    <row r="6" spans="1:74" x14ac:dyDescent="0.3">
      <c r="A6" s="19"/>
      <c r="B6" s="19"/>
      <c r="C6" s="19"/>
      <c r="G6" s="19"/>
      <c r="H6" s="19"/>
      <c r="I6" s="19"/>
      <c r="M6" s="19"/>
      <c r="N6" s="19"/>
      <c r="O6" s="19"/>
      <c r="S6" s="19"/>
      <c r="T6" s="19"/>
      <c r="U6" s="19"/>
      <c r="Y6" s="19"/>
      <c r="Z6" s="19"/>
      <c r="AA6" s="19"/>
      <c r="AE6" s="19"/>
      <c r="AF6" s="19"/>
      <c r="AG6" s="19"/>
    </row>
    <row r="7" spans="1:74" x14ac:dyDescent="0.3">
      <c r="A7" s="19"/>
      <c r="B7" s="19"/>
      <c r="C7" s="19"/>
      <c r="G7" s="19"/>
      <c r="H7" s="19"/>
      <c r="I7" s="19"/>
      <c r="M7" s="19"/>
      <c r="N7" s="19"/>
      <c r="O7" s="19"/>
      <c r="S7" s="19"/>
      <c r="T7" s="19"/>
      <c r="U7" s="19"/>
      <c r="Y7" s="19"/>
      <c r="Z7" s="19"/>
      <c r="AA7" s="19"/>
      <c r="AE7" s="19"/>
      <c r="AF7" s="19"/>
      <c r="AG7" s="19"/>
    </row>
    <row r="8" spans="1:74" x14ac:dyDescent="0.3">
      <c r="A8" s="19"/>
      <c r="B8" s="19"/>
      <c r="C8" s="19"/>
      <c r="G8" s="19"/>
      <c r="H8" s="19"/>
      <c r="I8" s="19"/>
      <c r="M8" s="19"/>
      <c r="N8" s="19"/>
      <c r="O8" s="19"/>
      <c r="S8" s="19"/>
      <c r="T8" s="19"/>
      <c r="U8" s="19"/>
      <c r="Y8" s="19"/>
      <c r="Z8" s="19"/>
      <c r="AA8" s="19"/>
      <c r="AE8" s="19"/>
      <c r="AF8" s="19"/>
      <c r="AG8" s="19"/>
    </row>
    <row r="9" spans="1:74" x14ac:dyDescent="0.3">
      <c r="A9" s="19"/>
      <c r="B9" s="19"/>
      <c r="C9" s="19"/>
      <c r="G9" s="19"/>
      <c r="H9" s="19"/>
      <c r="I9" s="19"/>
      <c r="M9" s="19"/>
      <c r="N9" s="19"/>
      <c r="O9" s="19"/>
      <c r="S9" s="19"/>
      <c r="T9" s="19"/>
      <c r="U9" s="19"/>
      <c r="Y9" s="19"/>
      <c r="Z9" s="19"/>
      <c r="AA9" s="19"/>
      <c r="AE9" s="19"/>
      <c r="AF9" s="19"/>
      <c r="AG9" s="19"/>
    </row>
    <row r="10" spans="1:74" x14ac:dyDescent="0.3">
      <c r="A10" s="19"/>
      <c r="B10" s="19"/>
      <c r="C10" s="19"/>
      <c r="G10" s="19"/>
      <c r="H10" s="19"/>
      <c r="I10" s="19"/>
      <c r="M10" s="19"/>
      <c r="N10" s="19"/>
      <c r="O10" s="19"/>
      <c r="S10" s="19"/>
      <c r="T10" s="19"/>
      <c r="U10" s="19"/>
      <c r="Y10" s="19"/>
      <c r="Z10" s="19"/>
      <c r="AA10" s="19"/>
      <c r="AE10" s="19"/>
      <c r="AF10" s="19"/>
      <c r="AG10" s="19"/>
    </row>
    <row r="11" spans="1:74" x14ac:dyDescent="0.3">
      <c r="A11" s="19"/>
      <c r="B11" s="19"/>
      <c r="C11" s="19"/>
      <c r="G11" s="19"/>
      <c r="H11" s="19"/>
      <c r="I11" s="19"/>
      <c r="M11" s="19"/>
      <c r="N11" s="19"/>
      <c r="O11" s="19"/>
      <c r="S11" s="19"/>
      <c r="T11" s="19"/>
      <c r="U11" s="19"/>
      <c r="Y11" s="19"/>
      <c r="Z11" s="19"/>
      <c r="AA11" s="19"/>
      <c r="AE11" s="19"/>
      <c r="AF11" s="19"/>
      <c r="AG11" s="19"/>
    </row>
    <row r="12" spans="1:74" x14ac:dyDescent="0.3">
      <c r="A12" s="19"/>
      <c r="B12" s="19"/>
      <c r="C12" s="19"/>
      <c r="G12" s="19"/>
      <c r="H12" s="19"/>
      <c r="I12" s="19"/>
      <c r="M12" s="19"/>
      <c r="N12" s="19"/>
      <c r="O12" s="19"/>
      <c r="S12" s="19"/>
      <c r="T12" s="19"/>
      <c r="U12" s="19"/>
      <c r="Y12" s="19"/>
      <c r="Z12" s="19"/>
      <c r="AA12" s="19"/>
      <c r="AE12" s="19"/>
      <c r="AF12" s="19"/>
      <c r="AG12" s="19"/>
    </row>
    <row r="14" spans="1:74" x14ac:dyDescent="0.3">
      <c r="AS14" s="3" t="s">
        <v>19</v>
      </c>
      <c r="AT14" s="3" t="s">
        <v>19</v>
      </c>
      <c r="AX14" s="2" t="s">
        <v>51</v>
      </c>
      <c r="AY14" t="s">
        <v>53</v>
      </c>
      <c r="BF14" s="19"/>
      <c r="BG14" s="19"/>
      <c r="BH14" s="19"/>
      <c r="BI14" s="19"/>
      <c r="BJ14" s="19"/>
      <c r="BK14" s="19"/>
      <c r="BL14" s="19"/>
      <c r="BP14" s="19"/>
      <c r="BQ14" s="19"/>
      <c r="BR14" s="19"/>
      <c r="BS14" s="19"/>
      <c r="BT14" s="19"/>
      <c r="BU14" s="19"/>
      <c r="BV14" s="19"/>
    </row>
    <row r="15" spans="1:74" x14ac:dyDescent="0.3">
      <c r="AS15" s="3" t="s">
        <v>48</v>
      </c>
      <c r="AT15" s="3" t="s">
        <v>48</v>
      </c>
      <c r="AX15" s="3" t="s">
        <v>19</v>
      </c>
      <c r="AY15" s="4">
        <v>1965</v>
      </c>
      <c r="BF15" s="19"/>
      <c r="BG15" s="19"/>
      <c r="BH15" s="19"/>
      <c r="BI15" s="19"/>
      <c r="BJ15" s="19"/>
      <c r="BK15" s="19"/>
      <c r="BL15" s="19"/>
      <c r="BP15" s="19"/>
      <c r="BQ15" s="19"/>
      <c r="BR15" s="19"/>
      <c r="BS15" s="19"/>
      <c r="BT15" s="19"/>
      <c r="BU15" s="19"/>
      <c r="BV15" s="19"/>
    </row>
    <row r="16" spans="1:74" x14ac:dyDescent="0.3">
      <c r="A16">
        <v>4</v>
      </c>
      <c r="B16" s="3" t="s">
        <v>45</v>
      </c>
      <c r="H16">
        <v>5</v>
      </c>
      <c r="I16" s="3" t="s">
        <v>36</v>
      </c>
      <c r="N16">
        <v>6</v>
      </c>
      <c r="O16" s="3" t="s">
        <v>56</v>
      </c>
      <c r="T16">
        <v>11</v>
      </c>
      <c r="U16" s="3" t="s">
        <v>29</v>
      </c>
      <c r="Z16">
        <v>19</v>
      </c>
      <c r="AA16" s="3" t="s">
        <v>15</v>
      </c>
      <c r="AF16">
        <v>22</v>
      </c>
      <c r="AG16" s="3" t="s">
        <v>44</v>
      </c>
      <c r="AS16" s="3" t="s">
        <v>43</v>
      </c>
      <c r="AT16" s="3" t="s">
        <v>43</v>
      </c>
      <c r="AX16" s="3" t="s">
        <v>48</v>
      </c>
      <c r="AY16" s="4">
        <v>2007</v>
      </c>
      <c r="BF16" s="19"/>
      <c r="BG16" s="19"/>
      <c r="BH16" s="19"/>
      <c r="BI16" s="19"/>
      <c r="BJ16" s="19"/>
      <c r="BK16" s="19"/>
      <c r="BL16" s="19"/>
      <c r="BP16" s="19"/>
      <c r="BQ16" s="19"/>
      <c r="BR16" s="19"/>
      <c r="BS16" s="19"/>
      <c r="BT16" s="19"/>
      <c r="BU16" s="19"/>
      <c r="BV16" s="19"/>
    </row>
    <row r="17" spans="1:74" x14ac:dyDescent="0.3">
      <c r="A17" s="19"/>
      <c r="B17" s="19"/>
      <c r="C17" s="19"/>
      <c r="G17" s="19"/>
      <c r="H17" s="19"/>
      <c r="I17" s="19"/>
      <c r="M17" s="19"/>
      <c r="N17" s="19"/>
      <c r="O17" s="19"/>
      <c r="S17" s="19"/>
      <c r="T17" s="19"/>
      <c r="U17" s="19"/>
      <c r="Y17" s="19"/>
      <c r="Z17" s="19"/>
      <c r="AA17" s="19"/>
      <c r="AE17" s="19"/>
      <c r="AF17" s="19"/>
      <c r="AG17" s="19"/>
      <c r="AS17" s="3" t="s">
        <v>15</v>
      </c>
      <c r="AT17" s="3" t="s">
        <v>15</v>
      </c>
      <c r="AU17" s="1"/>
      <c r="AV17" s="1"/>
      <c r="AW17" s="1"/>
      <c r="AX17" s="3" t="s">
        <v>43</v>
      </c>
      <c r="AY17" s="4">
        <v>2001</v>
      </c>
      <c r="AZ17" s="1"/>
      <c r="BA17" s="1"/>
      <c r="BB17" s="1"/>
      <c r="BC17" s="1"/>
      <c r="BF17" s="19"/>
      <c r="BG17" s="19"/>
      <c r="BH17" s="19"/>
      <c r="BI17" s="19"/>
      <c r="BJ17" s="19"/>
      <c r="BK17" s="19"/>
      <c r="BL17" s="19"/>
      <c r="BP17" s="19"/>
      <c r="BQ17" s="19"/>
      <c r="BR17" s="19"/>
      <c r="BS17" s="19"/>
      <c r="BT17" s="19"/>
      <c r="BU17" s="19"/>
      <c r="BV17" s="19"/>
    </row>
    <row r="18" spans="1:74" x14ac:dyDescent="0.3">
      <c r="A18" s="19"/>
      <c r="B18" s="19"/>
      <c r="C18" s="19"/>
      <c r="G18" s="19"/>
      <c r="H18" s="19"/>
      <c r="I18" s="19"/>
      <c r="M18" s="19"/>
      <c r="N18" s="19"/>
      <c r="O18" s="19"/>
      <c r="S18" s="19"/>
      <c r="T18" s="19"/>
      <c r="U18" s="19"/>
      <c r="Y18" s="19"/>
      <c r="Z18" s="19"/>
      <c r="AA18" s="19"/>
      <c r="AE18" s="19"/>
      <c r="AF18" s="19"/>
      <c r="AG18" s="19"/>
      <c r="AS18" s="3" t="s">
        <v>44</v>
      </c>
      <c r="AT18" s="3" t="s">
        <v>44</v>
      </c>
      <c r="AU18" s="1"/>
      <c r="AV18" s="1"/>
      <c r="AW18" s="1"/>
      <c r="AX18" s="3" t="s">
        <v>15</v>
      </c>
      <c r="AY18" s="4">
        <v>1932</v>
      </c>
      <c r="AZ18" s="1"/>
      <c r="BA18" s="1"/>
      <c r="BB18" s="1"/>
      <c r="BC18" s="1"/>
      <c r="BF18" s="19"/>
      <c r="BG18" s="19"/>
      <c r="BH18" s="19"/>
      <c r="BI18" s="19"/>
      <c r="BJ18" s="19"/>
      <c r="BK18" s="19"/>
      <c r="BL18" s="19"/>
      <c r="BP18" s="19"/>
      <c r="BQ18" s="19"/>
      <c r="BR18" s="19"/>
      <c r="BS18" s="19"/>
      <c r="BT18" s="19"/>
      <c r="BU18" s="19"/>
      <c r="BV18" s="19"/>
    </row>
    <row r="19" spans="1:74" x14ac:dyDescent="0.3">
      <c r="A19" s="19"/>
      <c r="B19" s="19"/>
      <c r="C19" s="19"/>
      <c r="G19" s="19"/>
      <c r="H19" s="19"/>
      <c r="I19" s="19"/>
      <c r="M19" s="19"/>
      <c r="N19" s="19"/>
      <c r="O19" s="19"/>
      <c r="S19" s="19"/>
      <c r="T19" s="19"/>
      <c r="U19" s="19"/>
      <c r="Y19" s="19"/>
      <c r="Z19" s="19"/>
      <c r="AA19" s="19"/>
      <c r="AE19" s="19"/>
      <c r="AF19" s="19"/>
      <c r="AG19" s="19"/>
      <c r="AS19" s="3" t="s">
        <v>40</v>
      </c>
      <c r="AT19" s="3" t="s">
        <v>40</v>
      </c>
      <c r="AU19" s="1"/>
      <c r="AV19" s="1"/>
      <c r="AW19" s="1"/>
      <c r="AX19" s="3" t="s">
        <v>44</v>
      </c>
      <c r="AY19" s="4">
        <v>2009</v>
      </c>
      <c r="AZ19" s="1"/>
      <c r="BA19" s="1"/>
      <c r="BB19" s="1"/>
      <c r="BC19" s="1"/>
      <c r="BF19" s="19"/>
      <c r="BG19" s="19"/>
      <c r="BH19" s="19"/>
      <c r="BI19" s="19"/>
      <c r="BJ19" s="19"/>
      <c r="BK19" s="19"/>
      <c r="BL19" s="19"/>
      <c r="BP19" s="19"/>
      <c r="BQ19" s="19"/>
      <c r="BR19" s="19"/>
      <c r="BS19" s="19"/>
      <c r="BT19" s="19"/>
      <c r="BU19" s="19"/>
      <c r="BV19" s="19"/>
    </row>
    <row r="20" spans="1:74" x14ac:dyDescent="0.3">
      <c r="A20" s="19"/>
      <c r="B20" s="19"/>
      <c r="C20" s="19"/>
      <c r="G20" s="19"/>
      <c r="H20" s="19"/>
      <c r="I20" s="19"/>
      <c r="M20" s="19"/>
      <c r="N20" s="19"/>
      <c r="O20" s="19"/>
      <c r="S20" s="19"/>
      <c r="T20" s="19"/>
      <c r="U20" s="19"/>
      <c r="Y20" s="19"/>
      <c r="Z20" s="19"/>
      <c r="AA20" s="19"/>
      <c r="AE20" s="19"/>
      <c r="AF20" s="19"/>
      <c r="AG20" s="19"/>
      <c r="AS20" s="3" t="s">
        <v>45</v>
      </c>
      <c r="AT20" s="3" t="s">
        <v>45</v>
      </c>
      <c r="AU20" s="1"/>
      <c r="AV20" s="1"/>
      <c r="AW20" s="1"/>
      <c r="AX20" s="3" t="s">
        <v>40</v>
      </c>
      <c r="AY20" s="4">
        <v>2000</v>
      </c>
      <c r="AZ20" s="1"/>
      <c r="BA20" s="1"/>
      <c r="BB20" s="1"/>
      <c r="BC20" s="1"/>
      <c r="BF20" s="19"/>
      <c r="BG20" s="19"/>
      <c r="BH20" s="19"/>
      <c r="BI20" s="19"/>
      <c r="BJ20" s="19"/>
      <c r="BK20" s="19"/>
      <c r="BL20" s="19"/>
      <c r="BP20" s="19"/>
      <c r="BQ20" s="19"/>
      <c r="BR20" s="19"/>
      <c r="BS20" s="19"/>
      <c r="BT20" s="19"/>
      <c r="BU20" s="19"/>
      <c r="BV20" s="19"/>
    </row>
    <row r="21" spans="1:74" x14ac:dyDescent="0.3">
      <c r="A21" s="19"/>
      <c r="B21" s="19"/>
      <c r="C21" s="19"/>
      <c r="G21" s="19"/>
      <c r="H21" s="19"/>
      <c r="I21" s="19"/>
      <c r="M21" s="19"/>
      <c r="N21" s="19"/>
      <c r="O21" s="19"/>
      <c r="S21" s="19"/>
      <c r="T21" s="19"/>
      <c r="U21" s="19"/>
      <c r="Y21" s="19"/>
      <c r="Z21" s="19"/>
      <c r="AA21" s="19"/>
      <c r="AE21" s="19"/>
      <c r="AF21" s="19"/>
      <c r="AG21" s="19"/>
      <c r="AS21" s="3" t="s">
        <v>42</v>
      </c>
      <c r="AT21" s="3" t="s">
        <v>42</v>
      </c>
      <c r="AU21" s="1"/>
      <c r="AV21" s="1"/>
      <c r="AW21" s="1"/>
      <c r="AX21" s="3" t="s">
        <v>45</v>
      </c>
      <c r="AY21" s="4">
        <v>2015</v>
      </c>
      <c r="AZ21" s="1"/>
      <c r="BA21" s="1"/>
      <c r="BB21" s="1"/>
      <c r="BC21" s="1"/>
      <c r="BF21" s="19"/>
      <c r="BG21" s="19"/>
      <c r="BH21" s="19"/>
      <c r="BI21" s="19"/>
      <c r="BJ21" s="19"/>
      <c r="BK21" s="19"/>
      <c r="BL21" s="19"/>
      <c r="BP21" s="19"/>
      <c r="BQ21" s="19"/>
      <c r="BR21" s="19"/>
      <c r="BS21" s="19"/>
      <c r="BT21" s="19"/>
      <c r="BU21" s="19"/>
      <c r="BV21" s="19"/>
    </row>
    <row r="22" spans="1:74" x14ac:dyDescent="0.3">
      <c r="A22" s="19"/>
      <c r="B22" s="19"/>
      <c r="C22" s="19"/>
      <c r="G22" s="19"/>
      <c r="H22" s="19"/>
      <c r="I22" s="19"/>
      <c r="M22" s="19"/>
      <c r="N22" s="19"/>
      <c r="O22" s="19"/>
      <c r="S22" s="19"/>
      <c r="T22" s="19"/>
      <c r="U22" s="19"/>
      <c r="Y22" s="19"/>
      <c r="Z22" s="19"/>
      <c r="AA22" s="19"/>
      <c r="AE22" s="19"/>
      <c r="AF22" s="19"/>
      <c r="AG22" s="19"/>
      <c r="AS22" s="3" t="s">
        <v>29</v>
      </c>
      <c r="AT22" s="3" t="s">
        <v>29</v>
      </c>
      <c r="AU22" s="1"/>
      <c r="AV22" s="1"/>
      <c r="AW22" s="1"/>
      <c r="AX22" s="3" t="s">
        <v>42</v>
      </c>
      <c r="AY22" s="4">
        <v>1998</v>
      </c>
      <c r="AZ22" s="1"/>
      <c r="BA22" s="1"/>
      <c r="BB22" s="1"/>
      <c r="BC22" s="1"/>
      <c r="BF22" s="19"/>
      <c r="BG22" s="19"/>
      <c r="BH22" s="19"/>
      <c r="BI22" s="19"/>
      <c r="BJ22" s="19"/>
      <c r="BK22" s="19"/>
      <c r="BL22" s="19"/>
      <c r="BP22" s="19"/>
      <c r="BQ22" s="19"/>
      <c r="BR22" s="19"/>
      <c r="BS22" s="19"/>
      <c r="BT22" s="19"/>
      <c r="BU22" s="19"/>
      <c r="BV22" s="19"/>
    </row>
    <row r="23" spans="1:74" x14ac:dyDescent="0.3">
      <c r="A23" s="19"/>
      <c r="B23" s="19"/>
      <c r="C23" s="19"/>
      <c r="G23" s="19"/>
      <c r="H23" s="19"/>
      <c r="I23" s="19"/>
      <c r="M23" s="19"/>
      <c r="N23" s="19"/>
      <c r="O23" s="19"/>
      <c r="S23" s="19"/>
      <c r="T23" s="19"/>
      <c r="U23" s="19"/>
      <c r="Y23" s="19"/>
      <c r="Z23" s="19"/>
      <c r="AA23" s="19"/>
      <c r="AE23" s="19"/>
      <c r="AF23" s="19"/>
      <c r="AG23" s="19"/>
      <c r="AS23" s="3" t="s">
        <v>41</v>
      </c>
      <c r="AT23" s="3" t="s">
        <v>41</v>
      </c>
      <c r="AU23" s="1"/>
      <c r="AV23" s="1"/>
      <c r="AW23" s="1"/>
      <c r="AX23" s="3" t="s">
        <v>29</v>
      </c>
      <c r="AY23" s="4">
        <v>1980</v>
      </c>
      <c r="AZ23" s="1"/>
      <c r="BA23" s="1"/>
      <c r="BB23" s="1"/>
      <c r="BC23" s="1"/>
      <c r="BF23" s="19"/>
      <c r="BG23" s="19"/>
      <c r="BH23" s="19"/>
      <c r="BI23" s="19"/>
      <c r="BJ23" s="19"/>
      <c r="BK23" s="19"/>
      <c r="BL23" s="19"/>
      <c r="BP23" s="19"/>
      <c r="BQ23" s="19"/>
      <c r="BR23" s="19"/>
      <c r="BS23" s="19"/>
      <c r="BT23" s="19"/>
      <c r="BU23" s="19"/>
      <c r="BV23" s="19"/>
    </row>
    <row r="24" spans="1:74" x14ac:dyDescent="0.3">
      <c r="A24" s="19"/>
      <c r="B24" s="19"/>
      <c r="C24" s="19"/>
      <c r="G24" s="19"/>
      <c r="H24" s="19"/>
      <c r="I24" s="19"/>
      <c r="M24" s="19"/>
      <c r="N24" s="19"/>
      <c r="O24" s="19"/>
      <c r="S24" s="19"/>
      <c r="T24" s="19"/>
      <c r="U24" s="19"/>
      <c r="Y24" s="19"/>
      <c r="Z24" s="19"/>
      <c r="AA24" s="19"/>
      <c r="AE24" s="19"/>
      <c r="AF24" s="19"/>
      <c r="AG24" s="19"/>
      <c r="AS24" s="3" t="s">
        <v>36</v>
      </c>
      <c r="AT24" s="3" t="s">
        <v>36</v>
      </c>
      <c r="AU24" s="1"/>
      <c r="AV24" s="1"/>
      <c r="AW24" s="1"/>
      <c r="AX24" s="3" t="s">
        <v>41</v>
      </c>
      <c r="AY24" s="4">
        <v>1995</v>
      </c>
      <c r="AZ24" s="1"/>
      <c r="BA24" s="1"/>
      <c r="BB24" s="1"/>
      <c r="BC24" s="1"/>
      <c r="BF24" s="19"/>
      <c r="BG24" s="19"/>
      <c r="BH24" s="19"/>
      <c r="BI24" s="19"/>
      <c r="BJ24" s="19"/>
      <c r="BK24" s="19"/>
      <c r="BL24" s="19"/>
      <c r="BP24" s="19"/>
      <c r="BQ24" s="19"/>
      <c r="BR24" s="19"/>
      <c r="BS24" s="19"/>
      <c r="BT24" s="19"/>
      <c r="BU24" s="19"/>
      <c r="BV24" s="19"/>
    </row>
    <row r="25" spans="1:74" x14ac:dyDescent="0.3">
      <c r="A25" s="19"/>
      <c r="B25" s="19"/>
      <c r="C25" s="19"/>
      <c r="G25" s="19"/>
      <c r="H25" s="19"/>
      <c r="I25" s="19"/>
      <c r="M25" s="19"/>
      <c r="N25" s="19"/>
      <c r="O25" s="19"/>
      <c r="S25" s="19"/>
      <c r="T25" s="19"/>
      <c r="U25" s="19"/>
      <c r="Y25" s="19"/>
      <c r="Z25" s="19"/>
      <c r="AA25" s="19"/>
      <c r="AE25" s="19"/>
      <c r="AF25" s="19"/>
      <c r="AG25" s="19"/>
      <c r="AS25" s="3" t="s">
        <v>47</v>
      </c>
      <c r="AT25" s="3" t="s">
        <v>47</v>
      </c>
      <c r="AU25" s="1"/>
      <c r="AV25" s="1"/>
      <c r="AW25" s="1"/>
      <c r="AX25" s="3" t="s">
        <v>36</v>
      </c>
      <c r="AY25" s="4">
        <v>1990</v>
      </c>
      <c r="AZ25" s="1"/>
      <c r="BA25" s="1"/>
      <c r="BB25" s="1"/>
      <c r="BC25" s="1"/>
      <c r="BF25" s="19"/>
      <c r="BG25" s="19"/>
      <c r="BH25" s="19"/>
      <c r="BI25" s="19"/>
      <c r="BJ25" s="19"/>
      <c r="BK25" s="19"/>
      <c r="BL25" s="19"/>
      <c r="BP25" s="19"/>
      <c r="BQ25" s="19"/>
      <c r="BR25" s="19"/>
      <c r="BS25" s="19"/>
      <c r="BT25" s="19"/>
      <c r="BU25" s="19"/>
      <c r="BV25" s="19"/>
    </row>
    <row r="26" spans="1:74" x14ac:dyDescent="0.3">
      <c r="A26" s="19"/>
      <c r="B26" s="19"/>
      <c r="C26" s="19"/>
      <c r="G26" s="19"/>
      <c r="H26" s="19"/>
      <c r="I26" s="19"/>
      <c r="M26" s="19"/>
      <c r="N26" s="19"/>
      <c r="O26" s="19"/>
      <c r="S26" s="19"/>
      <c r="T26" s="19"/>
      <c r="U26" s="19"/>
      <c r="Y26" s="19"/>
      <c r="Z26" s="19"/>
      <c r="AA26" s="19"/>
      <c r="AE26" s="19"/>
      <c r="AF26" s="19"/>
      <c r="AG26" s="19"/>
      <c r="AS26" s="3" t="s">
        <v>27</v>
      </c>
      <c r="AT26" s="3" t="s">
        <v>27</v>
      </c>
      <c r="AU26" s="1"/>
      <c r="AV26" s="1"/>
      <c r="AW26" s="1"/>
      <c r="AX26" s="3" t="s">
        <v>47</v>
      </c>
      <c r="AY26" s="4">
        <v>1975</v>
      </c>
      <c r="AZ26" s="1"/>
      <c r="BA26" s="1"/>
      <c r="BB26" s="1"/>
      <c r="BC26" s="1"/>
      <c r="BF26" s="19"/>
      <c r="BG26" s="19"/>
      <c r="BH26" s="19"/>
      <c r="BI26" s="19"/>
      <c r="BJ26" s="19"/>
      <c r="BK26" s="19"/>
      <c r="BL26" s="19"/>
      <c r="BP26" s="19"/>
      <c r="BQ26" s="19"/>
      <c r="BR26" s="19"/>
      <c r="BS26" s="19"/>
      <c r="BT26" s="19"/>
      <c r="BU26" s="19"/>
      <c r="BV26" s="19"/>
    </row>
    <row r="27" spans="1:74" x14ac:dyDescent="0.3">
      <c r="A27" s="19"/>
      <c r="B27" s="19"/>
      <c r="C27" s="19"/>
      <c r="G27" s="19"/>
      <c r="H27" s="19"/>
      <c r="I27" s="19"/>
      <c r="M27" s="19"/>
      <c r="N27" s="19"/>
      <c r="O27" s="19"/>
      <c r="S27" s="19"/>
      <c r="T27" s="19"/>
      <c r="U27" s="19"/>
      <c r="Y27" s="19"/>
      <c r="Z27" s="19"/>
      <c r="AA27" s="19"/>
      <c r="AE27" s="19"/>
      <c r="AF27" s="19"/>
      <c r="AG27" s="19"/>
      <c r="AS27" s="3" t="s">
        <v>50</v>
      </c>
      <c r="AT27" s="3" t="s">
        <v>50</v>
      </c>
      <c r="AU27" s="1"/>
      <c r="AV27" s="1"/>
      <c r="AW27" s="1"/>
      <c r="AX27" s="3" t="s">
        <v>27</v>
      </c>
      <c r="AY27" s="4">
        <v>1986</v>
      </c>
      <c r="AZ27" s="1"/>
      <c r="BA27" s="1"/>
      <c r="BB27" s="1"/>
      <c r="BC27" s="1"/>
      <c r="BF27" s="19"/>
      <c r="BG27" s="19"/>
      <c r="BH27" s="19"/>
      <c r="BI27" s="19"/>
      <c r="BJ27" s="19"/>
      <c r="BK27" s="19"/>
      <c r="BL27" s="19"/>
      <c r="BP27" s="19"/>
      <c r="BQ27" s="19"/>
      <c r="BR27" s="19"/>
      <c r="BS27" s="19"/>
      <c r="BT27" s="19"/>
      <c r="BU27" s="19"/>
      <c r="BV27" s="19"/>
    </row>
    <row r="28" spans="1:74" x14ac:dyDescent="0.3">
      <c r="AS28" s="3" t="s">
        <v>58</v>
      </c>
      <c r="AT28" s="3" t="s">
        <v>58</v>
      </c>
      <c r="AU28" s="1"/>
      <c r="AV28" s="1"/>
      <c r="AW28" s="1"/>
      <c r="AX28" s="3" t="s">
        <v>50</v>
      </c>
      <c r="AY28" s="4">
        <v>2003</v>
      </c>
      <c r="AZ28" s="1"/>
      <c r="BA28" s="1"/>
      <c r="BB28" s="1"/>
      <c r="BC28" s="1"/>
      <c r="BF28" s="19"/>
      <c r="BG28" s="19"/>
      <c r="BH28" s="19"/>
      <c r="BI28" s="19"/>
      <c r="BJ28" s="19"/>
      <c r="BK28" s="19"/>
      <c r="BL28" s="19"/>
      <c r="BP28" s="19"/>
      <c r="BQ28" s="19"/>
      <c r="BR28" s="19"/>
      <c r="BS28" s="19"/>
      <c r="BT28" s="19"/>
      <c r="BU28" s="19"/>
      <c r="BV28" s="19"/>
    </row>
    <row r="29" spans="1:74" x14ac:dyDescent="0.3">
      <c r="AS29" s="3" t="s">
        <v>49</v>
      </c>
      <c r="AT29" s="3" t="s">
        <v>49</v>
      </c>
      <c r="AU29" s="1"/>
      <c r="AV29" s="1"/>
      <c r="AW29" s="1"/>
      <c r="AX29" s="3" t="s">
        <v>49</v>
      </c>
      <c r="AY29" s="4">
        <v>2019</v>
      </c>
      <c r="AZ29" s="1"/>
      <c r="BA29" s="1"/>
      <c r="BB29" s="1"/>
      <c r="BC29" s="1"/>
      <c r="BF29" s="19"/>
      <c r="BG29" s="19"/>
      <c r="BH29" s="19"/>
      <c r="BI29" s="19"/>
      <c r="BJ29" s="19"/>
      <c r="BK29" s="19"/>
      <c r="BL29" s="19"/>
      <c r="BP29" s="19"/>
      <c r="BQ29" s="19"/>
      <c r="BR29" s="19"/>
      <c r="BS29" s="19"/>
      <c r="BT29" s="19"/>
      <c r="BU29" s="19"/>
      <c r="BV29" s="19"/>
    </row>
    <row r="30" spans="1:74" x14ac:dyDescent="0.3">
      <c r="AS30" s="3" t="s">
        <v>31</v>
      </c>
      <c r="AT30" s="3" t="s">
        <v>31</v>
      </c>
      <c r="AU30" s="1"/>
      <c r="AV30" s="1"/>
      <c r="AW30" s="1"/>
      <c r="AX30" s="3" t="s">
        <v>31</v>
      </c>
      <c r="AY30" s="4">
        <v>2010</v>
      </c>
      <c r="AZ30" s="1"/>
      <c r="BA30" s="1"/>
      <c r="BB30" s="1"/>
      <c r="BC30" s="1"/>
      <c r="BF30" s="19"/>
      <c r="BG30" s="19"/>
      <c r="BH30" s="19"/>
      <c r="BI30" s="19"/>
      <c r="BJ30" s="19"/>
      <c r="BK30" s="19"/>
      <c r="BL30" s="19"/>
      <c r="BP30" s="19"/>
      <c r="BQ30" s="19"/>
      <c r="BR30" s="19"/>
      <c r="BS30" s="19"/>
      <c r="BT30" s="19"/>
      <c r="BU30" s="19"/>
      <c r="BV30" s="19"/>
    </row>
    <row r="31" spans="1:74" x14ac:dyDescent="0.3">
      <c r="AS31" s="3" t="s">
        <v>37</v>
      </c>
      <c r="AT31" s="3" t="s">
        <v>37</v>
      </c>
      <c r="AU31" s="1"/>
      <c r="AV31" s="1"/>
      <c r="AW31" s="1"/>
      <c r="AX31" s="3" t="s">
        <v>37</v>
      </c>
      <c r="AY31" s="4">
        <v>2016</v>
      </c>
      <c r="AZ31" s="1"/>
      <c r="BA31" s="1"/>
      <c r="BB31" s="1"/>
      <c r="BC31" s="1"/>
      <c r="BF31" s="19"/>
      <c r="BG31" s="19"/>
      <c r="BH31" s="19"/>
      <c r="BI31" s="19"/>
      <c r="BJ31" s="19"/>
      <c r="BK31" s="19"/>
      <c r="BL31" s="19"/>
      <c r="BP31" s="19"/>
      <c r="BQ31" s="19"/>
      <c r="BR31" s="19"/>
      <c r="BS31" s="19"/>
      <c r="BT31" s="19"/>
      <c r="BU31" s="19"/>
      <c r="BV31" s="19"/>
    </row>
    <row r="32" spans="1:74" x14ac:dyDescent="0.3">
      <c r="B32">
        <v>7</v>
      </c>
      <c r="C32" s="3" t="s">
        <v>57</v>
      </c>
      <c r="H32">
        <v>8</v>
      </c>
      <c r="I32" s="3" t="s">
        <v>58</v>
      </c>
      <c r="N32">
        <v>9</v>
      </c>
      <c r="O32" s="3" t="s">
        <v>49</v>
      </c>
      <c r="T32">
        <v>12</v>
      </c>
      <c r="U32" s="3" t="s">
        <v>38</v>
      </c>
      <c r="Z32">
        <v>20</v>
      </c>
      <c r="AA32" s="3" t="s">
        <v>40</v>
      </c>
      <c r="AF32">
        <v>23</v>
      </c>
      <c r="AG32" s="3" t="s">
        <v>43</v>
      </c>
      <c r="AS32" s="3" t="s">
        <v>46</v>
      </c>
      <c r="AT32" s="3" t="s">
        <v>46</v>
      </c>
      <c r="AU32" s="1"/>
      <c r="AV32" s="1"/>
      <c r="AW32" s="1"/>
      <c r="AX32" s="3" t="s">
        <v>46</v>
      </c>
      <c r="AY32" s="4">
        <v>2012</v>
      </c>
      <c r="AZ32" s="1"/>
      <c r="BA32" s="1"/>
      <c r="BB32" s="1"/>
      <c r="BC32" s="1"/>
      <c r="BF32" s="19"/>
      <c r="BG32" s="19"/>
      <c r="BH32" s="19"/>
      <c r="BI32" s="19"/>
      <c r="BJ32" s="19"/>
      <c r="BK32" s="19"/>
      <c r="BL32" s="19"/>
      <c r="BP32" s="19"/>
      <c r="BQ32" s="19"/>
      <c r="BR32" s="19"/>
      <c r="BS32" s="19"/>
      <c r="BT32" s="19"/>
      <c r="BU32" s="19"/>
      <c r="BV32" s="19"/>
    </row>
    <row r="33" spans="1:74" x14ac:dyDescent="0.3">
      <c r="A33" s="19"/>
      <c r="B33" s="19"/>
      <c r="C33" s="19"/>
      <c r="G33" s="19"/>
      <c r="H33" s="19"/>
      <c r="I33" s="19"/>
      <c r="M33" s="19"/>
      <c r="N33" s="19"/>
      <c r="O33" s="19"/>
      <c r="S33" s="19"/>
      <c r="T33" s="19"/>
      <c r="U33" s="19"/>
      <c r="Y33" s="19"/>
      <c r="Z33" s="19"/>
      <c r="AA33" s="19"/>
      <c r="AE33" s="19"/>
      <c r="AF33" s="19"/>
      <c r="AG33" s="19"/>
      <c r="AS33" s="3" t="s">
        <v>38</v>
      </c>
      <c r="AT33" s="3" t="s">
        <v>38</v>
      </c>
      <c r="AU33" s="1"/>
      <c r="AV33" s="1"/>
      <c r="AW33" s="1"/>
      <c r="AX33" s="3" t="s">
        <v>38</v>
      </c>
      <c r="AY33" s="4">
        <v>2020</v>
      </c>
      <c r="AZ33" s="1"/>
      <c r="BA33" s="1"/>
      <c r="BB33" s="1"/>
      <c r="BC33" s="1"/>
      <c r="BF33" s="19"/>
      <c r="BG33" s="19"/>
      <c r="BH33" s="19"/>
      <c r="BI33" s="19"/>
      <c r="BJ33" s="19"/>
      <c r="BK33" s="19"/>
      <c r="BL33" s="19"/>
      <c r="BP33" s="19"/>
      <c r="BQ33" s="19"/>
      <c r="BR33" s="19"/>
      <c r="BS33" s="19"/>
      <c r="BT33" s="19"/>
      <c r="BU33" s="19"/>
      <c r="BV33" s="19"/>
    </row>
    <row r="34" spans="1:74" x14ac:dyDescent="0.3">
      <c r="A34" s="19"/>
      <c r="B34" s="19"/>
      <c r="C34" s="19"/>
      <c r="G34" s="19"/>
      <c r="H34" s="19"/>
      <c r="I34" s="19"/>
      <c r="M34" s="19"/>
      <c r="N34" s="19"/>
      <c r="O34" s="19"/>
      <c r="S34" s="19"/>
      <c r="T34" s="19"/>
      <c r="U34" s="19"/>
      <c r="Y34" s="19"/>
      <c r="Z34" s="19"/>
      <c r="AA34" s="19"/>
      <c r="AE34" s="19"/>
      <c r="AF34" s="19"/>
      <c r="AG34" s="19"/>
      <c r="AS34" s="3" t="s">
        <v>32</v>
      </c>
      <c r="AT34" s="3" t="s">
        <v>32</v>
      </c>
      <c r="AU34" s="1"/>
      <c r="AV34" s="1"/>
      <c r="AW34" s="1"/>
      <c r="AX34" s="3" t="s">
        <v>32</v>
      </c>
      <c r="AY34" s="4">
        <v>2005</v>
      </c>
      <c r="AZ34" s="1"/>
      <c r="BA34" s="1"/>
      <c r="BB34" s="1"/>
      <c r="BC34" s="1"/>
      <c r="BF34" s="19"/>
      <c r="BG34" s="19"/>
      <c r="BH34" s="19"/>
      <c r="BI34" s="19"/>
      <c r="BJ34" s="19"/>
      <c r="BK34" s="19"/>
      <c r="BL34" s="19"/>
      <c r="BP34" s="19"/>
      <c r="BQ34" s="19"/>
      <c r="BR34" s="19"/>
      <c r="BS34" s="19"/>
      <c r="BT34" s="19"/>
      <c r="BU34" s="19"/>
      <c r="BV34" s="19"/>
    </row>
    <row r="35" spans="1:74" x14ac:dyDescent="0.3">
      <c r="A35" s="19"/>
      <c r="B35" s="19"/>
      <c r="C35" s="19"/>
      <c r="G35" s="19"/>
      <c r="H35" s="19"/>
      <c r="I35" s="19"/>
      <c r="M35" s="19"/>
      <c r="N35" s="19"/>
      <c r="O35" s="19"/>
      <c r="S35" s="19"/>
      <c r="T35" s="19"/>
      <c r="U35" s="19"/>
      <c r="Y35" s="19"/>
      <c r="Z35" s="19"/>
      <c r="AA35" s="19"/>
      <c r="AE35" s="19"/>
      <c r="AF35" s="19"/>
      <c r="AG35" s="19"/>
      <c r="AS35" s="3" t="s">
        <v>56</v>
      </c>
      <c r="AT35" s="3" t="s">
        <v>56</v>
      </c>
      <c r="AU35" s="1"/>
      <c r="AV35" s="1"/>
      <c r="AW35" s="1"/>
      <c r="AX35" s="3" t="s">
        <v>56</v>
      </c>
      <c r="AY35" s="4">
        <v>1958</v>
      </c>
      <c r="AZ35" s="1"/>
      <c r="BA35" s="1"/>
      <c r="BB35" s="1"/>
      <c r="BC35" s="1"/>
      <c r="BF35" s="19"/>
      <c r="BG35" s="19"/>
      <c r="BH35" s="19"/>
      <c r="BI35" s="19"/>
      <c r="BJ35" s="19"/>
      <c r="BK35" s="19"/>
      <c r="BL35" s="19"/>
      <c r="BP35" s="19"/>
      <c r="BQ35" s="19"/>
      <c r="BR35" s="19"/>
      <c r="BS35" s="19"/>
      <c r="BT35" s="19"/>
      <c r="BU35" s="19"/>
      <c r="BV35" s="19"/>
    </row>
    <row r="36" spans="1:74" x14ac:dyDescent="0.3">
      <c r="A36" s="19"/>
      <c r="B36" s="19"/>
      <c r="C36" s="19"/>
      <c r="G36" s="19"/>
      <c r="H36" s="19"/>
      <c r="I36" s="19"/>
      <c r="M36" s="19"/>
      <c r="N36" s="19"/>
      <c r="O36" s="19"/>
      <c r="S36" s="19"/>
      <c r="T36" s="19"/>
      <c r="U36" s="19"/>
      <c r="Y36" s="19"/>
      <c r="Z36" s="19"/>
      <c r="AA36" s="19"/>
      <c r="AE36" s="19"/>
      <c r="AF36" s="19"/>
      <c r="AG36" s="19"/>
      <c r="AS36" s="3" t="s">
        <v>57</v>
      </c>
      <c r="AT36" s="3" t="s">
        <v>57</v>
      </c>
      <c r="AU36" s="1"/>
      <c r="AV36" s="1"/>
      <c r="AW36" s="1"/>
      <c r="AX36" s="3" t="s">
        <v>57</v>
      </c>
      <c r="AY36" s="4">
        <v>1972</v>
      </c>
      <c r="AZ36" s="1"/>
      <c r="BA36" s="1"/>
      <c r="BB36" s="1"/>
      <c r="BC36" s="1"/>
      <c r="BF36" s="19"/>
      <c r="BG36" s="19"/>
      <c r="BH36" s="19"/>
      <c r="BI36" s="19"/>
      <c r="BJ36" s="19"/>
      <c r="BK36" s="19"/>
      <c r="BL36" s="19"/>
      <c r="BP36" s="19"/>
      <c r="BQ36" s="19"/>
      <c r="BR36" s="19"/>
      <c r="BS36" s="19"/>
      <c r="BT36" s="19"/>
      <c r="BU36" s="19"/>
      <c r="BV36" s="19"/>
    </row>
    <row r="37" spans="1:74" x14ac:dyDescent="0.3">
      <c r="A37" s="19"/>
      <c r="B37" s="19"/>
      <c r="C37" s="19"/>
      <c r="G37" s="19"/>
      <c r="H37" s="19"/>
      <c r="I37" s="19"/>
      <c r="M37" s="19"/>
      <c r="N37" s="19"/>
      <c r="O37" s="19"/>
      <c r="S37" s="19"/>
      <c r="T37" s="19"/>
      <c r="U37" s="19"/>
      <c r="Y37" s="19"/>
      <c r="Z37" s="19"/>
      <c r="AA37" s="19"/>
      <c r="AE37" s="19"/>
      <c r="AF37" s="19"/>
      <c r="AG37" s="19"/>
      <c r="AS37" s="3" t="s">
        <v>54</v>
      </c>
      <c r="AT37" s="3" t="s">
        <v>54</v>
      </c>
      <c r="AU37" s="1"/>
      <c r="AV37" s="1"/>
      <c r="AW37" s="1"/>
      <c r="AX37" s="3" t="s">
        <v>54</v>
      </c>
      <c r="AY37" s="4">
        <v>2008</v>
      </c>
      <c r="AZ37" s="1"/>
      <c r="BA37" s="1"/>
      <c r="BB37" s="1"/>
      <c r="BC37" s="1"/>
      <c r="BF37" s="19"/>
      <c r="BG37" s="19"/>
      <c r="BH37" s="19"/>
      <c r="BI37" s="19"/>
      <c r="BJ37" s="19"/>
      <c r="BK37" s="19"/>
      <c r="BL37" s="19"/>
      <c r="BP37" s="19"/>
      <c r="BQ37" s="19"/>
      <c r="BR37" s="19"/>
      <c r="BS37" s="19"/>
      <c r="BT37" s="19"/>
      <c r="BU37" s="19"/>
      <c r="BV37" s="19"/>
    </row>
    <row r="38" spans="1:74" x14ac:dyDescent="0.3">
      <c r="A38" s="19"/>
      <c r="B38" s="19"/>
      <c r="C38" s="19"/>
      <c r="G38" s="19"/>
      <c r="H38" s="19"/>
      <c r="I38" s="19"/>
      <c r="M38" s="19"/>
      <c r="N38" s="19"/>
      <c r="O38" s="19"/>
      <c r="S38" s="19"/>
      <c r="T38" s="19"/>
      <c r="U38" s="19"/>
      <c r="Y38" s="19"/>
      <c r="Z38" s="19"/>
      <c r="AA38" s="19"/>
      <c r="AE38" s="19"/>
      <c r="AF38" s="19"/>
      <c r="AG38" s="19"/>
      <c r="AS38" s="3" t="s">
        <v>55</v>
      </c>
      <c r="AT38" s="3" t="s">
        <v>55</v>
      </c>
      <c r="AU38" s="1"/>
      <c r="AV38" s="1"/>
      <c r="AW38" s="1"/>
      <c r="AX38" s="3" t="s">
        <v>55</v>
      </c>
      <c r="AY38" s="4">
        <v>2018</v>
      </c>
      <c r="AZ38" s="1"/>
      <c r="BA38" s="1"/>
      <c r="BB38" s="1"/>
      <c r="BC38" s="1"/>
      <c r="BF38" s="19"/>
      <c r="BG38" s="19"/>
      <c r="BH38" s="19"/>
      <c r="BI38" s="19"/>
      <c r="BJ38" s="19"/>
      <c r="BK38" s="19"/>
      <c r="BL38" s="19"/>
      <c r="BP38" s="19"/>
      <c r="BQ38" s="19"/>
      <c r="BR38" s="19"/>
      <c r="BS38" s="19"/>
      <c r="BT38" s="19"/>
      <c r="BU38" s="19"/>
      <c r="BV38" s="19"/>
    </row>
    <row r="39" spans="1:74" x14ac:dyDescent="0.3">
      <c r="A39" s="19"/>
      <c r="B39" s="19"/>
      <c r="C39" s="19"/>
      <c r="G39" s="19"/>
      <c r="H39" s="19"/>
      <c r="I39" s="19"/>
      <c r="M39" s="19"/>
      <c r="N39" s="19"/>
      <c r="O39" s="19"/>
      <c r="S39" s="19"/>
      <c r="T39" s="19"/>
      <c r="U39" s="19"/>
      <c r="Y39" s="19"/>
      <c r="Z39" s="19"/>
      <c r="AA39" s="19"/>
      <c r="AE39" s="19"/>
      <c r="AF39" s="19"/>
      <c r="AG39" s="19"/>
      <c r="AU39" s="1"/>
      <c r="AV39" s="1"/>
      <c r="AW39" s="1"/>
      <c r="AX39" s="3" t="s">
        <v>58</v>
      </c>
      <c r="AY39" s="4">
        <v>1967</v>
      </c>
      <c r="AZ39" s="1"/>
      <c r="BA39" s="1"/>
      <c r="BB39" s="1"/>
      <c r="BC39" s="1"/>
      <c r="BF39" s="19"/>
      <c r="BG39" s="19"/>
      <c r="BH39" s="19"/>
      <c r="BI39" s="19"/>
      <c r="BJ39" s="19"/>
      <c r="BK39" s="19"/>
      <c r="BL39" s="19"/>
      <c r="BP39" s="19"/>
      <c r="BQ39" s="19"/>
      <c r="BR39" s="19"/>
      <c r="BS39" s="19"/>
      <c r="BT39" s="19"/>
      <c r="BU39" s="19"/>
      <c r="BV39" s="19"/>
    </row>
    <row r="40" spans="1:74" x14ac:dyDescent="0.3">
      <c r="A40" s="19"/>
      <c r="B40" s="19"/>
      <c r="C40" s="19"/>
      <c r="G40" s="19"/>
      <c r="H40" s="19"/>
      <c r="I40" s="19"/>
      <c r="M40" s="19"/>
      <c r="N40" s="19"/>
      <c r="O40" s="19"/>
      <c r="S40" s="19"/>
      <c r="T40" s="19"/>
      <c r="U40" s="19"/>
      <c r="Y40" s="19"/>
      <c r="Z40" s="19"/>
      <c r="AA40" s="19"/>
      <c r="AE40" s="19"/>
      <c r="AF40" s="19"/>
      <c r="AG40" s="19"/>
      <c r="AU40" s="1"/>
      <c r="AV40" s="1"/>
      <c r="AW40" s="1"/>
      <c r="AX40" s="1"/>
      <c r="AY40" s="1"/>
      <c r="AZ40" s="1"/>
      <c r="BA40" s="1"/>
      <c r="BB40" s="1"/>
      <c r="BC40" s="1"/>
      <c r="BF40" s="19"/>
      <c r="BG40" s="19"/>
      <c r="BH40" s="19"/>
      <c r="BI40" s="19"/>
      <c r="BJ40" s="19"/>
      <c r="BK40" s="19"/>
      <c r="BL40" s="19"/>
      <c r="BP40" s="19"/>
      <c r="BQ40" s="19"/>
      <c r="BR40" s="19"/>
      <c r="BS40" s="19"/>
      <c r="BT40" s="19"/>
      <c r="BU40" s="19"/>
      <c r="BV40" s="19"/>
    </row>
    <row r="41" spans="1:74" x14ac:dyDescent="0.3">
      <c r="A41" s="19"/>
      <c r="B41" s="19"/>
      <c r="C41" s="19"/>
      <c r="G41" s="19"/>
      <c r="H41" s="19"/>
      <c r="I41" s="19"/>
      <c r="M41" s="19"/>
      <c r="N41" s="19"/>
      <c r="O41" s="19"/>
      <c r="S41" s="19"/>
      <c r="T41" s="19"/>
      <c r="U41" s="19"/>
      <c r="Y41" s="19"/>
      <c r="Z41" s="19"/>
      <c r="AA41" s="19"/>
      <c r="AE41" s="19"/>
      <c r="AF41" s="19"/>
      <c r="AG41" s="19"/>
      <c r="AU41" s="1"/>
      <c r="AV41" s="1"/>
      <c r="AW41" s="1"/>
      <c r="AX41" s="1"/>
      <c r="AY41" s="1"/>
      <c r="AZ41" s="1"/>
      <c r="BA41" s="1"/>
      <c r="BB41" s="1"/>
      <c r="BC41" s="1"/>
      <c r="BF41" s="19"/>
      <c r="BG41" s="19"/>
      <c r="BH41" s="19"/>
      <c r="BI41" s="19"/>
      <c r="BJ41" s="19"/>
      <c r="BK41" s="19"/>
      <c r="BL41" s="19"/>
      <c r="BP41" s="19"/>
      <c r="BQ41" s="19"/>
      <c r="BR41" s="19"/>
      <c r="BS41" s="19"/>
      <c r="BT41" s="19"/>
      <c r="BU41" s="19"/>
      <c r="BV41" s="19"/>
    </row>
    <row r="42" spans="1:74" x14ac:dyDescent="0.3">
      <c r="A42" s="19"/>
      <c r="B42" s="19"/>
      <c r="C42" s="19"/>
      <c r="G42" s="19"/>
      <c r="H42" s="19"/>
      <c r="I42" s="19"/>
      <c r="M42" s="19"/>
      <c r="N42" s="19"/>
      <c r="O42" s="19"/>
      <c r="S42" s="19"/>
      <c r="T42" s="19"/>
      <c r="U42" s="19"/>
      <c r="Y42" s="19"/>
      <c r="Z42" s="19"/>
      <c r="AA42" s="19"/>
      <c r="AE42" s="19"/>
      <c r="AF42" s="19"/>
      <c r="AG42" s="19"/>
      <c r="AU42" s="1"/>
      <c r="AV42" s="1"/>
      <c r="AW42" s="1"/>
      <c r="AX42" s="1"/>
      <c r="AY42" s="1"/>
      <c r="AZ42" s="1"/>
      <c r="BA42" s="1"/>
      <c r="BB42" s="1"/>
      <c r="BC42" s="1"/>
      <c r="BF42" s="19"/>
      <c r="BG42" s="19"/>
      <c r="BH42" s="19"/>
      <c r="BI42" s="19"/>
      <c r="BJ42" s="19"/>
      <c r="BK42" s="19"/>
      <c r="BL42" s="19"/>
      <c r="BP42" s="19"/>
      <c r="BQ42" s="19"/>
      <c r="BR42" s="19"/>
      <c r="BS42" s="19"/>
      <c r="BT42" s="19"/>
      <c r="BU42" s="19"/>
      <c r="BV42" s="19"/>
    </row>
    <row r="43" spans="1:74" x14ac:dyDescent="0.3">
      <c r="A43" s="19"/>
      <c r="B43" s="19"/>
      <c r="C43" s="19"/>
      <c r="G43" s="19"/>
      <c r="H43" s="19"/>
      <c r="I43" s="19"/>
      <c r="M43" s="19"/>
      <c r="N43" s="19"/>
      <c r="O43" s="19"/>
      <c r="S43" s="19"/>
      <c r="T43" s="19"/>
      <c r="U43" s="19"/>
      <c r="Y43" s="19"/>
      <c r="Z43" s="19"/>
      <c r="AA43" s="19"/>
      <c r="AE43" s="19"/>
      <c r="AF43" s="19"/>
      <c r="AG43" s="19"/>
      <c r="AU43" s="1"/>
      <c r="AV43" s="1"/>
      <c r="AW43" s="1"/>
      <c r="AX43" s="1"/>
      <c r="AY43" s="1"/>
      <c r="AZ43" s="1"/>
      <c r="BA43" s="1"/>
      <c r="BB43" s="1"/>
      <c r="BC43" s="1"/>
      <c r="BF43" s="19"/>
      <c r="BG43" s="19"/>
      <c r="BH43" s="19"/>
      <c r="BI43" s="19"/>
      <c r="BJ43" s="19"/>
      <c r="BK43" s="19"/>
      <c r="BL43" s="19"/>
      <c r="BP43" s="19"/>
      <c r="BQ43" s="19"/>
      <c r="BR43" s="19"/>
      <c r="BS43" s="19"/>
      <c r="BT43" s="19"/>
      <c r="BU43" s="19"/>
      <c r="BV43" s="19"/>
    </row>
    <row r="44" spans="1:74" x14ac:dyDescent="0.3">
      <c r="G44" s="1"/>
      <c r="H44" s="1"/>
      <c r="I44" s="1"/>
      <c r="AU44" s="1"/>
      <c r="AV44" s="1"/>
      <c r="AW44" s="1"/>
      <c r="AX44" s="1"/>
      <c r="AY44" s="1"/>
      <c r="AZ44" s="1"/>
      <c r="BA44" s="1"/>
      <c r="BB44" s="1"/>
      <c r="BC44" s="1"/>
      <c r="BF44" s="19"/>
      <c r="BG44" s="19"/>
      <c r="BH44" s="19"/>
      <c r="BI44" s="19"/>
      <c r="BJ44" s="19"/>
      <c r="BK44" s="19"/>
      <c r="BL44" s="19"/>
      <c r="BP44" s="19"/>
      <c r="BQ44" s="19"/>
      <c r="BR44" s="19"/>
      <c r="BS44" s="19"/>
      <c r="BT44" s="19"/>
      <c r="BU44" s="19"/>
      <c r="BV44" s="19"/>
    </row>
    <row r="45" spans="1:74" x14ac:dyDescent="0.3">
      <c r="AT45" t="str">
        <f>VLOOKUP(AX15,AS14:AT38,2,0)</f>
        <v>BBQ</v>
      </c>
      <c r="AU45" s="1"/>
      <c r="AV45" s="1"/>
      <c r="AW45" s="1"/>
      <c r="AX45" s="1"/>
      <c r="AY45" s="1"/>
      <c r="AZ45" s="1"/>
      <c r="BA45" s="1"/>
      <c r="BB45" s="1"/>
      <c r="BC45" s="1"/>
      <c r="BF45" s="19"/>
      <c r="BG45" s="19"/>
      <c r="BH45" s="19"/>
      <c r="BI45" s="19"/>
      <c r="BJ45" s="19"/>
      <c r="BK45" s="19"/>
      <c r="BL45" s="19"/>
      <c r="BP45" s="19"/>
      <c r="BQ45" s="19"/>
      <c r="BR45" s="19"/>
      <c r="BS45" s="19"/>
      <c r="BT45" s="19"/>
      <c r="BU45" s="19"/>
      <c r="BV45" s="19"/>
    </row>
    <row r="46" spans="1:74" x14ac:dyDescent="0.3">
      <c r="AU46" s="1"/>
      <c r="AV46" s="1"/>
      <c r="AW46" s="1"/>
      <c r="AX46" s="1"/>
      <c r="AY46" s="1"/>
      <c r="AZ46" s="1"/>
      <c r="BA46" s="1"/>
      <c r="BB46" s="1"/>
      <c r="BC46" s="1"/>
    </row>
    <row r="47" spans="1:74" x14ac:dyDescent="0.3">
      <c r="B47">
        <v>13</v>
      </c>
      <c r="C47" s="3" t="s">
        <v>46</v>
      </c>
      <c r="H47">
        <v>14</v>
      </c>
      <c r="I47" s="3" t="s">
        <v>47</v>
      </c>
      <c r="N47">
        <v>15</v>
      </c>
      <c r="O47" s="3" t="s">
        <v>19</v>
      </c>
      <c r="T47">
        <v>16</v>
      </c>
      <c r="U47" s="3" t="s">
        <v>32</v>
      </c>
      <c r="Z47">
        <v>17</v>
      </c>
      <c r="AA47" s="3" t="s">
        <v>41</v>
      </c>
      <c r="AF47">
        <v>24</v>
      </c>
      <c r="AG47" s="3" t="s">
        <v>37</v>
      </c>
      <c r="AL47">
        <v>25</v>
      </c>
      <c r="AM47" s="3" t="s">
        <v>50</v>
      </c>
      <c r="AU47" s="1"/>
      <c r="AV47" s="1"/>
      <c r="AW47" s="1"/>
      <c r="AX47" s="1"/>
      <c r="AY47" s="1"/>
      <c r="AZ47" s="1"/>
      <c r="BA47" s="1"/>
      <c r="BB47" s="1"/>
      <c r="BC47" s="1"/>
    </row>
    <row r="48" spans="1:74" x14ac:dyDescent="0.3">
      <c r="A48" s="19"/>
      <c r="B48" s="19"/>
      <c r="C48" s="19"/>
      <c r="G48" s="19"/>
      <c r="H48" s="19"/>
      <c r="I48" s="19"/>
      <c r="M48" s="19"/>
      <c r="N48" s="19"/>
      <c r="O48" s="19"/>
      <c r="S48" s="19"/>
      <c r="T48" s="19"/>
      <c r="U48" s="19"/>
      <c r="Y48" s="19"/>
      <c r="Z48" s="19"/>
      <c r="AA48" s="19"/>
      <c r="AE48" s="19"/>
      <c r="AF48" s="19"/>
      <c r="AG48" s="19"/>
      <c r="AK48" s="19"/>
      <c r="AL48" s="19"/>
      <c r="AM48" s="19"/>
      <c r="AU48" s="1"/>
      <c r="AV48" s="1"/>
      <c r="AW48" s="1"/>
      <c r="AX48" s="1"/>
      <c r="AY48" s="1"/>
      <c r="AZ48" s="1"/>
      <c r="BA48" s="1"/>
      <c r="BB48" s="1"/>
      <c r="BC48" s="1"/>
    </row>
    <row r="49" spans="1:55" x14ac:dyDescent="0.3">
      <c r="A49" s="19"/>
      <c r="B49" s="19"/>
      <c r="C49" s="19"/>
      <c r="G49" s="19"/>
      <c r="H49" s="19"/>
      <c r="I49" s="19"/>
      <c r="M49" s="19"/>
      <c r="N49" s="19"/>
      <c r="O49" s="19"/>
      <c r="S49" s="19"/>
      <c r="T49" s="19"/>
      <c r="U49" s="19"/>
      <c r="Y49" s="19"/>
      <c r="Z49" s="19"/>
      <c r="AA49" s="19"/>
      <c r="AE49" s="19"/>
      <c r="AF49" s="19"/>
      <c r="AG49" s="19"/>
      <c r="AK49" s="19"/>
      <c r="AL49" s="19"/>
      <c r="AM49" s="19"/>
      <c r="AU49" s="1"/>
      <c r="AV49" s="1"/>
      <c r="AW49" s="1"/>
      <c r="AX49" s="1"/>
      <c r="AY49" s="1"/>
      <c r="AZ49" s="1"/>
      <c r="BA49" s="1"/>
      <c r="BB49" s="1"/>
      <c r="BC49" s="1"/>
    </row>
    <row r="50" spans="1:55" x14ac:dyDescent="0.3">
      <c r="A50" s="19"/>
      <c r="B50" s="19"/>
      <c r="C50" s="19"/>
      <c r="G50" s="19"/>
      <c r="H50" s="19"/>
      <c r="I50" s="19"/>
      <c r="M50" s="19"/>
      <c r="N50" s="19"/>
      <c r="O50" s="19"/>
      <c r="S50" s="19"/>
      <c r="T50" s="19"/>
      <c r="U50" s="19"/>
      <c r="Y50" s="19"/>
      <c r="Z50" s="19"/>
      <c r="AA50" s="19"/>
      <c r="AE50" s="19"/>
      <c r="AF50" s="19"/>
      <c r="AG50" s="19"/>
      <c r="AK50" s="19"/>
      <c r="AL50" s="19"/>
      <c r="AM50" s="19"/>
      <c r="AU50" s="1"/>
      <c r="AV50" s="1"/>
      <c r="AW50" s="1"/>
      <c r="AX50" s="1"/>
      <c r="AY50" s="1"/>
      <c r="AZ50" s="1"/>
      <c r="BA50" s="1"/>
      <c r="BB50" s="1"/>
      <c r="BC50" s="1"/>
    </row>
    <row r="51" spans="1:55" x14ac:dyDescent="0.3">
      <c r="A51" s="19"/>
      <c r="B51" s="19"/>
      <c r="C51" s="19"/>
      <c r="G51" s="19"/>
      <c r="H51" s="19"/>
      <c r="I51" s="19"/>
      <c r="M51" s="19"/>
      <c r="N51" s="19"/>
      <c r="O51" s="19"/>
      <c r="S51" s="19"/>
      <c r="T51" s="19"/>
      <c r="U51" s="19"/>
      <c r="Y51" s="19"/>
      <c r="Z51" s="19"/>
      <c r="AA51" s="19"/>
      <c r="AE51" s="19"/>
      <c r="AF51" s="19"/>
      <c r="AG51" s="19"/>
      <c r="AK51" s="19"/>
      <c r="AL51" s="19"/>
      <c r="AM51" s="19"/>
      <c r="AU51" s="1"/>
      <c r="AV51" s="1"/>
      <c r="AW51" s="1"/>
      <c r="AX51" s="1"/>
      <c r="AY51" s="1"/>
      <c r="AZ51" s="1"/>
      <c r="BA51" s="1"/>
      <c r="BB51" s="1"/>
      <c r="BC51" s="1"/>
    </row>
    <row r="52" spans="1:55" x14ac:dyDescent="0.3">
      <c r="A52" s="19"/>
      <c r="B52" s="19"/>
      <c r="C52" s="19"/>
      <c r="G52" s="19"/>
      <c r="H52" s="19"/>
      <c r="I52" s="19"/>
      <c r="M52" s="19"/>
      <c r="N52" s="19"/>
      <c r="O52" s="19"/>
      <c r="S52" s="19"/>
      <c r="T52" s="19"/>
      <c r="U52" s="19"/>
      <c r="Y52" s="19"/>
      <c r="Z52" s="19"/>
      <c r="AA52" s="19"/>
      <c r="AE52" s="19"/>
      <c r="AF52" s="19"/>
      <c r="AG52" s="19"/>
      <c r="AK52" s="19"/>
      <c r="AL52" s="19"/>
      <c r="AM52" s="19"/>
      <c r="AU52" s="1"/>
      <c r="AV52" s="1"/>
      <c r="AW52" s="1"/>
      <c r="AX52" s="1"/>
      <c r="AY52" s="1"/>
      <c r="AZ52" s="1"/>
      <c r="BA52" s="1"/>
      <c r="BB52" s="1"/>
      <c r="BC52" s="1"/>
    </row>
    <row r="53" spans="1:55" x14ac:dyDescent="0.3">
      <c r="A53" s="19"/>
      <c r="B53" s="19"/>
      <c r="C53" s="19"/>
      <c r="G53" s="19"/>
      <c r="H53" s="19"/>
      <c r="I53" s="19"/>
      <c r="M53" s="19"/>
      <c r="N53" s="19"/>
      <c r="O53" s="19"/>
      <c r="S53" s="19"/>
      <c r="T53" s="19"/>
      <c r="U53" s="19"/>
      <c r="Y53" s="19"/>
      <c r="Z53" s="19"/>
      <c r="AA53" s="19"/>
      <c r="AE53" s="19"/>
      <c r="AF53" s="19"/>
      <c r="AG53" s="19"/>
      <c r="AK53" s="19"/>
      <c r="AL53" s="19"/>
      <c r="AM53" s="19"/>
      <c r="AU53" s="1"/>
      <c r="AV53" s="1"/>
      <c r="AW53" s="1"/>
      <c r="AX53" s="1"/>
      <c r="AY53" s="1"/>
      <c r="AZ53" s="1"/>
      <c r="BA53" s="1"/>
      <c r="BB53" s="1"/>
      <c r="BC53" s="1"/>
    </row>
    <row r="54" spans="1:55" x14ac:dyDescent="0.3">
      <c r="A54" s="19"/>
      <c r="B54" s="19"/>
      <c r="C54" s="19"/>
      <c r="G54" s="19"/>
      <c r="H54" s="19"/>
      <c r="I54" s="19"/>
      <c r="M54" s="19"/>
      <c r="N54" s="19"/>
      <c r="O54" s="19"/>
      <c r="S54" s="19"/>
      <c r="T54" s="19"/>
      <c r="U54" s="19"/>
      <c r="Y54" s="19"/>
      <c r="Z54" s="19"/>
      <c r="AA54" s="19"/>
      <c r="AE54" s="19"/>
      <c r="AF54" s="19"/>
      <c r="AG54" s="19"/>
      <c r="AK54" s="19"/>
      <c r="AL54" s="19"/>
      <c r="AM54" s="19"/>
      <c r="AU54" s="1"/>
      <c r="AV54" s="1"/>
      <c r="AW54" s="1"/>
      <c r="AX54" s="1"/>
      <c r="AY54" s="1"/>
      <c r="AZ54" s="1"/>
      <c r="BA54" s="1"/>
      <c r="BB54" s="1"/>
      <c r="BC54" s="1"/>
    </row>
    <row r="55" spans="1:55" x14ac:dyDescent="0.3">
      <c r="A55" s="19"/>
      <c r="B55" s="19"/>
      <c r="C55" s="19"/>
      <c r="G55" s="19"/>
      <c r="H55" s="19"/>
      <c r="I55" s="19"/>
      <c r="M55" s="19"/>
      <c r="N55" s="19"/>
      <c r="O55" s="19"/>
      <c r="S55" s="19"/>
      <c r="T55" s="19"/>
      <c r="U55" s="19"/>
      <c r="Y55" s="19"/>
      <c r="Z55" s="19"/>
      <c r="AA55" s="19"/>
      <c r="AE55" s="19"/>
      <c r="AF55" s="19"/>
      <c r="AG55" s="19"/>
      <c r="AK55" s="19"/>
      <c r="AL55" s="19"/>
      <c r="AM55" s="19"/>
    </row>
    <row r="56" spans="1:55" x14ac:dyDescent="0.3">
      <c r="A56" s="19"/>
      <c r="B56" s="19"/>
      <c r="C56" s="19"/>
      <c r="G56" s="19"/>
      <c r="H56" s="19"/>
      <c r="I56" s="19"/>
      <c r="M56" s="19"/>
      <c r="N56" s="19"/>
      <c r="O56" s="19"/>
      <c r="S56" s="19"/>
      <c r="T56" s="19"/>
      <c r="U56" s="19"/>
      <c r="Y56" s="19"/>
      <c r="Z56" s="19"/>
      <c r="AA56" s="19"/>
      <c r="AE56" s="19"/>
      <c r="AF56" s="19"/>
      <c r="AG56" s="19"/>
      <c r="AK56" s="19"/>
      <c r="AL56" s="19"/>
      <c r="AM56" s="19"/>
    </row>
    <row r="57" spans="1:55" x14ac:dyDescent="0.3">
      <c r="A57" s="19"/>
      <c r="B57" s="19"/>
      <c r="C57" s="19"/>
      <c r="G57" s="19"/>
      <c r="H57" s="19"/>
      <c r="I57" s="19"/>
      <c r="M57" s="19"/>
      <c r="N57" s="19"/>
      <c r="O57" s="19"/>
      <c r="S57" s="19"/>
      <c r="T57" s="19"/>
      <c r="U57" s="19"/>
      <c r="Y57" s="19"/>
      <c r="Z57" s="19"/>
      <c r="AA57" s="19"/>
      <c r="AE57" s="19"/>
      <c r="AF57" s="19"/>
      <c r="AG57" s="19"/>
      <c r="AK57" s="19"/>
      <c r="AL57" s="19"/>
      <c r="AM57" s="19"/>
    </row>
    <row r="58" spans="1:55" x14ac:dyDescent="0.3">
      <c r="A58" s="19"/>
      <c r="B58" s="19"/>
      <c r="C58" s="19"/>
      <c r="G58" s="19"/>
      <c r="H58" s="19"/>
      <c r="I58" s="19"/>
      <c r="M58" s="19"/>
      <c r="N58" s="19"/>
      <c r="O58" s="19"/>
      <c r="S58" s="19"/>
      <c r="T58" s="19"/>
      <c r="U58" s="19"/>
      <c r="Y58" s="19"/>
      <c r="Z58" s="19"/>
      <c r="AA58" s="19"/>
      <c r="AE58" s="19"/>
      <c r="AF58" s="19"/>
      <c r="AG58" s="19"/>
      <c r="AK58" s="19"/>
      <c r="AL58" s="19"/>
      <c r="AM58" s="19"/>
    </row>
  </sheetData>
  <mergeCells count="27">
    <mergeCell ref="BF14:BL45"/>
    <mergeCell ref="BP14:BV45"/>
    <mergeCell ref="Y2:AA12"/>
    <mergeCell ref="Y17:AA27"/>
    <mergeCell ref="Y33:AA43"/>
    <mergeCell ref="AE2:AG12"/>
    <mergeCell ref="AE17:AG27"/>
    <mergeCell ref="AE33:AG43"/>
    <mergeCell ref="S2:U12"/>
    <mergeCell ref="A33:C43"/>
    <mergeCell ref="M33:O43"/>
    <mergeCell ref="G33:I43"/>
    <mergeCell ref="S17:U27"/>
    <mergeCell ref="S33:U43"/>
    <mergeCell ref="A2:C12"/>
    <mergeCell ref="G2:I12"/>
    <mergeCell ref="M2:O12"/>
    <mergeCell ref="A17:C27"/>
    <mergeCell ref="G17:I27"/>
    <mergeCell ref="M17:O27"/>
    <mergeCell ref="AE48:AG58"/>
    <mergeCell ref="AK48:AM58"/>
    <mergeCell ref="A48:C58"/>
    <mergeCell ref="G48:I58"/>
    <mergeCell ref="M48:O58"/>
    <mergeCell ref="S48:U58"/>
    <mergeCell ref="Y48:AA58"/>
  </mergeCells>
  <pageMargins left="0.7" right="0.7" top="0.75" bottom="0.75" header="0.3" footer="0.3"/>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FBB15-5A96-48B7-8444-8A4686FFB57E}">
  <sheetPr>
    <tabColor rgb="FFFFC000"/>
  </sheetPr>
  <dimension ref="A1:V61"/>
  <sheetViews>
    <sheetView tabSelected="1" workbookViewId="0">
      <selection activeCell="D14" sqref="D14"/>
    </sheetView>
  </sheetViews>
  <sheetFormatPr defaultRowHeight="14.4" x14ac:dyDescent="0.3"/>
  <cols>
    <col min="1" max="1" width="23.21875" bestFit="1" customWidth="1"/>
    <col min="2" max="2" width="22.33203125" bestFit="1" customWidth="1"/>
    <col min="7" max="7" width="12.5546875" bestFit="1" customWidth="1"/>
    <col min="8" max="8" width="14" bestFit="1" customWidth="1"/>
    <col min="16" max="16" width="12.5546875" bestFit="1" customWidth="1"/>
    <col min="17" max="17" width="14" bestFit="1" customWidth="1"/>
  </cols>
  <sheetData>
    <row r="1" spans="1:17" x14ac:dyDescent="0.3">
      <c r="A1" s="2" t="s">
        <v>51</v>
      </c>
      <c r="B1" t="s">
        <v>53</v>
      </c>
      <c r="G1" s="2" t="s">
        <v>51</v>
      </c>
      <c r="H1" t="s">
        <v>59</v>
      </c>
      <c r="P1" s="2" t="s">
        <v>51</v>
      </c>
      <c r="Q1" t="s">
        <v>59</v>
      </c>
    </row>
    <row r="2" spans="1:17" x14ac:dyDescent="0.3">
      <c r="A2" s="3" t="s">
        <v>19</v>
      </c>
      <c r="B2" s="4">
        <v>1965</v>
      </c>
      <c r="G2" s="3" t="s">
        <v>21</v>
      </c>
      <c r="H2" s="4">
        <v>4</v>
      </c>
      <c r="J2" t="str" cm="1">
        <f t="array" ref="J2:J9">G2:G9</f>
        <v>Creamy</v>
      </c>
      <c r="K2">
        <f>IF(H2&gt;=MIN($H$2:$H$9),H2,0)</f>
        <v>4</v>
      </c>
      <c r="L2">
        <f>IF(H2&gt;=MEDIAN($H$2:$H$9),H2,0)</f>
        <v>4</v>
      </c>
      <c r="M2">
        <f>IF(H2&gt;=MAX($H$2:$H$9),H2,0)</f>
        <v>0</v>
      </c>
      <c r="P2" s="3" t="s">
        <v>18</v>
      </c>
      <c r="Q2" s="4">
        <v>20</v>
      </c>
    </row>
    <row r="3" spans="1:17" x14ac:dyDescent="0.3">
      <c r="A3" s="3" t="s">
        <v>48</v>
      </c>
      <c r="B3" s="4">
        <v>2007</v>
      </c>
      <c r="G3" s="3" t="s">
        <v>35</v>
      </c>
      <c r="H3" s="4">
        <v>1</v>
      </c>
      <c r="J3" t="str">
        <v>Fresh</v>
      </c>
      <c r="K3">
        <f t="shared" ref="K3:K9" si="0">IF(H3&gt;=MIN($H$2:$H$9),H3,0)</f>
        <v>1</v>
      </c>
      <c r="L3">
        <f t="shared" ref="L3:L9" si="1">IF(H3&gt;=MEDIAN($H$2:$H$9),H3,0)</f>
        <v>0</v>
      </c>
      <c r="M3">
        <f t="shared" ref="M3:M9" si="2">IF(H3&gt;=MAX($H$2:$H$9),H3,0)</f>
        <v>0</v>
      </c>
      <c r="P3" s="3" t="s">
        <v>33</v>
      </c>
      <c r="Q3" s="4">
        <v>5</v>
      </c>
    </row>
    <row r="4" spans="1:17" x14ac:dyDescent="0.3">
      <c r="A4" s="3" t="s">
        <v>43</v>
      </c>
      <c r="B4" s="4">
        <v>2001</v>
      </c>
      <c r="G4" s="3" t="s">
        <v>39</v>
      </c>
      <c r="H4" s="4">
        <v>1</v>
      </c>
      <c r="J4" t="str">
        <v>Premium</v>
      </c>
      <c r="K4">
        <f t="shared" si="0"/>
        <v>1</v>
      </c>
      <c r="L4">
        <f t="shared" si="1"/>
        <v>0</v>
      </c>
      <c r="M4">
        <f t="shared" si="2"/>
        <v>0</v>
      </c>
      <c r="P4" s="3" t="s">
        <v>52</v>
      </c>
      <c r="Q4" s="4">
        <v>25</v>
      </c>
    </row>
    <row r="5" spans="1:17" x14ac:dyDescent="0.3">
      <c r="A5" s="3" t="s">
        <v>15</v>
      </c>
      <c r="B5" s="4">
        <v>1932</v>
      </c>
      <c r="G5" s="3" t="s">
        <v>20</v>
      </c>
      <c r="H5" s="4">
        <v>7</v>
      </c>
      <c r="J5" t="str">
        <v>Savory</v>
      </c>
      <c r="K5">
        <f t="shared" si="0"/>
        <v>7</v>
      </c>
      <c r="L5">
        <f t="shared" si="1"/>
        <v>7</v>
      </c>
      <c r="M5">
        <f t="shared" si="2"/>
        <v>7</v>
      </c>
    </row>
    <row r="6" spans="1:17" x14ac:dyDescent="0.3">
      <c r="A6" s="3" t="s">
        <v>44</v>
      </c>
      <c r="B6" s="4">
        <v>2009</v>
      </c>
      <c r="G6" s="3" t="s">
        <v>23</v>
      </c>
      <c r="H6" s="4">
        <v>7</v>
      </c>
      <c r="J6" t="str">
        <v>Spicy</v>
      </c>
      <c r="K6">
        <f t="shared" si="0"/>
        <v>7</v>
      </c>
      <c r="L6">
        <f t="shared" si="1"/>
        <v>7</v>
      </c>
      <c r="M6">
        <f t="shared" si="2"/>
        <v>7</v>
      </c>
    </row>
    <row r="7" spans="1:17" x14ac:dyDescent="0.3">
      <c r="A7" s="3" t="s">
        <v>40</v>
      </c>
      <c r="B7" s="4">
        <v>2000</v>
      </c>
      <c r="G7" s="3" t="s">
        <v>26</v>
      </c>
      <c r="H7" s="4">
        <v>1</v>
      </c>
      <c r="J7" t="str">
        <v>Sweet</v>
      </c>
      <c r="K7">
        <f t="shared" si="0"/>
        <v>1</v>
      </c>
      <c r="L7">
        <f t="shared" si="1"/>
        <v>0</v>
      </c>
      <c r="M7">
        <f t="shared" si="2"/>
        <v>0</v>
      </c>
    </row>
    <row r="8" spans="1:17" x14ac:dyDescent="0.3">
      <c r="A8" s="3" t="s">
        <v>45</v>
      </c>
      <c r="B8" s="4">
        <v>2015</v>
      </c>
      <c r="G8" s="3" t="s">
        <v>22</v>
      </c>
      <c r="H8" s="4">
        <v>3</v>
      </c>
      <c r="J8" t="str">
        <v>Tangy</v>
      </c>
      <c r="K8">
        <f t="shared" si="0"/>
        <v>3</v>
      </c>
      <c r="L8">
        <f t="shared" si="1"/>
        <v>3</v>
      </c>
      <c r="M8">
        <f t="shared" si="2"/>
        <v>0</v>
      </c>
    </row>
    <row r="9" spans="1:17" x14ac:dyDescent="0.3">
      <c r="A9" s="3" t="s">
        <v>42</v>
      </c>
      <c r="B9" s="4">
        <v>1998</v>
      </c>
      <c r="G9" s="3" t="s">
        <v>16</v>
      </c>
      <c r="H9" s="4">
        <v>1</v>
      </c>
      <c r="J9" t="str">
        <v>Traditional</v>
      </c>
      <c r="K9">
        <f t="shared" si="0"/>
        <v>1</v>
      </c>
      <c r="L9">
        <f t="shared" si="1"/>
        <v>0</v>
      </c>
      <c r="M9">
        <f t="shared" si="2"/>
        <v>0</v>
      </c>
    </row>
    <row r="10" spans="1:17" x14ac:dyDescent="0.3">
      <c r="A10" s="3" t="s">
        <v>29</v>
      </c>
      <c r="B10" s="4">
        <v>1980</v>
      </c>
    </row>
    <row r="11" spans="1:17" x14ac:dyDescent="0.3">
      <c r="A11" s="3" t="s">
        <v>41</v>
      </c>
      <c r="B11" s="4">
        <v>1995</v>
      </c>
    </row>
    <row r="12" spans="1:17" x14ac:dyDescent="0.3">
      <c r="A12" s="3" t="s">
        <v>36</v>
      </c>
      <c r="B12" s="4">
        <v>1990</v>
      </c>
    </row>
    <row r="13" spans="1:17" x14ac:dyDescent="0.3">
      <c r="A13" s="3" t="s">
        <v>47</v>
      </c>
      <c r="B13" s="4">
        <v>1975</v>
      </c>
    </row>
    <row r="14" spans="1:17" x14ac:dyDescent="0.3">
      <c r="A14" s="3" t="s">
        <v>27</v>
      </c>
      <c r="B14" s="4">
        <v>1986</v>
      </c>
    </row>
    <row r="15" spans="1:17" x14ac:dyDescent="0.3">
      <c r="A15" s="3" t="s">
        <v>50</v>
      </c>
      <c r="B15" s="4">
        <v>2003</v>
      </c>
    </row>
    <row r="16" spans="1:17" x14ac:dyDescent="0.3">
      <c r="A16" s="3" t="s">
        <v>49</v>
      </c>
      <c r="B16" s="4">
        <v>2019</v>
      </c>
    </row>
    <row r="17" spans="1:22" x14ac:dyDescent="0.3">
      <c r="A17" s="3" t="s">
        <v>31</v>
      </c>
      <c r="B17" s="4">
        <v>2010</v>
      </c>
    </row>
    <row r="18" spans="1:22" x14ac:dyDescent="0.3">
      <c r="A18" s="3" t="s">
        <v>37</v>
      </c>
      <c r="B18" s="4">
        <v>2016</v>
      </c>
      <c r="P18" s="2" t="s">
        <v>51</v>
      </c>
      <c r="Q18" t="s">
        <v>59</v>
      </c>
    </row>
    <row r="19" spans="1:22" x14ac:dyDescent="0.3">
      <c r="A19" s="3" t="s">
        <v>46</v>
      </c>
      <c r="B19" s="4">
        <v>2012</v>
      </c>
      <c r="P19" s="3" t="s">
        <v>25</v>
      </c>
      <c r="Q19" s="4">
        <v>7</v>
      </c>
      <c r="S19" t="str" cm="1">
        <f t="array" ref="S19:S24">P19:P24</f>
        <v>Asia</v>
      </c>
      <c r="T19">
        <f>IF(Q19&gt;=MIN($Q$19:$Q$24),Q19,0)</f>
        <v>7</v>
      </c>
      <c r="U19">
        <f>IF(Q19&gt;=MEDIAN($Q$19:$Q$24),Q19,0)</f>
        <v>7</v>
      </c>
      <c r="V19">
        <f>IF(Q19&gt;=MAX($Q$19:$Q$24),Q19,0)</f>
        <v>7</v>
      </c>
    </row>
    <row r="20" spans="1:22" x14ac:dyDescent="0.3">
      <c r="A20" s="3" t="s">
        <v>38</v>
      </c>
      <c r="B20" s="4">
        <v>2020</v>
      </c>
      <c r="P20" s="3" t="s">
        <v>30</v>
      </c>
      <c r="Q20" s="4">
        <v>1</v>
      </c>
      <c r="S20" t="str">
        <v>Canada</v>
      </c>
      <c r="T20">
        <f t="shared" ref="T20:T24" si="3">IF(Q20&gt;=MIN($Q$19:$Q$24),Q20,0)</f>
        <v>1</v>
      </c>
      <c r="U20">
        <f t="shared" ref="U20:U24" si="4">IF(Q20&gt;=MEDIAN($Q$19:$Q$24),Q20,0)</f>
        <v>0</v>
      </c>
      <c r="V20">
        <f t="shared" ref="V20:V24" si="5">IF(Q20&gt;=MAX($Q$19:$Q$24),Q20,0)</f>
        <v>0</v>
      </c>
    </row>
    <row r="21" spans="1:22" x14ac:dyDescent="0.3">
      <c r="A21" s="3" t="s">
        <v>32</v>
      </c>
      <c r="B21" s="4">
        <v>2005</v>
      </c>
      <c r="P21" s="3" t="s">
        <v>34</v>
      </c>
      <c r="Q21" s="4">
        <v>6</v>
      </c>
      <c r="S21" t="str">
        <v>Europe</v>
      </c>
      <c r="T21">
        <f t="shared" si="3"/>
        <v>6</v>
      </c>
      <c r="U21">
        <f t="shared" si="4"/>
        <v>6</v>
      </c>
      <c r="V21">
        <f t="shared" si="5"/>
        <v>0</v>
      </c>
    </row>
    <row r="22" spans="1:22" x14ac:dyDescent="0.3">
      <c r="A22" s="3" t="s">
        <v>56</v>
      </c>
      <c r="B22" s="4">
        <v>1958</v>
      </c>
      <c r="P22" s="3" t="s">
        <v>17</v>
      </c>
      <c r="Q22" s="4">
        <v>5</v>
      </c>
      <c r="S22" t="str">
        <v>Global</v>
      </c>
      <c r="T22">
        <f t="shared" si="3"/>
        <v>5</v>
      </c>
      <c r="U22">
        <f t="shared" si="4"/>
        <v>5</v>
      </c>
      <c r="V22">
        <f t="shared" si="5"/>
        <v>0</v>
      </c>
    </row>
    <row r="23" spans="1:22" x14ac:dyDescent="0.3">
      <c r="A23" s="3" t="s">
        <v>57</v>
      </c>
      <c r="B23" s="4">
        <v>1972</v>
      </c>
      <c r="P23" s="3" t="s">
        <v>28</v>
      </c>
      <c r="Q23" s="4">
        <v>2</v>
      </c>
      <c r="S23" t="str">
        <v>Latin America</v>
      </c>
      <c r="T23">
        <f t="shared" si="3"/>
        <v>2</v>
      </c>
      <c r="U23">
        <f t="shared" si="4"/>
        <v>0</v>
      </c>
      <c r="V23">
        <f t="shared" si="5"/>
        <v>0</v>
      </c>
    </row>
    <row r="24" spans="1:22" x14ac:dyDescent="0.3">
      <c r="A24" s="3" t="s">
        <v>54</v>
      </c>
      <c r="B24" s="4">
        <v>2008</v>
      </c>
      <c r="P24" s="3" t="s">
        <v>24</v>
      </c>
      <c r="Q24" s="4">
        <v>4</v>
      </c>
      <c r="S24" t="str">
        <v>North America</v>
      </c>
      <c r="T24">
        <f t="shared" si="3"/>
        <v>4</v>
      </c>
      <c r="U24">
        <f t="shared" si="4"/>
        <v>0</v>
      </c>
      <c r="V24">
        <f t="shared" si="5"/>
        <v>0</v>
      </c>
    </row>
    <row r="25" spans="1:22" x14ac:dyDescent="0.3">
      <c r="A25" s="3" t="s">
        <v>55</v>
      </c>
      <c r="B25" s="4">
        <v>2018</v>
      </c>
    </row>
    <row r="26" spans="1:22" x14ac:dyDescent="0.3">
      <c r="A26" s="3" t="s">
        <v>58</v>
      </c>
      <c r="B26" s="4">
        <v>1967</v>
      </c>
    </row>
    <row r="27" spans="1:22" x14ac:dyDescent="0.3">
      <c r="A27" s="3" t="s">
        <v>52</v>
      </c>
      <c r="B27" s="4">
        <v>49861</v>
      </c>
    </row>
    <row r="34" spans="1:5" x14ac:dyDescent="0.3">
      <c r="A34" s="2" t="s">
        <v>51</v>
      </c>
      <c r="B34" t="s">
        <v>60</v>
      </c>
    </row>
    <row r="35" spans="1:5" x14ac:dyDescent="0.3">
      <c r="A35" s="3" t="s">
        <v>19</v>
      </c>
      <c r="B35" s="8">
        <v>400</v>
      </c>
      <c r="E35" s="11">
        <f>SUM(B35:B59)</f>
        <v>5240</v>
      </c>
    </row>
    <row r="36" spans="1:5" x14ac:dyDescent="0.3">
      <c r="A36" s="3" t="s">
        <v>48</v>
      </c>
      <c r="B36" s="8">
        <v>110</v>
      </c>
      <c r="E36" s="7"/>
    </row>
    <row r="37" spans="1:5" x14ac:dyDescent="0.3">
      <c r="A37" s="3" t="s">
        <v>43</v>
      </c>
      <c r="B37" s="8">
        <v>240</v>
      </c>
      <c r="E37" s="6"/>
    </row>
    <row r="38" spans="1:5" x14ac:dyDescent="0.3">
      <c r="A38" s="3" t="s">
        <v>15</v>
      </c>
      <c r="B38" s="8">
        <v>450</v>
      </c>
      <c r="E38" s="7"/>
    </row>
    <row r="39" spans="1:5" x14ac:dyDescent="0.3">
      <c r="A39" s="3" t="s">
        <v>44</v>
      </c>
      <c r="B39" s="8">
        <v>220</v>
      </c>
      <c r="E39" s="6"/>
    </row>
    <row r="40" spans="1:5" x14ac:dyDescent="0.3">
      <c r="A40" s="3" t="s">
        <v>40</v>
      </c>
      <c r="B40" s="8">
        <v>310</v>
      </c>
      <c r="E40" s="7"/>
    </row>
    <row r="41" spans="1:5" x14ac:dyDescent="0.3">
      <c r="A41" s="3" t="s">
        <v>45</v>
      </c>
      <c r="B41" s="8">
        <v>150</v>
      </c>
      <c r="E41" s="6"/>
    </row>
    <row r="42" spans="1:5" x14ac:dyDescent="0.3">
      <c r="A42" s="3" t="s">
        <v>42</v>
      </c>
      <c r="B42" s="8">
        <v>270</v>
      </c>
      <c r="E42" s="7"/>
    </row>
    <row r="43" spans="1:5" x14ac:dyDescent="0.3">
      <c r="A43" s="3" t="s">
        <v>29</v>
      </c>
      <c r="B43" s="8">
        <v>200</v>
      </c>
      <c r="E43" s="6"/>
    </row>
    <row r="44" spans="1:5" x14ac:dyDescent="0.3">
      <c r="A44" s="3" t="s">
        <v>41</v>
      </c>
      <c r="B44" s="8">
        <v>280</v>
      </c>
      <c r="E44" s="7"/>
    </row>
    <row r="45" spans="1:5" x14ac:dyDescent="0.3">
      <c r="A45" s="3" t="s">
        <v>36</v>
      </c>
      <c r="B45" s="8">
        <v>105</v>
      </c>
      <c r="E45" s="6"/>
    </row>
    <row r="46" spans="1:5" x14ac:dyDescent="0.3">
      <c r="A46" s="3" t="s">
        <v>47</v>
      </c>
      <c r="B46" s="8">
        <v>135</v>
      </c>
      <c r="E46" s="7"/>
    </row>
    <row r="47" spans="1:5" x14ac:dyDescent="0.3">
      <c r="A47" s="3" t="s">
        <v>27</v>
      </c>
      <c r="B47" s="8">
        <v>260</v>
      </c>
      <c r="E47" s="6"/>
    </row>
    <row r="48" spans="1:5" x14ac:dyDescent="0.3">
      <c r="A48" s="3" t="s">
        <v>50</v>
      </c>
      <c r="B48" s="8">
        <v>90</v>
      </c>
      <c r="E48" s="7"/>
    </row>
    <row r="49" spans="1:8" x14ac:dyDescent="0.3">
      <c r="A49" s="3" t="s">
        <v>49</v>
      </c>
      <c r="B49" s="8">
        <v>95</v>
      </c>
      <c r="E49" s="6"/>
    </row>
    <row r="50" spans="1:8" x14ac:dyDescent="0.3">
      <c r="A50" s="3" t="s">
        <v>31</v>
      </c>
      <c r="B50" s="8">
        <v>190</v>
      </c>
      <c r="E50" s="7"/>
    </row>
    <row r="51" spans="1:8" x14ac:dyDescent="0.3">
      <c r="A51" s="3" t="s">
        <v>37</v>
      </c>
      <c r="B51" s="8">
        <v>85</v>
      </c>
      <c r="E51" s="6"/>
      <c r="H51" s="7"/>
    </row>
    <row r="52" spans="1:8" x14ac:dyDescent="0.3">
      <c r="A52" s="3" t="s">
        <v>46</v>
      </c>
      <c r="B52" s="8">
        <v>145</v>
      </c>
      <c r="E52" s="7"/>
    </row>
    <row r="53" spans="1:8" x14ac:dyDescent="0.3">
      <c r="A53" s="3" t="s">
        <v>38</v>
      </c>
      <c r="B53" s="8">
        <v>75</v>
      </c>
      <c r="E53" s="6"/>
    </row>
    <row r="54" spans="1:8" x14ac:dyDescent="0.3">
      <c r="A54" s="3" t="s">
        <v>32</v>
      </c>
      <c r="B54" s="8">
        <v>180</v>
      </c>
      <c r="E54" s="7"/>
    </row>
    <row r="55" spans="1:8" x14ac:dyDescent="0.3">
      <c r="A55" s="3" t="s">
        <v>56</v>
      </c>
      <c r="B55" s="8">
        <v>380</v>
      </c>
      <c r="E55" s="6"/>
    </row>
    <row r="56" spans="1:8" x14ac:dyDescent="0.3">
      <c r="A56" s="3" t="s">
        <v>57</v>
      </c>
      <c r="B56" s="8">
        <v>290</v>
      </c>
      <c r="E56" s="7"/>
      <c r="H56" s="7"/>
    </row>
    <row r="57" spans="1:8" x14ac:dyDescent="0.3">
      <c r="A57" s="3" t="s">
        <v>54</v>
      </c>
      <c r="B57" s="8">
        <v>140</v>
      </c>
      <c r="E57" s="6"/>
    </row>
    <row r="58" spans="1:8" x14ac:dyDescent="0.3">
      <c r="A58" s="3" t="s">
        <v>55</v>
      </c>
      <c r="B58" s="8">
        <v>120</v>
      </c>
      <c r="E58" s="7"/>
    </row>
    <row r="59" spans="1:8" x14ac:dyDescent="0.3">
      <c r="A59" s="3" t="s">
        <v>58</v>
      </c>
      <c r="B59" s="8">
        <v>320</v>
      </c>
      <c r="E59" s="6"/>
    </row>
    <row r="60" spans="1:8" x14ac:dyDescent="0.3">
      <c r="B60" s="8"/>
    </row>
    <row r="61" spans="1:8" x14ac:dyDescent="0.3">
      <c r="B61" s="8"/>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3537A-C9F0-4D67-BA8D-CC27C1834A05}">
  <sheetPr>
    <tabColor rgb="FFEDA32B"/>
  </sheetPr>
  <dimension ref="A1:CB61"/>
  <sheetViews>
    <sheetView topLeftCell="BQ1" workbookViewId="0">
      <selection activeCell="BY1" sqref="BY1"/>
    </sheetView>
  </sheetViews>
  <sheetFormatPr defaultRowHeight="14.4" x14ac:dyDescent="0.3"/>
  <cols>
    <col min="1" max="1" width="23.21875" bestFit="1" customWidth="1"/>
    <col min="2" max="2" width="22.21875" bestFit="1" customWidth="1"/>
    <col min="3" max="3" width="26.33203125" bestFit="1" customWidth="1"/>
    <col min="4" max="4" width="26.44140625" bestFit="1" customWidth="1"/>
    <col min="5" max="5" width="19.33203125" bestFit="1" customWidth="1"/>
    <col min="6" max="6" width="18.44140625" bestFit="1" customWidth="1"/>
    <col min="7" max="7" width="16.44140625" bestFit="1" customWidth="1"/>
    <col min="14" max="14" width="26.21875" bestFit="1" customWidth="1"/>
    <col min="15" max="15" width="12.88671875" bestFit="1" customWidth="1"/>
    <col min="16" max="16" width="26.33203125" bestFit="1" customWidth="1"/>
    <col min="17" max="17" width="18.44140625" bestFit="1" customWidth="1"/>
    <col min="18" max="18" width="12.88671875" bestFit="1" customWidth="1"/>
    <col min="19" max="19" width="14" bestFit="1" customWidth="1"/>
    <col min="20" max="20" width="9.6640625" bestFit="1" customWidth="1"/>
    <col min="21" max="21" width="12.88671875" bestFit="1" customWidth="1"/>
    <col min="27" max="27" width="12.88671875" bestFit="1" customWidth="1"/>
    <col min="28" max="28" width="25.44140625" bestFit="1" customWidth="1"/>
    <col min="40" max="40" width="23.21875" bestFit="1" customWidth="1"/>
    <col min="41" max="41" width="18.33203125" bestFit="1" customWidth="1"/>
    <col min="43" max="43" width="15.33203125" bestFit="1" customWidth="1"/>
    <col min="53" max="53" width="12.88671875" bestFit="1" customWidth="1"/>
    <col min="54" max="55" width="22.33203125" bestFit="1" customWidth="1"/>
    <col min="56" max="56" width="25.44140625" bestFit="1" customWidth="1"/>
    <col min="57" max="57" width="12.88671875" bestFit="1" customWidth="1"/>
    <col min="58" max="58" width="25.44140625" bestFit="1" customWidth="1"/>
    <col min="66" max="66" width="23.21875" bestFit="1" customWidth="1"/>
    <col min="67" max="67" width="16.21875" bestFit="1" customWidth="1"/>
    <col min="76" max="76" width="23.21875" bestFit="1" customWidth="1"/>
    <col min="77" max="77" width="20.88671875" bestFit="1" customWidth="1"/>
    <col min="78" max="78" width="17.77734375" bestFit="1" customWidth="1"/>
    <col min="79" max="79" width="12" bestFit="1" customWidth="1"/>
    <col min="80" max="80" width="14.21875" bestFit="1" customWidth="1"/>
  </cols>
  <sheetData>
    <row r="1" spans="1:80" x14ac:dyDescent="0.3">
      <c r="A1" s="2" t="s">
        <v>51</v>
      </c>
      <c r="B1" t="s">
        <v>61</v>
      </c>
      <c r="C1" t="s">
        <v>62</v>
      </c>
      <c r="D1" t="s">
        <v>63</v>
      </c>
      <c r="E1" t="s">
        <v>64</v>
      </c>
      <c r="F1" t="s">
        <v>53</v>
      </c>
      <c r="N1" s="2" t="s">
        <v>51</v>
      </c>
      <c r="R1" s="2" t="s">
        <v>51</v>
      </c>
      <c r="S1" t="s">
        <v>59</v>
      </c>
      <c r="AA1" s="2" t="s">
        <v>51</v>
      </c>
      <c r="AB1" t="s">
        <v>60</v>
      </c>
      <c r="AN1" s="2" t="s">
        <v>51</v>
      </c>
      <c r="AO1" t="s">
        <v>66</v>
      </c>
      <c r="BA1" s="2" t="s">
        <v>51</v>
      </c>
      <c r="BB1" t="s">
        <v>68</v>
      </c>
      <c r="BC1" t="s">
        <v>60</v>
      </c>
      <c r="BD1" t="s">
        <v>65</v>
      </c>
      <c r="BE1" t="s">
        <v>64</v>
      </c>
      <c r="BN1" s="2" t="s">
        <v>51</v>
      </c>
      <c r="BO1" t="s">
        <v>68</v>
      </c>
      <c r="BX1" s="2" t="s">
        <v>51</v>
      </c>
      <c r="BY1" t="s">
        <v>66</v>
      </c>
      <c r="BZ1" t="s">
        <v>69</v>
      </c>
      <c r="CA1" t="s">
        <v>70</v>
      </c>
      <c r="CB1" t="s">
        <v>71</v>
      </c>
    </row>
    <row r="2" spans="1:80" x14ac:dyDescent="0.3">
      <c r="A2" s="3" t="s">
        <v>19</v>
      </c>
      <c r="B2" s="4">
        <v>4.7</v>
      </c>
      <c r="C2" s="10">
        <v>40</v>
      </c>
      <c r="D2" s="12">
        <v>1.3</v>
      </c>
      <c r="E2" s="12">
        <v>0.67</v>
      </c>
      <c r="F2" s="4">
        <v>1965</v>
      </c>
      <c r="N2" s="3" t="s">
        <v>19</v>
      </c>
      <c r="R2" s="3" t="s">
        <v>25</v>
      </c>
      <c r="S2" s="4">
        <v>7</v>
      </c>
      <c r="U2" t="str" cm="1">
        <f t="array" ref="U2:V4">R2:S4</f>
        <v>Asia</v>
      </c>
      <c r="V2">
        <v>7</v>
      </c>
      <c r="AA2" s="3" t="s">
        <v>25</v>
      </c>
      <c r="AB2" s="9">
        <v>1085</v>
      </c>
      <c r="AD2" t="str" cm="1">
        <f t="array" ref="AD2:AD7">AA2:AA7</f>
        <v>Asia</v>
      </c>
      <c r="AE2" s="7">
        <f>IF(AB2&gt;=MIN($AB$2:$AB$7),AB2,0)</f>
        <v>1085</v>
      </c>
      <c r="AF2" s="7">
        <f>IF(AB2&gt;=MEDIAN($AB$2:$AB$7),AB2,0)</f>
        <v>1085</v>
      </c>
      <c r="AG2" s="7">
        <f>IF(AB2&gt;=MAX($AB$2:$AB$7),AB2,0)</f>
        <v>0</v>
      </c>
      <c r="AN2" s="3" t="s">
        <v>15</v>
      </c>
      <c r="AO2" s="4">
        <v>180</v>
      </c>
      <c r="AQ2" t="str" cm="1">
        <f t="array" ref="AQ2:AQ8">AN2:AN8</f>
        <v>Classic</v>
      </c>
      <c r="AR2">
        <f>IF(AO2&gt;=MIN($AO$2:$AO$8),AO2,0)</f>
        <v>180</v>
      </c>
      <c r="AS2">
        <f>IF(AO2&gt;=MEDIAN($AO$2:$AO$8),AO2,0)</f>
        <v>180</v>
      </c>
      <c r="AT2">
        <f>IF(AO2&gt;=MAX($AO$2:$AO$8),AO2,0)</f>
        <v>180</v>
      </c>
      <c r="BA2" s="3" t="s">
        <v>25</v>
      </c>
      <c r="BB2" s="4">
        <v>25.930000000000003</v>
      </c>
      <c r="BC2" s="4">
        <v>1085</v>
      </c>
      <c r="BD2" s="4">
        <v>4.2</v>
      </c>
      <c r="BE2" s="4">
        <v>4.37</v>
      </c>
      <c r="BG2" t="str" cm="1">
        <f t="array" ref="BG2:BI7">BA2:BC7</f>
        <v>Asia</v>
      </c>
      <c r="BH2">
        <v>25.930000000000003</v>
      </c>
      <c r="BI2">
        <v>1085</v>
      </c>
      <c r="BN2" s="3" t="s">
        <v>19</v>
      </c>
      <c r="BO2" s="15">
        <v>3.99</v>
      </c>
      <c r="BX2" s="3" t="s">
        <v>19</v>
      </c>
      <c r="BY2" s="18">
        <v>175</v>
      </c>
      <c r="BZ2" s="17">
        <v>180</v>
      </c>
      <c r="CA2" s="16">
        <v>10</v>
      </c>
      <c r="CB2" s="16">
        <v>15</v>
      </c>
    </row>
    <row r="3" spans="1:80" x14ac:dyDescent="0.3">
      <c r="A3" s="3" t="s">
        <v>48</v>
      </c>
      <c r="B3" s="4">
        <v>4</v>
      </c>
      <c r="C3" s="10">
        <v>11</v>
      </c>
      <c r="D3" s="12">
        <v>1.35</v>
      </c>
      <c r="E3" s="12">
        <v>0.64</v>
      </c>
      <c r="F3" s="4">
        <v>2007</v>
      </c>
      <c r="N3" s="13" t="s">
        <v>20</v>
      </c>
      <c r="R3" s="3" t="s">
        <v>30</v>
      </c>
      <c r="S3" s="4">
        <v>1</v>
      </c>
      <c r="U3" t="str">
        <v>Canada</v>
      </c>
      <c r="V3">
        <v>1</v>
      </c>
      <c r="AA3" s="3" t="s">
        <v>30</v>
      </c>
      <c r="AB3" s="9">
        <v>200</v>
      </c>
      <c r="AD3" t="str">
        <v>Canada</v>
      </c>
      <c r="AE3" s="7">
        <f t="shared" ref="AE3:AE7" si="0">IF(AB3&gt;=MIN($AB$2:$AB$7),AB3,0)</f>
        <v>200</v>
      </c>
      <c r="AF3" s="7">
        <f t="shared" ref="AF3:AF7" si="1">IF(AB3&gt;=MEDIAN($AB$2:$AB$7),AB3,0)</f>
        <v>0</v>
      </c>
      <c r="AG3" s="7">
        <f t="shared" ref="AG3:AG7" si="2">IF(AB3&gt;=MAX($AB$2:$AB$7),AB3,0)</f>
        <v>0</v>
      </c>
      <c r="AN3" s="3" t="s">
        <v>19</v>
      </c>
      <c r="AO3" s="4">
        <v>175</v>
      </c>
      <c r="AQ3" t="str">
        <v>BBQ</v>
      </c>
      <c r="AR3">
        <f t="shared" ref="AR3:AR8" si="3">IF(AO3&gt;=MIN($AO$2:$AO$8),AO3,0)</f>
        <v>175</v>
      </c>
      <c r="AS3">
        <f t="shared" ref="AS3:AS8" si="4">IF(AO3&gt;=MEDIAN($AO$2:$AO$8),AO3,0)</f>
        <v>175</v>
      </c>
      <c r="AT3">
        <f t="shared" ref="AT3:AT8" si="5">IF(AO3&gt;=MAX($AO$2:$AO$8),AO3,0)</f>
        <v>0</v>
      </c>
      <c r="BA3" s="3" t="s">
        <v>30</v>
      </c>
      <c r="BB3" s="4">
        <v>3.99</v>
      </c>
      <c r="BC3" s="4">
        <v>200</v>
      </c>
      <c r="BD3" s="4">
        <v>4.2</v>
      </c>
      <c r="BE3" s="4">
        <v>0.66</v>
      </c>
      <c r="BG3" t="str">
        <v>Canada</v>
      </c>
      <c r="BH3">
        <v>3.99</v>
      </c>
      <c r="BI3">
        <v>200</v>
      </c>
      <c r="BN3" s="3" t="s">
        <v>48</v>
      </c>
      <c r="BO3" s="15">
        <v>3.69</v>
      </c>
      <c r="BQ3" s="15">
        <f>AVERAGE(BO2:BO26)</f>
        <v>3.9419999999999993</v>
      </c>
      <c r="BX3" s="3" t="s">
        <v>48</v>
      </c>
      <c r="BY3" s="18">
        <v>165</v>
      </c>
      <c r="BZ3" s="17">
        <v>175</v>
      </c>
      <c r="CA3" s="16">
        <v>10</v>
      </c>
      <c r="CB3" s="16">
        <v>15</v>
      </c>
    </row>
    <row r="4" spans="1:80" x14ac:dyDescent="0.3">
      <c r="A4" s="3" t="s">
        <v>43</v>
      </c>
      <c r="B4" s="4">
        <v>4.5</v>
      </c>
      <c r="C4" s="10">
        <v>24</v>
      </c>
      <c r="D4" s="12">
        <v>1.3</v>
      </c>
      <c r="E4" s="12">
        <v>0.67</v>
      </c>
      <c r="F4" s="4">
        <v>2001</v>
      </c>
      <c r="N4" s="3" t="s">
        <v>48</v>
      </c>
      <c r="R4" s="3" t="s">
        <v>34</v>
      </c>
      <c r="S4" s="4">
        <v>6</v>
      </c>
      <c r="U4" t="str">
        <v>Europe</v>
      </c>
      <c r="V4">
        <v>6</v>
      </c>
      <c r="AA4" s="3" t="s">
        <v>34</v>
      </c>
      <c r="AB4" s="9">
        <v>675</v>
      </c>
      <c r="AD4" t="str">
        <v>Europe</v>
      </c>
      <c r="AE4" s="7">
        <f t="shared" si="0"/>
        <v>675</v>
      </c>
      <c r="AF4" s="7">
        <f t="shared" si="1"/>
        <v>0</v>
      </c>
      <c r="AG4" s="7">
        <f t="shared" si="2"/>
        <v>0</v>
      </c>
      <c r="AN4" s="3" t="s">
        <v>58</v>
      </c>
      <c r="AO4" s="4">
        <v>170</v>
      </c>
      <c r="AQ4" t="str">
        <v>Salt_And_Vinegar</v>
      </c>
      <c r="AR4">
        <f t="shared" si="3"/>
        <v>170</v>
      </c>
      <c r="AS4">
        <f t="shared" si="4"/>
        <v>170</v>
      </c>
      <c r="AT4">
        <f t="shared" si="5"/>
        <v>0</v>
      </c>
      <c r="BA4" s="3" t="s">
        <v>34</v>
      </c>
      <c r="BB4" s="4">
        <v>24.840000000000003</v>
      </c>
      <c r="BC4" s="4">
        <v>675</v>
      </c>
      <c r="BD4" s="4">
        <v>4.0166666666666666</v>
      </c>
      <c r="BE4" s="4">
        <v>3.75</v>
      </c>
      <c r="BG4" t="str">
        <v>Europe</v>
      </c>
      <c r="BH4">
        <v>24.840000000000003</v>
      </c>
      <c r="BI4">
        <v>675</v>
      </c>
      <c r="BN4" s="3" t="s">
        <v>43</v>
      </c>
      <c r="BO4" s="15">
        <v>3.99</v>
      </c>
      <c r="BX4" s="3" t="s">
        <v>43</v>
      </c>
      <c r="BY4" s="18">
        <v>170</v>
      </c>
      <c r="BZ4" s="17">
        <v>175</v>
      </c>
      <c r="CA4" s="16">
        <v>10</v>
      </c>
      <c r="CB4" s="16">
        <v>15</v>
      </c>
    </row>
    <row r="5" spans="1:80" x14ac:dyDescent="0.3">
      <c r="A5" s="3" t="s">
        <v>15</v>
      </c>
      <c r="B5" s="4">
        <v>4.8</v>
      </c>
      <c r="C5" s="10">
        <v>45</v>
      </c>
      <c r="D5" s="12">
        <v>1.2</v>
      </c>
      <c r="E5" s="12">
        <v>0.7</v>
      </c>
      <c r="F5" s="4">
        <v>1932</v>
      </c>
      <c r="N5" s="13" t="s">
        <v>20</v>
      </c>
      <c r="R5" s="3" t="s">
        <v>17</v>
      </c>
      <c r="S5" s="4">
        <v>5</v>
      </c>
      <c r="U5" t="str" cm="1">
        <f t="array" ref="U5:V6">R6:S7</f>
        <v>Latin America</v>
      </c>
      <c r="V5">
        <v>2</v>
      </c>
      <c r="AA5" s="3" t="s">
        <v>17</v>
      </c>
      <c r="AB5" s="9">
        <v>1860</v>
      </c>
      <c r="AD5" t="str">
        <v>Global</v>
      </c>
      <c r="AE5" s="7">
        <f t="shared" si="0"/>
        <v>1860</v>
      </c>
      <c r="AF5" s="7">
        <f t="shared" si="1"/>
        <v>1860</v>
      </c>
      <c r="AG5" s="7">
        <f t="shared" si="2"/>
        <v>1860</v>
      </c>
      <c r="AN5" s="3" t="s">
        <v>40</v>
      </c>
      <c r="AO5" s="4">
        <v>170</v>
      </c>
      <c r="AQ5" t="str">
        <v>Flamin_Hot</v>
      </c>
      <c r="AR5">
        <f t="shared" si="3"/>
        <v>170</v>
      </c>
      <c r="AS5">
        <f t="shared" si="4"/>
        <v>170</v>
      </c>
      <c r="AT5">
        <f t="shared" si="5"/>
        <v>0</v>
      </c>
      <c r="BA5" s="3" t="s">
        <v>17</v>
      </c>
      <c r="BB5" s="4">
        <v>19.950000000000003</v>
      </c>
      <c r="BC5" s="4">
        <v>1860</v>
      </c>
      <c r="BD5" s="4">
        <v>4.5600000000000005</v>
      </c>
      <c r="BE5" s="4">
        <v>3.3800000000000003</v>
      </c>
      <c r="BG5" t="str">
        <v>Global</v>
      </c>
      <c r="BH5">
        <v>19.950000000000003</v>
      </c>
      <c r="BI5">
        <v>1860</v>
      </c>
      <c r="BN5" s="3" t="s">
        <v>15</v>
      </c>
      <c r="BO5" s="15">
        <v>3.99</v>
      </c>
      <c r="BX5" s="3" t="s">
        <v>15</v>
      </c>
      <c r="BY5" s="18">
        <v>180</v>
      </c>
      <c r="BZ5" s="17">
        <v>170</v>
      </c>
      <c r="CA5" s="16">
        <v>10</v>
      </c>
      <c r="CB5" s="16">
        <v>15</v>
      </c>
    </row>
    <row r="6" spans="1:80" x14ac:dyDescent="0.3">
      <c r="A6" s="3" t="s">
        <v>44</v>
      </c>
      <c r="B6" s="4">
        <v>4.2</v>
      </c>
      <c r="C6" s="10">
        <v>22</v>
      </c>
      <c r="D6" s="12">
        <v>1.32</v>
      </c>
      <c r="E6" s="12">
        <v>0.67</v>
      </c>
      <c r="F6" s="4">
        <v>2009</v>
      </c>
      <c r="N6" s="3" t="s">
        <v>43</v>
      </c>
      <c r="R6" s="3" t="s">
        <v>28</v>
      </c>
      <c r="S6" s="4">
        <v>2</v>
      </c>
      <c r="U6" t="str">
        <v>North America</v>
      </c>
      <c r="V6">
        <v>4</v>
      </c>
      <c r="AA6" s="3" t="s">
        <v>28</v>
      </c>
      <c r="AB6" s="9">
        <v>380</v>
      </c>
      <c r="AD6" t="str">
        <v>Latin America</v>
      </c>
      <c r="AE6" s="7">
        <f t="shared" si="0"/>
        <v>380</v>
      </c>
      <c r="AF6" s="7">
        <f t="shared" si="1"/>
        <v>0</v>
      </c>
      <c r="AG6" s="7">
        <f t="shared" si="2"/>
        <v>0</v>
      </c>
      <c r="AN6" s="3" t="s">
        <v>43</v>
      </c>
      <c r="AO6" s="4">
        <v>170</v>
      </c>
      <c r="AQ6" t="str">
        <v>Chile_Limon</v>
      </c>
      <c r="AR6">
        <f t="shared" si="3"/>
        <v>170</v>
      </c>
      <c r="AS6">
        <f t="shared" si="4"/>
        <v>170</v>
      </c>
      <c r="AT6">
        <f t="shared" si="5"/>
        <v>0</v>
      </c>
      <c r="BA6" s="3" t="s">
        <v>28</v>
      </c>
      <c r="BB6" s="4">
        <v>7.8800000000000008</v>
      </c>
      <c r="BC6" s="4">
        <v>380</v>
      </c>
      <c r="BD6" s="4">
        <v>4.4000000000000004</v>
      </c>
      <c r="BE6" s="4">
        <v>1.31</v>
      </c>
      <c r="BG6" t="str">
        <v>Latin America</v>
      </c>
      <c r="BH6">
        <v>7.8800000000000008</v>
      </c>
      <c r="BI6">
        <v>380</v>
      </c>
      <c r="BN6" s="3" t="s">
        <v>44</v>
      </c>
      <c r="BO6" s="15">
        <v>3.99</v>
      </c>
      <c r="BX6" s="3" t="s">
        <v>44</v>
      </c>
      <c r="BY6" s="18">
        <v>170</v>
      </c>
      <c r="BZ6" s="17">
        <v>185</v>
      </c>
      <c r="CA6" s="16">
        <v>10</v>
      </c>
      <c r="CB6" s="16">
        <v>15</v>
      </c>
    </row>
    <row r="7" spans="1:80" x14ac:dyDescent="0.3">
      <c r="A7" s="3" t="s">
        <v>40</v>
      </c>
      <c r="B7" s="4">
        <v>4.3</v>
      </c>
      <c r="C7" s="10">
        <v>31</v>
      </c>
      <c r="D7" s="12">
        <v>1.35</v>
      </c>
      <c r="E7" s="12">
        <v>0.66</v>
      </c>
      <c r="F7" s="4">
        <v>2000</v>
      </c>
      <c r="N7" s="13" t="s">
        <v>23</v>
      </c>
      <c r="R7" s="3" t="s">
        <v>24</v>
      </c>
      <c r="S7" s="4">
        <v>4</v>
      </c>
      <c r="AA7" s="3" t="s">
        <v>24</v>
      </c>
      <c r="AB7" s="9">
        <v>1040</v>
      </c>
      <c r="AD7" t="str">
        <v>North America</v>
      </c>
      <c r="AE7" s="7">
        <f t="shared" si="0"/>
        <v>1040</v>
      </c>
      <c r="AF7" s="7">
        <f t="shared" si="1"/>
        <v>1040</v>
      </c>
      <c r="AG7" s="7">
        <f t="shared" si="2"/>
        <v>0</v>
      </c>
      <c r="AN7" s="3" t="s">
        <v>44</v>
      </c>
      <c r="AO7" s="4">
        <v>170</v>
      </c>
      <c r="AQ7" t="str">
        <v>Dill_Pickle</v>
      </c>
      <c r="AR7">
        <f t="shared" si="3"/>
        <v>170</v>
      </c>
      <c r="AS7">
        <f t="shared" si="4"/>
        <v>170</v>
      </c>
      <c r="AT7">
        <f t="shared" si="5"/>
        <v>0</v>
      </c>
      <c r="BA7" s="3" t="s">
        <v>24</v>
      </c>
      <c r="BB7" s="4">
        <v>15.96</v>
      </c>
      <c r="BC7" s="4">
        <v>1040</v>
      </c>
      <c r="BD7" s="4">
        <v>4.4000000000000004</v>
      </c>
      <c r="BE7" s="4">
        <v>2.62</v>
      </c>
      <c r="BG7" t="str">
        <v>North America</v>
      </c>
      <c r="BH7">
        <v>15.96</v>
      </c>
      <c r="BI7">
        <v>1040</v>
      </c>
      <c r="BN7" s="3" t="s">
        <v>40</v>
      </c>
      <c r="BO7" s="15">
        <v>3.99</v>
      </c>
      <c r="BX7" s="3" t="s">
        <v>40</v>
      </c>
      <c r="BY7" s="18">
        <v>170</v>
      </c>
      <c r="BZ7" s="17">
        <v>190</v>
      </c>
      <c r="CA7" s="16">
        <v>10</v>
      </c>
      <c r="CB7" s="16">
        <v>15</v>
      </c>
    </row>
    <row r="8" spans="1:80" x14ac:dyDescent="0.3">
      <c r="A8" s="3" t="s">
        <v>45</v>
      </c>
      <c r="B8" s="4">
        <v>4.3</v>
      </c>
      <c r="C8" s="10">
        <v>15</v>
      </c>
      <c r="D8" s="12">
        <v>1.5</v>
      </c>
      <c r="E8" s="12">
        <v>0.65</v>
      </c>
      <c r="F8" s="4">
        <v>2015</v>
      </c>
      <c r="N8" s="3" t="s">
        <v>15</v>
      </c>
      <c r="AN8" s="3" t="s">
        <v>29</v>
      </c>
      <c r="AO8" s="4">
        <v>170</v>
      </c>
      <c r="AQ8" t="str">
        <v>Ketchup</v>
      </c>
      <c r="AR8">
        <f t="shared" si="3"/>
        <v>170</v>
      </c>
      <c r="AS8">
        <f t="shared" si="4"/>
        <v>170</v>
      </c>
      <c r="AT8">
        <f t="shared" si="5"/>
        <v>0</v>
      </c>
      <c r="BN8" s="3" t="s">
        <v>45</v>
      </c>
      <c r="BO8" s="15">
        <v>4.29</v>
      </c>
      <c r="BX8" s="3" t="s">
        <v>45</v>
      </c>
      <c r="BY8" s="18">
        <v>155</v>
      </c>
      <c r="BZ8" s="17">
        <v>165</v>
      </c>
      <c r="CA8" s="16">
        <v>11</v>
      </c>
      <c r="CB8" s="16">
        <v>15</v>
      </c>
    </row>
    <row r="9" spans="1:80" x14ac:dyDescent="0.3">
      <c r="A9" s="3" t="s">
        <v>42</v>
      </c>
      <c r="B9" s="4">
        <v>4.4000000000000004</v>
      </c>
      <c r="C9" s="10">
        <v>27</v>
      </c>
      <c r="D9" s="12">
        <v>1.38</v>
      </c>
      <c r="E9" s="12">
        <v>0.65</v>
      </c>
      <c r="F9" s="4">
        <v>1998</v>
      </c>
      <c r="N9" s="13" t="s">
        <v>16</v>
      </c>
      <c r="AN9" s="3" t="s">
        <v>56</v>
      </c>
      <c r="AO9" s="4">
        <v>165</v>
      </c>
      <c r="BN9" s="3" t="s">
        <v>42</v>
      </c>
      <c r="BO9" s="15">
        <v>3.99</v>
      </c>
      <c r="BX9" s="3" t="s">
        <v>42</v>
      </c>
      <c r="BY9" s="18">
        <v>165</v>
      </c>
      <c r="BZ9" s="17">
        <v>170</v>
      </c>
      <c r="CA9" s="16">
        <v>10</v>
      </c>
      <c r="CB9" s="16">
        <v>16</v>
      </c>
    </row>
    <row r="10" spans="1:80" x14ac:dyDescent="0.3">
      <c r="A10" s="3" t="s">
        <v>29</v>
      </c>
      <c r="B10" s="4">
        <v>4.2</v>
      </c>
      <c r="C10" s="10">
        <v>20</v>
      </c>
      <c r="D10" s="12">
        <v>1.35</v>
      </c>
      <c r="E10" s="12">
        <v>0.66</v>
      </c>
      <c r="F10" s="4">
        <v>1980</v>
      </c>
      <c r="N10" s="3" t="s">
        <v>44</v>
      </c>
      <c r="AN10" s="3" t="s">
        <v>37</v>
      </c>
      <c r="AO10" s="4">
        <v>165</v>
      </c>
      <c r="BN10" s="3" t="s">
        <v>29</v>
      </c>
      <c r="BO10" s="15">
        <v>3.99</v>
      </c>
      <c r="BX10" s="3" t="s">
        <v>29</v>
      </c>
      <c r="BY10" s="18">
        <v>170</v>
      </c>
      <c r="BZ10" s="17">
        <v>175</v>
      </c>
      <c r="CA10" s="16">
        <v>10</v>
      </c>
      <c r="CB10" s="16">
        <v>15</v>
      </c>
    </row>
    <row r="11" spans="1:80" x14ac:dyDescent="0.3">
      <c r="A11" s="3" t="s">
        <v>41</v>
      </c>
      <c r="B11" s="4">
        <v>4.5999999999999996</v>
      </c>
      <c r="C11" s="10">
        <v>28</v>
      </c>
      <c r="D11" s="12">
        <v>1.1499999999999999</v>
      </c>
      <c r="E11" s="12">
        <v>0.62</v>
      </c>
      <c r="F11" s="4">
        <v>1995</v>
      </c>
      <c r="N11" s="13" t="s">
        <v>22</v>
      </c>
      <c r="AN11" s="3" t="s">
        <v>48</v>
      </c>
      <c r="AO11" s="4">
        <v>165</v>
      </c>
      <c r="BN11" s="3" t="s">
        <v>41</v>
      </c>
      <c r="BO11" s="15">
        <v>2.99</v>
      </c>
      <c r="BX11" s="3" t="s">
        <v>41</v>
      </c>
      <c r="BY11" s="18">
        <v>165</v>
      </c>
      <c r="BZ11" s="17">
        <v>190</v>
      </c>
      <c r="CA11" s="16">
        <v>10</v>
      </c>
      <c r="CB11" s="16">
        <v>15</v>
      </c>
    </row>
    <row r="12" spans="1:80" x14ac:dyDescent="0.3">
      <c r="A12" s="3" t="s">
        <v>36</v>
      </c>
      <c r="B12" s="4">
        <v>3.8</v>
      </c>
      <c r="C12" s="10">
        <v>10.5</v>
      </c>
      <c r="D12" s="12">
        <v>1.4</v>
      </c>
      <c r="E12" s="12">
        <v>0.63</v>
      </c>
      <c r="F12" s="4">
        <v>1990</v>
      </c>
      <c r="N12" s="3" t="s">
        <v>40</v>
      </c>
      <c r="AN12" s="3" t="s">
        <v>41</v>
      </c>
      <c r="AO12" s="4">
        <v>165</v>
      </c>
      <c r="BN12" s="3" t="s">
        <v>36</v>
      </c>
      <c r="BO12" s="15">
        <v>3.89</v>
      </c>
      <c r="BX12" s="3" t="s">
        <v>36</v>
      </c>
      <c r="BY12" s="18">
        <v>165</v>
      </c>
      <c r="BZ12" s="17">
        <v>180</v>
      </c>
      <c r="CA12" s="16">
        <v>10</v>
      </c>
      <c r="CB12" s="16">
        <v>15</v>
      </c>
    </row>
    <row r="13" spans="1:80" x14ac:dyDescent="0.3">
      <c r="A13" s="3" t="s">
        <v>47</v>
      </c>
      <c r="B13" s="4">
        <v>4</v>
      </c>
      <c r="C13" s="10">
        <v>13.5</v>
      </c>
      <c r="D13" s="12">
        <v>1.46</v>
      </c>
      <c r="E13" s="12">
        <v>0.63</v>
      </c>
      <c r="F13" s="4">
        <v>1975</v>
      </c>
      <c r="N13" s="13" t="s">
        <v>23</v>
      </c>
      <c r="AN13" s="3" t="s">
        <v>46</v>
      </c>
      <c r="AO13" s="4">
        <v>165</v>
      </c>
      <c r="BN13" s="3" t="s">
        <v>47</v>
      </c>
      <c r="BO13" s="15">
        <v>3.99</v>
      </c>
      <c r="BX13" s="3" t="s">
        <v>47</v>
      </c>
      <c r="BY13" s="18">
        <v>160</v>
      </c>
      <c r="BZ13" s="17">
        <v>170</v>
      </c>
      <c r="CA13" s="16">
        <v>10</v>
      </c>
      <c r="CB13" s="16">
        <v>15</v>
      </c>
    </row>
    <row r="14" spans="1:80" x14ac:dyDescent="0.3">
      <c r="A14" s="3" t="s">
        <v>27</v>
      </c>
      <c r="B14" s="4">
        <v>4.5</v>
      </c>
      <c r="C14" s="10">
        <v>26</v>
      </c>
      <c r="D14" s="12">
        <v>1.38</v>
      </c>
      <c r="E14" s="12">
        <v>0.65</v>
      </c>
      <c r="F14" s="4">
        <v>1986</v>
      </c>
      <c r="N14" s="3" t="s">
        <v>45</v>
      </c>
      <c r="AN14" s="3" t="s">
        <v>36</v>
      </c>
      <c r="AO14" s="4">
        <v>165</v>
      </c>
      <c r="BN14" s="3" t="s">
        <v>27</v>
      </c>
      <c r="BO14" s="15">
        <v>3.99</v>
      </c>
      <c r="BX14" s="3" t="s">
        <v>27</v>
      </c>
      <c r="BY14" s="18">
        <v>165</v>
      </c>
      <c r="BZ14" s="17">
        <v>185</v>
      </c>
      <c r="CA14" s="16">
        <v>11</v>
      </c>
      <c r="CB14" s="16">
        <v>15</v>
      </c>
    </row>
    <row r="15" spans="1:80" x14ac:dyDescent="0.3">
      <c r="A15" s="3" t="s">
        <v>50</v>
      </c>
      <c r="B15" s="4">
        <v>3.9</v>
      </c>
      <c r="C15" s="10">
        <v>9</v>
      </c>
      <c r="D15" s="12">
        <v>1.45</v>
      </c>
      <c r="E15" s="12">
        <v>0.62</v>
      </c>
      <c r="F15" s="4">
        <v>2003</v>
      </c>
      <c r="N15" s="13" t="s">
        <v>21</v>
      </c>
      <c r="AN15" s="3" t="s">
        <v>54</v>
      </c>
      <c r="AO15" s="4">
        <v>165</v>
      </c>
      <c r="BN15" s="3" t="s">
        <v>50</v>
      </c>
      <c r="BO15" s="15">
        <v>3.99</v>
      </c>
      <c r="BX15" s="3" t="s">
        <v>50</v>
      </c>
      <c r="BY15" s="18">
        <v>160</v>
      </c>
      <c r="BZ15" s="17">
        <v>175</v>
      </c>
      <c r="CA15" s="16">
        <v>10</v>
      </c>
      <c r="CB15" s="16">
        <v>15</v>
      </c>
    </row>
    <row r="16" spans="1:80" x14ac:dyDescent="0.3">
      <c r="A16" s="3" t="s">
        <v>49</v>
      </c>
      <c r="B16" s="4">
        <v>4.0999999999999996</v>
      </c>
      <c r="C16" s="10">
        <v>9.5</v>
      </c>
      <c r="D16" s="12">
        <v>1.52</v>
      </c>
      <c r="E16" s="12">
        <v>0.61</v>
      </c>
      <c r="F16" s="4">
        <v>2019</v>
      </c>
      <c r="N16" s="3" t="s">
        <v>42</v>
      </c>
      <c r="AA16" s="2" t="s">
        <v>51</v>
      </c>
      <c r="AB16" t="s">
        <v>63</v>
      </c>
      <c r="AN16" s="3" t="s">
        <v>42</v>
      </c>
      <c r="AO16" s="4">
        <v>165</v>
      </c>
      <c r="BN16" s="3" t="s">
        <v>49</v>
      </c>
      <c r="BO16" s="15">
        <v>4.09</v>
      </c>
      <c r="BX16" s="3" t="s">
        <v>49</v>
      </c>
      <c r="BY16" s="18">
        <v>155</v>
      </c>
      <c r="BZ16" s="17">
        <v>190</v>
      </c>
      <c r="CA16" s="16">
        <v>11</v>
      </c>
      <c r="CB16" s="16">
        <v>15</v>
      </c>
    </row>
    <row r="17" spans="1:80" x14ac:dyDescent="0.3">
      <c r="A17" s="3" t="s">
        <v>31</v>
      </c>
      <c r="B17" s="4">
        <v>4.4000000000000004</v>
      </c>
      <c r="C17" s="10">
        <v>19</v>
      </c>
      <c r="D17" s="12">
        <v>1.4</v>
      </c>
      <c r="E17" s="12">
        <v>0.6</v>
      </c>
      <c r="F17" s="4">
        <v>2010</v>
      </c>
      <c r="N17" s="13" t="s">
        <v>26</v>
      </c>
      <c r="AA17" s="3" t="s">
        <v>21</v>
      </c>
      <c r="AB17" s="9">
        <v>5.63</v>
      </c>
      <c r="AD17" t="str" cm="1">
        <f t="array" ref="AD17:AD24">AA17:AA24</f>
        <v>Creamy</v>
      </c>
      <c r="AE17" s="12">
        <f>IF(AB17&gt;=MIN($AB$17:$AB$24),AB17,0)</f>
        <v>5.63</v>
      </c>
      <c r="AF17" s="12">
        <f>IF(AB17&gt;=MEDIAN($AB$17:$AB$24),AB17,0)</f>
        <v>5.63</v>
      </c>
      <c r="AG17" s="12">
        <f>IF(AB17&gt;=MAX($AB$17:$AB$24),AB17,0)</f>
        <v>0</v>
      </c>
      <c r="AN17" s="3" t="s">
        <v>31</v>
      </c>
      <c r="AO17" s="4">
        <v>165</v>
      </c>
      <c r="BN17" s="3" t="s">
        <v>31</v>
      </c>
      <c r="BO17" s="15">
        <v>3.49</v>
      </c>
      <c r="BX17" s="3" t="s">
        <v>31</v>
      </c>
      <c r="BY17" s="18">
        <v>165</v>
      </c>
      <c r="BZ17" s="17">
        <v>200</v>
      </c>
      <c r="CA17" s="16">
        <v>10</v>
      </c>
      <c r="CB17" s="16">
        <v>15</v>
      </c>
    </row>
    <row r="18" spans="1:80" x14ac:dyDescent="0.3">
      <c r="A18" s="3" t="s">
        <v>37</v>
      </c>
      <c r="B18" s="4">
        <v>4</v>
      </c>
      <c r="C18" s="10">
        <v>8.5</v>
      </c>
      <c r="D18" s="12">
        <v>1.43</v>
      </c>
      <c r="E18" s="12">
        <v>0.63</v>
      </c>
      <c r="F18" s="4">
        <v>2016</v>
      </c>
      <c r="N18" s="3" t="s">
        <v>29</v>
      </c>
      <c r="AA18" s="3" t="s">
        <v>35</v>
      </c>
      <c r="AB18" s="9">
        <v>1.48</v>
      </c>
      <c r="AD18" t="str">
        <v>Fresh</v>
      </c>
      <c r="AE18" s="12">
        <f t="shared" ref="AE18:AE24" si="6">IF(AB18&gt;=MIN($AB$17:$AB$24),AB18,0)</f>
        <v>1.48</v>
      </c>
      <c r="AF18" s="12">
        <f t="shared" ref="AF18:AF24" si="7">IF(AB18&gt;=MEDIAN($AB$17:$AB$24),AB18,0)</f>
        <v>0</v>
      </c>
      <c r="AG18" s="12">
        <f t="shared" ref="AG18:AG24" si="8">IF(AB18&gt;=MAX($AB$17:$AB$24),AB18,0)</f>
        <v>0</v>
      </c>
      <c r="AN18" s="3" t="s">
        <v>27</v>
      </c>
      <c r="AO18" s="4">
        <v>165</v>
      </c>
      <c r="BA18" s="2" t="s">
        <v>51</v>
      </c>
      <c r="BB18" t="s">
        <v>60</v>
      </c>
      <c r="BE18" s="2" t="s">
        <v>51</v>
      </c>
      <c r="BF18" t="s">
        <v>65</v>
      </c>
      <c r="BN18" s="3" t="s">
        <v>37</v>
      </c>
      <c r="BO18" s="15">
        <v>3.89</v>
      </c>
      <c r="BX18" s="3" t="s">
        <v>37</v>
      </c>
      <c r="BY18" s="18">
        <v>165</v>
      </c>
      <c r="BZ18" s="17">
        <v>180</v>
      </c>
      <c r="CA18" s="16">
        <v>10</v>
      </c>
      <c r="CB18" s="16">
        <v>15</v>
      </c>
    </row>
    <row r="19" spans="1:80" x14ac:dyDescent="0.3">
      <c r="A19" s="3" t="s">
        <v>46</v>
      </c>
      <c r="B19" s="4">
        <v>4.2</v>
      </c>
      <c r="C19" s="10">
        <v>14.5</v>
      </c>
      <c r="D19" s="12">
        <v>1.42</v>
      </c>
      <c r="E19" s="12">
        <v>0.63</v>
      </c>
      <c r="F19" s="4">
        <v>2012</v>
      </c>
      <c r="N19" s="13" t="s">
        <v>22</v>
      </c>
      <c r="AA19" s="3" t="s">
        <v>39</v>
      </c>
      <c r="AB19" s="9">
        <v>1.65</v>
      </c>
      <c r="AD19" t="str">
        <v>Premium</v>
      </c>
      <c r="AE19" s="12">
        <f t="shared" si="6"/>
        <v>1.65</v>
      </c>
      <c r="AF19" s="12">
        <f t="shared" si="7"/>
        <v>0</v>
      </c>
      <c r="AG19" s="12">
        <f t="shared" si="8"/>
        <v>0</v>
      </c>
      <c r="AN19" s="3" t="s">
        <v>47</v>
      </c>
      <c r="AO19" s="4">
        <v>160</v>
      </c>
      <c r="BA19" s="3" t="s">
        <v>25</v>
      </c>
      <c r="BB19" s="4">
        <v>1085</v>
      </c>
      <c r="BE19" s="3" t="s">
        <v>25</v>
      </c>
      <c r="BF19" s="4">
        <v>4.2</v>
      </c>
      <c r="BN19" s="3" t="s">
        <v>46</v>
      </c>
      <c r="BO19" s="15">
        <v>3.79</v>
      </c>
      <c r="BX19" s="3" t="s">
        <v>46</v>
      </c>
      <c r="BY19" s="18">
        <v>165</v>
      </c>
      <c r="BZ19" s="17">
        <v>175</v>
      </c>
      <c r="CA19" s="16">
        <v>10</v>
      </c>
      <c r="CB19" s="16">
        <v>15</v>
      </c>
    </row>
    <row r="20" spans="1:80" x14ac:dyDescent="0.3">
      <c r="A20" s="3" t="s">
        <v>38</v>
      </c>
      <c r="B20" s="4">
        <v>4.2</v>
      </c>
      <c r="C20" s="10">
        <v>7.5</v>
      </c>
      <c r="D20" s="12">
        <v>1.65</v>
      </c>
      <c r="E20" s="12">
        <v>0.6</v>
      </c>
      <c r="F20" s="4">
        <v>2020</v>
      </c>
      <c r="N20" s="3" t="s">
        <v>41</v>
      </c>
      <c r="AA20" s="3" t="s">
        <v>20</v>
      </c>
      <c r="AB20" s="9">
        <v>9.879999999999999</v>
      </c>
      <c r="AD20" t="str">
        <v>Savory</v>
      </c>
      <c r="AE20" s="12">
        <f t="shared" si="6"/>
        <v>9.879999999999999</v>
      </c>
      <c r="AF20" s="12">
        <f t="shared" si="7"/>
        <v>9.879999999999999</v>
      </c>
      <c r="AG20" s="12">
        <f t="shared" si="8"/>
        <v>9.879999999999999</v>
      </c>
      <c r="AN20" s="3" t="s">
        <v>57</v>
      </c>
      <c r="AO20" s="4">
        <v>160</v>
      </c>
      <c r="BA20" s="3" t="s">
        <v>30</v>
      </c>
      <c r="BB20" s="4">
        <v>200</v>
      </c>
      <c r="BE20" s="3" t="s">
        <v>30</v>
      </c>
      <c r="BF20" s="4">
        <v>4.2</v>
      </c>
      <c r="BN20" s="3" t="s">
        <v>38</v>
      </c>
      <c r="BO20" s="15">
        <v>4.49</v>
      </c>
      <c r="BX20" s="3" t="s">
        <v>38</v>
      </c>
      <c r="BY20" s="18">
        <v>150</v>
      </c>
      <c r="BZ20" s="17">
        <v>165</v>
      </c>
      <c r="CA20" s="16">
        <v>11</v>
      </c>
      <c r="CB20" s="16">
        <v>14</v>
      </c>
    </row>
    <row r="21" spans="1:80" x14ac:dyDescent="0.3">
      <c r="A21" s="3" t="s">
        <v>32</v>
      </c>
      <c r="B21" s="4">
        <v>4.0999999999999996</v>
      </c>
      <c r="C21" s="10">
        <v>18</v>
      </c>
      <c r="D21" s="12">
        <v>1.45</v>
      </c>
      <c r="E21" s="12">
        <v>0.64</v>
      </c>
      <c r="F21" s="4">
        <v>2005</v>
      </c>
      <c r="N21" s="13" t="s">
        <v>23</v>
      </c>
      <c r="AA21" s="3" t="s">
        <v>23</v>
      </c>
      <c r="AB21" s="9">
        <v>9.5399999999999991</v>
      </c>
      <c r="AD21" t="str">
        <v>Spicy</v>
      </c>
      <c r="AE21" s="12">
        <f t="shared" si="6"/>
        <v>9.5399999999999991</v>
      </c>
      <c r="AF21" s="12">
        <f t="shared" si="7"/>
        <v>9.5399999999999991</v>
      </c>
      <c r="AG21" s="12">
        <f t="shared" si="8"/>
        <v>0</v>
      </c>
      <c r="AN21" s="3" t="s">
        <v>32</v>
      </c>
      <c r="AO21" s="4">
        <v>160</v>
      </c>
      <c r="BA21" s="3" t="s">
        <v>34</v>
      </c>
      <c r="BB21" s="4">
        <v>675</v>
      </c>
      <c r="BE21" s="3" t="s">
        <v>34</v>
      </c>
      <c r="BF21" s="14">
        <v>4.0166666666666666</v>
      </c>
      <c r="BN21" s="3" t="s">
        <v>32</v>
      </c>
      <c r="BO21" s="15">
        <v>3.99</v>
      </c>
      <c r="BX21" s="3" t="s">
        <v>32</v>
      </c>
      <c r="BY21" s="18">
        <v>160</v>
      </c>
      <c r="BZ21" s="17">
        <v>180</v>
      </c>
      <c r="CA21" s="16">
        <v>10</v>
      </c>
      <c r="CB21" s="16">
        <v>15</v>
      </c>
    </row>
    <row r="22" spans="1:80" x14ac:dyDescent="0.3">
      <c r="A22" s="3" t="s">
        <v>56</v>
      </c>
      <c r="B22" s="4">
        <v>4.5999999999999996</v>
      </c>
      <c r="C22" s="10">
        <v>38</v>
      </c>
      <c r="D22" s="12">
        <v>1.35</v>
      </c>
      <c r="E22" s="12">
        <v>0.66</v>
      </c>
      <c r="F22" s="4">
        <v>1958</v>
      </c>
      <c r="N22" s="3" t="s">
        <v>36</v>
      </c>
      <c r="AA22" s="3" t="s">
        <v>26</v>
      </c>
      <c r="AB22" s="9">
        <v>1.38</v>
      </c>
      <c r="AD22" t="str">
        <v>Sweet</v>
      </c>
      <c r="AE22" s="12">
        <f t="shared" si="6"/>
        <v>1.38</v>
      </c>
      <c r="AF22" s="12">
        <f t="shared" si="7"/>
        <v>0</v>
      </c>
      <c r="AG22" s="12">
        <f t="shared" si="8"/>
        <v>0</v>
      </c>
      <c r="AN22" s="3" t="s">
        <v>50</v>
      </c>
      <c r="AO22" s="4">
        <v>160</v>
      </c>
      <c r="BA22" s="3" t="s">
        <v>17</v>
      </c>
      <c r="BB22" s="4">
        <v>1860</v>
      </c>
      <c r="BE22" s="3" t="s">
        <v>17</v>
      </c>
      <c r="BF22" s="4">
        <v>4.5600000000000005</v>
      </c>
      <c r="BN22" s="3" t="s">
        <v>56</v>
      </c>
      <c r="BO22" s="15">
        <v>3.99</v>
      </c>
      <c r="BX22" s="3" t="s">
        <v>56</v>
      </c>
      <c r="BY22" s="18">
        <v>165</v>
      </c>
      <c r="BZ22" s="17">
        <v>160</v>
      </c>
      <c r="CA22" s="16">
        <v>10</v>
      </c>
      <c r="CB22" s="16">
        <v>15</v>
      </c>
    </row>
    <row r="23" spans="1:80" x14ac:dyDescent="0.3">
      <c r="A23" s="3" t="s">
        <v>57</v>
      </c>
      <c r="B23" s="4">
        <v>4.5</v>
      </c>
      <c r="C23" s="10">
        <v>29</v>
      </c>
      <c r="D23" s="12">
        <v>1.4</v>
      </c>
      <c r="E23" s="12">
        <v>0.65</v>
      </c>
      <c r="F23" s="4">
        <v>1972</v>
      </c>
      <c r="N23" s="13" t="s">
        <v>20</v>
      </c>
      <c r="AA23" s="3" t="s">
        <v>22</v>
      </c>
      <c r="AB23" s="9">
        <v>3.9200000000000004</v>
      </c>
      <c r="AD23" t="str">
        <v>Tangy</v>
      </c>
      <c r="AE23" s="12">
        <f t="shared" si="6"/>
        <v>3.9200000000000004</v>
      </c>
      <c r="AF23" s="12">
        <f t="shared" si="7"/>
        <v>3.9200000000000004</v>
      </c>
      <c r="AG23" s="12">
        <f t="shared" si="8"/>
        <v>0</v>
      </c>
      <c r="AN23" s="3" t="s">
        <v>55</v>
      </c>
      <c r="AO23" s="4">
        <v>155</v>
      </c>
      <c r="BA23" s="3" t="s">
        <v>28</v>
      </c>
      <c r="BB23" s="4">
        <v>380</v>
      </c>
      <c r="BE23" s="3" t="s">
        <v>28</v>
      </c>
      <c r="BF23" s="4">
        <v>4.4000000000000004</v>
      </c>
      <c r="BN23" s="3" t="s">
        <v>57</v>
      </c>
      <c r="BO23" s="15">
        <v>3.99</v>
      </c>
      <c r="BX23" s="3" t="s">
        <v>57</v>
      </c>
      <c r="BY23" s="18">
        <v>160</v>
      </c>
      <c r="BZ23" s="17">
        <v>180</v>
      </c>
      <c r="CA23" s="16">
        <v>11</v>
      </c>
      <c r="CB23" s="16">
        <v>15</v>
      </c>
    </row>
    <row r="24" spans="1:80" x14ac:dyDescent="0.3">
      <c r="A24" s="3" t="s">
        <v>54</v>
      </c>
      <c r="B24" s="4">
        <v>4.3</v>
      </c>
      <c r="C24" s="10">
        <v>14</v>
      </c>
      <c r="D24" s="12">
        <v>1.44</v>
      </c>
      <c r="E24" s="12">
        <v>0.64</v>
      </c>
      <c r="F24" s="4">
        <v>2008</v>
      </c>
      <c r="N24" s="3" t="s">
        <v>47</v>
      </c>
      <c r="AA24" s="3" t="s">
        <v>16</v>
      </c>
      <c r="AB24" s="9">
        <v>1.2</v>
      </c>
      <c r="AD24" t="str">
        <v>Traditional</v>
      </c>
      <c r="AE24" s="12">
        <f t="shared" si="6"/>
        <v>1.2</v>
      </c>
      <c r="AF24" s="12">
        <f t="shared" si="7"/>
        <v>0</v>
      </c>
      <c r="AG24" s="12">
        <f t="shared" si="8"/>
        <v>0</v>
      </c>
      <c r="AN24" s="3" t="s">
        <v>45</v>
      </c>
      <c r="AO24" s="4">
        <v>155</v>
      </c>
      <c r="BA24" s="3" t="s">
        <v>24</v>
      </c>
      <c r="BB24" s="4">
        <v>1040</v>
      </c>
      <c r="BE24" s="3" t="s">
        <v>24</v>
      </c>
      <c r="BF24" s="4">
        <v>4.4000000000000004</v>
      </c>
      <c r="BN24" s="3" t="s">
        <v>54</v>
      </c>
      <c r="BO24" s="15">
        <v>3.89</v>
      </c>
      <c r="BX24" s="3" t="s">
        <v>54</v>
      </c>
      <c r="BY24" s="18">
        <v>165</v>
      </c>
      <c r="BZ24" s="17">
        <v>185</v>
      </c>
      <c r="CA24" s="16">
        <v>10</v>
      </c>
      <c r="CB24" s="16">
        <v>15</v>
      </c>
    </row>
    <row r="25" spans="1:80" x14ac:dyDescent="0.3">
      <c r="A25" s="3" t="s">
        <v>55</v>
      </c>
      <c r="B25" s="4">
        <v>3.9</v>
      </c>
      <c r="C25" s="10">
        <v>12</v>
      </c>
      <c r="D25" s="12">
        <v>1.48</v>
      </c>
      <c r="E25" s="12">
        <v>0.62</v>
      </c>
      <c r="F25" s="4">
        <v>2018</v>
      </c>
      <c r="N25" s="13" t="s">
        <v>20</v>
      </c>
      <c r="AN25" s="3" t="s">
        <v>49</v>
      </c>
      <c r="AO25" s="4">
        <v>155</v>
      </c>
      <c r="BN25" s="3" t="s">
        <v>55</v>
      </c>
      <c r="BO25" s="15">
        <v>4.1900000000000004</v>
      </c>
      <c r="BX25" s="3" t="s">
        <v>55</v>
      </c>
      <c r="BY25" s="18">
        <v>155</v>
      </c>
      <c r="BZ25" s="17">
        <v>160</v>
      </c>
      <c r="CA25" s="16">
        <v>10</v>
      </c>
      <c r="CB25" s="16">
        <v>14</v>
      </c>
    </row>
    <row r="26" spans="1:80" x14ac:dyDescent="0.3">
      <c r="A26" s="3" t="s">
        <v>58</v>
      </c>
      <c r="B26" s="4">
        <v>4.4000000000000004</v>
      </c>
      <c r="C26" s="10">
        <v>32</v>
      </c>
      <c r="D26" s="12">
        <v>1.25</v>
      </c>
      <c r="E26" s="12">
        <v>0.69</v>
      </c>
      <c r="F26" s="4">
        <v>1967</v>
      </c>
      <c r="N26" s="3" t="s">
        <v>27</v>
      </c>
      <c r="AN26" s="3" t="s">
        <v>38</v>
      </c>
      <c r="AO26" s="4">
        <v>150</v>
      </c>
      <c r="BN26" s="3" t="s">
        <v>58</v>
      </c>
      <c r="BO26" s="15">
        <v>3.99</v>
      </c>
      <c r="BX26" s="3" t="s">
        <v>58</v>
      </c>
      <c r="BY26" s="18">
        <v>170</v>
      </c>
      <c r="BZ26" s="17">
        <v>220</v>
      </c>
      <c r="CA26" s="16">
        <v>10</v>
      </c>
      <c r="CB26" s="16">
        <v>15</v>
      </c>
    </row>
    <row r="27" spans="1:80" x14ac:dyDescent="0.3">
      <c r="C27" s="9"/>
      <c r="N27" s="13" t="s">
        <v>21</v>
      </c>
      <c r="AF27" s="12"/>
    </row>
    <row r="28" spans="1:80" x14ac:dyDescent="0.3">
      <c r="C28" s="9">
        <f>SUM(C2:C26)</f>
        <v>524</v>
      </c>
      <c r="D28" s="12">
        <f>SUM(D2:D26)</f>
        <v>34.679999999999993</v>
      </c>
      <c r="E28" s="12">
        <f>SUM(E2:E26)</f>
        <v>16.09</v>
      </c>
      <c r="F28" s="12"/>
      <c r="N28" s="3" t="s">
        <v>50</v>
      </c>
      <c r="O28" s="2" t="s">
        <v>51</v>
      </c>
      <c r="P28" t="s">
        <v>62</v>
      </c>
    </row>
    <row r="29" spans="1:80" x14ac:dyDescent="0.3">
      <c r="E29" s="12"/>
      <c r="G29" s="9"/>
      <c r="N29" s="13" t="s">
        <v>20</v>
      </c>
      <c r="O29" s="3" t="s">
        <v>25</v>
      </c>
      <c r="P29" s="9">
        <v>108.5</v>
      </c>
      <c r="Q29" t="str" cm="1">
        <f t="array" ref="Q29:Q34">O29:O34</f>
        <v>Asia</v>
      </c>
      <c r="R29" s="9">
        <f>IF(P29&gt;=MIN($P$29:$P$34),P29,0)</f>
        <v>108.5</v>
      </c>
      <c r="S29" s="9">
        <f>IF(P29&gt;=MEDIAN($P$29:$P$34),P29,0)</f>
        <v>108.5</v>
      </c>
      <c r="T29" s="9">
        <f>IF(P29&gt;=MAX($P$29:$P$34),P29,0)</f>
        <v>0</v>
      </c>
      <c r="AA29" s="2" t="s">
        <v>51</v>
      </c>
      <c r="AB29" t="s">
        <v>65</v>
      </c>
      <c r="BA29" t="str" cm="1">
        <f t="array" ref="BA29:BB34">BA19:BB24</f>
        <v>Asia</v>
      </c>
      <c r="BB29">
        <v>1085</v>
      </c>
    </row>
    <row r="30" spans="1:80" x14ac:dyDescent="0.3">
      <c r="N30" s="3" t="s">
        <v>49</v>
      </c>
      <c r="O30" s="3" t="s">
        <v>30</v>
      </c>
      <c r="P30" s="9">
        <v>20</v>
      </c>
      <c r="Q30" t="str">
        <v>Canada</v>
      </c>
      <c r="R30" s="9">
        <f t="shared" ref="R30:R34" si="9">IF(P30&gt;=MIN($P$29:$P$34),P30,0)</f>
        <v>20</v>
      </c>
      <c r="S30" s="9">
        <f t="shared" ref="S30:S34" si="10">IF(P30&gt;=MEDIAN($P$29:$P$34),P30,0)</f>
        <v>0</v>
      </c>
      <c r="T30" s="9">
        <f t="shared" ref="T30:T34" si="11">IF(P30&gt;=MAX($P$29:$P$34),P30,0)</f>
        <v>0</v>
      </c>
      <c r="AA30" s="3" t="s">
        <v>25</v>
      </c>
      <c r="AB30" s="4">
        <v>4.2</v>
      </c>
      <c r="AD30" t="str" cm="1">
        <f t="array" ref="AD30:AD35">AA30:AA35</f>
        <v>Asia</v>
      </c>
      <c r="AE30" s="4">
        <f>IF(AB30&gt;=MIN($AB$30:$AB$35),AB30,0)</f>
        <v>4.2</v>
      </c>
      <c r="AF30" s="4">
        <f>IF(AB30&gt;=MEDIAN($AB$30:$AB$35),AB30,0)</f>
        <v>0</v>
      </c>
      <c r="AG30" s="4">
        <f>IF(AB30&gt;=MAX($AB$30:$AB$35),AB30,0)</f>
        <v>0</v>
      </c>
      <c r="BA30" t="str">
        <v>Canada</v>
      </c>
      <c r="BB30">
        <v>200</v>
      </c>
    </row>
    <row r="31" spans="1:80" x14ac:dyDescent="0.3">
      <c r="N31" s="13" t="s">
        <v>20</v>
      </c>
      <c r="O31" s="3" t="s">
        <v>34</v>
      </c>
      <c r="P31" s="9">
        <v>67.5</v>
      </c>
      <c r="Q31" t="str">
        <v>Europe</v>
      </c>
      <c r="R31" s="9">
        <f t="shared" si="9"/>
        <v>67.5</v>
      </c>
      <c r="S31" s="9">
        <f t="shared" si="10"/>
        <v>0</v>
      </c>
      <c r="T31" s="9">
        <f t="shared" si="11"/>
        <v>0</v>
      </c>
      <c r="AA31" s="3" t="s">
        <v>30</v>
      </c>
      <c r="AB31" s="4">
        <v>4.2</v>
      </c>
      <c r="AD31" t="str">
        <v>Canada</v>
      </c>
      <c r="AE31" s="4">
        <f t="shared" ref="AE31:AE35" si="12">IF(AB31&gt;=MIN($AB$30:$AB$35),AB31,0)</f>
        <v>4.2</v>
      </c>
      <c r="AF31" s="4">
        <f t="shared" ref="AF31:AF35" si="13">IF(AB31&gt;=MEDIAN($AB$30:$AB$35),AB31,0)</f>
        <v>0</v>
      </c>
      <c r="AG31" s="4">
        <f t="shared" ref="AG31:AG35" si="14">IF(AB31&gt;=MAX($AB$30:$AB$35),AB31,0)</f>
        <v>0</v>
      </c>
      <c r="BA31" t="str">
        <v>Europe</v>
      </c>
      <c r="BB31">
        <v>675</v>
      </c>
    </row>
    <row r="32" spans="1:80" x14ac:dyDescent="0.3">
      <c r="N32" s="3" t="s">
        <v>31</v>
      </c>
      <c r="O32" s="3" t="s">
        <v>17</v>
      </c>
      <c r="P32" s="9">
        <v>186</v>
      </c>
      <c r="Q32" t="str">
        <v>Global</v>
      </c>
      <c r="R32" s="9">
        <f t="shared" si="9"/>
        <v>186</v>
      </c>
      <c r="S32" s="9">
        <f t="shared" si="10"/>
        <v>186</v>
      </c>
      <c r="T32" s="9">
        <f t="shared" si="11"/>
        <v>186</v>
      </c>
      <c r="AA32" s="3" t="s">
        <v>34</v>
      </c>
      <c r="AB32" s="14">
        <v>4.0166666666666666</v>
      </c>
      <c r="AD32" t="str">
        <v>Europe</v>
      </c>
      <c r="AE32" s="14">
        <f t="shared" si="12"/>
        <v>4.0166666666666666</v>
      </c>
      <c r="AF32" s="4">
        <f t="shared" si="13"/>
        <v>0</v>
      </c>
      <c r="AG32" s="4">
        <f t="shared" si="14"/>
        <v>0</v>
      </c>
      <c r="BA32" t="str">
        <v>Global</v>
      </c>
      <c r="BB32">
        <v>1860</v>
      </c>
      <c r="BF32" s="14">
        <f>AVERAGE(BF19:BF24)</f>
        <v>4.2961111111111103</v>
      </c>
    </row>
    <row r="33" spans="14:54" x14ac:dyDescent="0.3">
      <c r="N33" s="13" t="s">
        <v>20</v>
      </c>
      <c r="O33" s="3" t="s">
        <v>28</v>
      </c>
      <c r="P33" s="9">
        <v>38</v>
      </c>
      <c r="Q33" t="str">
        <v>Latin America</v>
      </c>
      <c r="R33" s="9">
        <f t="shared" si="9"/>
        <v>38</v>
      </c>
      <c r="S33" s="9">
        <f t="shared" si="10"/>
        <v>0</v>
      </c>
      <c r="T33" s="9">
        <f t="shared" si="11"/>
        <v>0</v>
      </c>
      <c r="AA33" s="3" t="s">
        <v>17</v>
      </c>
      <c r="AB33" s="4">
        <v>4.5600000000000005</v>
      </c>
      <c r="AD33" t="str">
        <v>Global</v>
      </c>
      <c r="AE33" s="4">
        <f t="shared" si="12"/>
        <v>4.5600000000000005</v>
      </c>
      <c r="AF33" s="4">
        <f t="shared" si="13"/>
        <v>4.5600000000000005</v>
      </c>
      <c r="AG33" s="4">
        <f t="shared" si="14"/>
        <v>4.5600000000000005</v>
      </c>
      <c r="BA33" t="str">
        <v>Latin America</v>
      </c>
      <c r="BB33">
        <v>380</v>
      </c>
    </row>
    <row r="34" spans="14:54" x14ac:dyDescent="0.3">
      <c r="N34" s="3" t="s">
        <v>37</v>
      </c>
      <c r="O34" s="3" t="s">
        <v>24</v>
      </c>
      <c r="P34" s="9">
        <v>104</v>
      </c>
      <c r="Q34" t="str">
        <v>North America</v>
      </c>
      <c r="R34" s="9">
        <f t="shared" si="9"/>
        <v>104</v>
      </c>
      <c r="S34" s="9">
        <f t="shared" si="10"/>
        <v>104</v>
      </c>
      <c r="T34" s="9">
        <f t="shared" si="11"/>
        <v>0</v>
      </c>
      <c r="AA34" s="3" t="s">
        <v>28</v>
      </c>
      <c r="AB34" s="4">
        <v>4.4000000000000004</v>
      </c>
      <c r="AD34" t="str">
        <v>Latin America</v>
      </c>
      <c r="AE34" s="4">
        <f t="shared" si="12"/>
        <v>4.4000000000000004</v>
      </c>
      <c r="AF34" s="4">
        <f t="shared" si="13"/>
        <v>4.4000000000000004</v>
      </c>
      <c r="AG34" s="4">
        <f t="shared" si="14"/>
        <v>0</v>
      </c>
      <c r="BA34" t="str">
        <v>North America</v>
      </c>
      <c r="BB34">
        <v>1040</v>
      </c>
    </row>
    <row r="35" spans="14:54" x14ac:dyDescent="0.3">
      <c r="N35" s="13" t="s">
        <v>23</v>
      </c>
      <c r="AA35" s="3" t="s">
        <v>24</v>
      </c>
      <c r="AB35" s="4">
        <v>4.4000000000000004</v>
      </c>
      <c r="AD35" t="str">
        <v>North America</v>
      </c>
      <c r="AE35" s="4">
        <f t="shared" si="12"/>
        <v>4.4000000000000004</v>
      </c>
      <c r="AF35" s="4">
        <f t="shared" si="13"/>
        <v>4.4000000000000004</v>
      </c>
      <c r="AG35" s="4">
        <f t="shared" si="14"/>
        <v>0</v>
      </c>
    </row>
    <row r="36" spans="14:54" x14ac:dyDescent="0.3">
      <c r="N36" s="3" t="s">
        <v>46</v>
      </c>
      <c r="AE36" s="12"/>
      <c r="AN36" s="2" t="s">
        <v>51</v>
      </c>
      <c r="AO36" t="s">
        <v>67</v>
      </c>
    </row>
    <row r="37" spans="14:54" x14ac:dyDescent="0.3">
      <c r="N37" s="13" t="s">
        <v>23</v>
      </c>
      <c r="AE37" s="12"/>
      <c r="AN37" s="3" t="s">
        <v>38</v>
      </c>
      <c r="AO37" s="4">
        <v>2020</v>
      </c>
      <c r="AQ37" t="str" cm="1">
        <f t="array" ref="AQ37:AQ41">AN18:AN22</f>
        <v>Ranch</v>
      </c>
      <c r="AR37">
        <f>IF(AO37&gt;=MIN($AO$37:$AO$41),AO37,0)</f>
        <v>2020</v>
      </c>
      <c r="AS37">
        <f>IF(AO37&gt;=MEDIAN($AO$37:$AO$41),AO37,0)</f>
        <v>2020</v>
      </c>
      <c r="AT37">
        <f>IF(AO37&gt;=MAX($AO$37:$AO$41),AO37,0)</f>
        <v>2020</v>
      </c>
    </row>
    <row r="38" spans="14:54" x14ac:dyDescent="0.3">
      <c r="N38" s="3" t="s">
        <v>38</v>
      </c>
      <c r="AN38" s="3" t="s">
        <v>49</v>
      </c>
      <c r="AO38" s="4">
        <v>2019</v>
      </c>
      <c r="AQ38" t="str">
        <v>Prawn_Cocktail</v>
      </c>
      <c r="AR38">
        <f t="shared" ref="AR38:AR41" si="15">IF(AO38&gt;=MIN($AO$37:$AO$41),AO38,0)</f>
        <v>2019</v>
      </c>
      <c r="AS38">
        <f t="shared" ref="AS38:AS41" si="16">IF(AO38&gt;=MEDIAN($AO$37:$AO$41),AO38,0)</f>
        <v>2019</v>
      </c>
      <c r="AT38">
        <f>IF(AO19&gt;=MAX($AO$18:$AO$22),AO19,0)</f>
        <v>0</v>
      </c>
    </row>
    <row r="39" spans="14:54" x14ac:dyDescent="0.3">
      <c r="N39" s="13" t="s">
        <v>39</v>
      </c>
      <c r="AN39" s="3" t="s">
        <v>55</v>
      </c>
      <c r="AO39" s="4">
        <v>2018</v>
      </c>
      <c r="AQ39" t="str">
        <v>Cheddar_And_Sour_Cream</v>
      </c>
      <c r="AR39">
        <f t="shared" si="15"/>
        <v>2018</v>
      </c>
      <c r="AS39">
        <f t="shared" si="16"/>
        <v>2018</v>
      </c>
      <c r="AT39">
        <f>IF(AO20&gt;=MAX($AO$18:$AO$22),AO20,0)</f>
        <v>0</v>
      </c>
    </row>
    <row r="40" spans="14:54" x14ac:dyDescent="0.3">
      <c r="N40" s="3" t="s">
        <v>32</v>
      </c>
      <c r="AN40" s="3" t="s">
        <v>37</v>
      </c>
      <c r="AO40" s="4">
        <v>2016</v>
      </c>
      <c r="AQ40" t="str">
        <v>Wasabi</v>
      </c>
      <c r="AR40">
        <f t="shared" si="15"/>
        <v>2016</v>
      </c>
      <c r="AS40">
        <f t="shared" si="16"/>
        <v>0</v>
      </c>
      <c r="AT40">
        <f>IF(AO21&gt;=MAX($AO$18:$AO$22),AO21,0)</f>
        <v>0</v>
      </c>
    </row>
    <row r="41" spans="14:54" x14ac:dyDescent="0.3">
      <c r="N41" s="13" t="s">
        <v>23</v>
      </c>
      <c r="AN41" s="3" t="s">
        <v>45</v>
      </c>
      <c r="AO41" s="4">
        <v>2015</v>
      </c>
      <c r="AQ41" t="str">
        <v>Roasted_Chicken</v>
      </c>
      <c r="AR41">
        <f t="shared" si="15"/>
        <v>2015</v>
      </c>
      <c r="AS41">
        <f t="shared" si="16"/>
        <v>0</v>
      </c>
      <c r="AT41">
        <f>IF(AO22&gt;=MAX($AO$18:$AO$22),AO22,0)</f>
        <v>0</v>
      </c>
    </row>
    <row r="42" spans="14:54" x14ac:dyDescent="0.3">
      <c r="N42" s="3" t="s">
        <v>56</v>
      </c>
      <c r="AN42" s="3" t="s">
        <v>46</v>
      </c>
      <c r="AO42" s="4">
        <v>2012</v>
      </c>
    </row>
    <row r="43" spans="14:54" x14ac:dyDescent="0.3">
      <c r="N43" s="13" t="s">
        <v>21</v>
      </c>
      <c r="AN43" s="3" t="s">
        <v>31</v>
      </c>
      <c r="AO43" s="4">
        <v>2010</v>
      </c>
    </row>
    <row r="44" spans="14:54" x14ac:dyDescent="0.3">
      <c r="N44" s="3" t="s">
        <v>57</v>
      </c>
      <c r="AN44" s="3" t="s">
        <v>44</v>
      </c>
      <c r="AO44" s="4">
        <v>2009</v>
      </c>
    </row>
    <row r="45" spans="14:54" x14ac:dyDescent="0.3">
      <c r="N45" s="13" t="s">
        <v>21</v>
      </c>
      <c r="AN45" s="3" t="s">
        <v>54</v>
      </c>
      <c r="AO45" s="4">
        <v>2008</v>
      </c>
    </row>
    <row r="46" spans="14:54" x14ac:dyDescent="0.3">
      <c r="N46" s="3" t="s">
        <v>54</v>
      </c>
      <c r="AN46" s="3" t="s">
        <v>48</v>
      </c>
      <c r="AO46" s="4">
        <v>2007</v>
      </c>
    </row>
    <row r="47" spans="14:54" x14ac:dyDescent="0.3">
      <c r="N47" s="13" t="s">
        <v>23</v>
      </c>
      <c r="AN47" s="3" t="s">
        <v>32</v>
      </c>
      <c r="AO47" s="4">
        <v>2005</v>
      </c>
    </row>
    <row r="48" spans="14:54" x14ac:dyDescent="0.3">
      <c r="N48" s="3" t="s">
        <v>55</v>
      </c>
      <c r="AN48" s="3" t="s">
        <v>50</v>
      </c>
      <c r="AO48" s="4">
        <v>2003</v>
      </c>
    </row>
    <row r="49" spans="14:41" x14ac:dyDescent="0.3">
      <c r="N49" s="13" t="s">
        <v>35</v>
      </c>
      <c r="AN49" s="3" t="s">
        <v>43</v>
      </c>
      <c r="AO49" s="4">
        <v>2001</v>
      </c>
    </row>
    <row r="50" spans="14:41" x14ac:dyDescent="0.3">
      <c r="N50" s="3" t="s">
        <v>58</v>
      </c>
      <c r="AN50" s="3" t="s">
        <v>40</v>
      </c>
      <c r="AO50" s="4">
        <v>2000</v>
      </c>
    </row>
    <row r="51" spans="14:41" x14ac:dyDescent="0.3">
      <c r="N51" s="13" t="s">
        <v>22</v>
      </c>
      <c r="AN51" s="3" t="s">
        <v>42</v>
      </c>
      <c r="AO51" s="4">
        <v>1998</v>
      </c>
    </row>
    <row r="52" spans="14:41" x14ac:dyDescent="0.3">
      <c r="AN52" s="3" t="s">
        <v>41</v>
      </c>
      <c r="AO52" s="4">
        <v>1995</v>
      </c>
    </row>
    <row r="53" spans="14:41" x14ac:dyDescent="0.3">
      <c r="AN53" s="3" t="s">
        <v>36</v>
      </c>
      <c r="AO53" s="4">
        <v>1990</v>
      </c>
    </row>
    <row r="54" spans="14:41" x14ac:dyDescent="0.3">
      <c r="AN54" s="3" t="s">
        <v>27</v>
      </c>
      <c r="AO54" s="4">
        <v>1986</v>
      </c>
    </row>
    <row r="55" spans="14:41" x14ac:dyDescent="0.3">
      <c r="AN55" s="3" t="s">
        <v>29</v>
      </c>
      <c r="AO55" s="4">
        <v>1980</v>
      </c>
    </row>
    <row r="56" spans="14:41" x14ac:dyDescent="0.3">
      <c r="AN56" s="3" t="s">
        <v>47</v>
      </c>
      <c r="AO56" s="4">
        <v>1975</v>
      </c>
    </row>
    <row r="57" spans="14:41" x14ac:dyDescent="0.3">
      <c r="AN57" s="3" t="s">
        <v>57</v>
      </c>
      <c r="AO57" s="4">
        <v>1972</v>
      </c>
    </row>
    <row r="58" spans="14:41" x14ac:dyDescent="0.3">
      <c r="AN58" s="3" t="s">
        <v>58</v>
      </c>
      <c r="AO58" s="4">
        <v>1967</v>
      </c>
    </row>
    <row r="59" spans="14:41" x14ac:dyDescent="0.3">
      <c r="AN59" s="3" t="s">
        <v>19</v>
      </c>
      <c r="AO59" s="4">
        <v>1965</v>
      </c>
    </row>
    <row r="60" spans="14:41" x14ac:dyDescent="0.3">
      <c r="AN60" s="3" t="s">
        <v>56</v>
      </c>
      <c r="AO60" s="4">
        <v>1958</v>
      </c>
    </row>
    <row r="61" spans="14:41" x14ac:dyDescent="0.3">
      <c r="AN61" s="3" t="s">
        <v>15</v>
      </c>
      <c r="AO61" s="4">
        <v>1932</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BFBA-58A1-4A7E-9137-0A431FFA24FE}">
  <sheetPr>
    <tabColor rgb="FFFC5704"/>
  </sheetPr>
  <dimension ref="A1"/>
  <sheetViews>
    <sheetView showGridLines="0" showRowColHeaders="0" zoomScale="80" zoomScaleNormal="80" workbookViewId="0"/>
  </sheetViews>
  <sheetFormatPr defaultRowHeight="14.4" x14ac:dyDescent="0.3"/>
  <sheetData/>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74A8-6A15-471A-A865-22E34242AA46}">
  <sheetPr>
    <tabColor rgb="FFFF0000"/>
  </sheetPr>
  <dimension ref="A1"/>
  <sheetViews>
    <sheetView showGridLines="0" showRowColHeaders="0" zoomScale="80" zoomScaleNormal="80" workbookViewId="0"/>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07D46-166E-4B16-A083-CA047B98C292}">
  <sheetPr>
    <tabColor rgb="FFC00000"/>
  </sheetPr>
  <dimension ref="A1"/>
  <sheetViews>
    <sheetView showGridLines="0" showRowColHeaders="0" zoomScale="80" zoomScaleNormal="80" workbookViewId="0"/>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25</vt:i4>
      </vt:variant>
    </vt:vector>
  </HeadingPairs>
  <TitlesOfParts>
    <vt:vector size="32" baseType="lpstr">
      <vt:lpstr>Data</vt:lpstr>
      <vt:lpstr>Images</vt:lpstr>
      <vt:lpstr>Pivot1</vt:lpstr>
      <vt:lpstr>Pivot2</vt:lpstr>
      <vt:lpstr>DASHBOARD</vt:lpstr>
      <vt:lpstr>MONEY</vt:lpstr>
      <vt:lpstr>PRODUCT</vt:lpstr>
      <vt:lpstr>BBQ</vt:lpstr>
      <vt:lpstr>Black_Pepper</vt:lpstr>
      <vt:lpstr>Cheddar_And_Sour_Cream</vt:lpstr>
      <vt:lpstr>Cheese_And_Jalapeno</vt:lpstr>
      <vt:lpstr>Chile_Limon</vt:lpstr>
      <vt:lpstr>Classic</vt:lpstr>
      <vt:lpstr>Cucumber_And_Mint</vt:lpstr>
      <vt:lpstr>Dill_Pickle</vt:lpstr>
      <vt:lpstr>Flamin_Hot</vt:lpstr>
      <vt:lpstr>Greek_Tzatziki</vt:lpstr>
      <vt:lpstr>Honey_BBQ</vt:lpstr>
      <vt:lpstr>Ketchup</vt:lpstr>
      <vt:lpstr>Magic_Masala</vt:lpstr>
      <vt:lpstr>Pizza</vt:lpstr>
      <vt:lpstr>Prawn_Cocktail</vt:lpstr>
      <vt:lpstr>Ranch</vt:lpstr>
      <vt:lpstr>Roasted_Chicken</vt:lpstr>
      <vt:lpstr>Salt_And_Vinegar</vt:lpstr>
      <vt:lpstr>Salted_Egg</vt:lpstr>
      <vt:lpstr>Seaweed</vt:lpstr>
      <vt:lpstr>Sour_Cream_And_Onion</vt:lpstr>
      <vt:lpstr>Sriracha</vt:lpstr>
      <vt:lpstr>Sweet_Thai_Chili</vt:lpstr>
      <vt:lpstr>Truffle</vt:lpstr>
      <vt:lpstr>Wasabi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sharma</dc:creator>
  <cp:lastModifiedBy>aman sharma</cp:lastModifiedBy>
  <dcterms:created xsi:type="dcterms:W3CDTF">2025-04-20T17:11:11Z</dcterms:created>
  <dcterms:modified xsi:type="dcterms:W3CDTF">2025-04-22T17:06:40Z</dcterms:modified>
</cp:coreProperties>
</file>