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josan\OneDrive - Nexus365\Desktop\R_scripts\ROP_meta_analysis\data\"/>
    </mc:Choice>
  </mc:AlternateContent>
  <bookViews>
    <workbookView xWindow="0" yWindow="0" windowWidth="23040" windowHeight="9876"/>
  </bookViews>
  <sheets>
    <sheet name="fina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2" i="2" l="1"/>
  <c r="F72" i="2"/>
  <c r="G69" i="2"/>
  <c r="G50" i="2"/>
  <c r="I20" i="2" l="1"/>
  <c r="H20" i="2"/>
  <c r="I17" i="2"/>
  <c r="F17" i="2"/>
  <c r="I30" i="1"/>
  <c r="F30" i="1"/>
  <c r="I31" i="1"/>
  <c r="H31" i="1"/>
  <c r="I25" i="1"/>
  <c r="F25" i="1"/>
</calcChain>
</file>

<file path=xl/sharedStrings.xml><?xml version="1.0" encoding="utf-8"?>
<sst xmlns="http://schemas.openxmlformats.org/spreadsheetml/2006/main" count="283" uniqueCount="72">
  <si>
    <t xml:space="preserve">Study </t>
  </si>
  <si>
    <t>initial Anti-VEGF treatment</t>
  </si>
  <si>
    <t>IVB</t>
  </si>
  <si>
    <t>IVR</t>
  </si>
  <si>
    <t>IVA</t>
  </si>
  <si>
    <t>number of eyes</t>
  </si>
  <si>
    <t xml:space="preserve">mean </t>
  </si>
  <si>
    <t>SD</t>
  </si>
  <si>
    <t>Figure legend</t>
  </si>
  <si>
    <t>Values are mean +-SD unless otherwise stated.</t>
  </si>
  <si>
    <t xml:space="preserve">* These studies only reported  mean time to recurrence. We assumed this to be representative of mean time to retreatment. </t>
  </si>
  <si>
    <t>Murakami 2021</t>
  </si>
  <si>
    <t>Zayek 2021</t>
  </si>
  <si>
    <t>Mori 2020</t>
  </si>
  <si>
    <t>Demir 2019</t>
  </si>
  <si>
    <t>Chen 2018a</t>
  </si>
  <si>
    <t>Mueller 2017</t>
  </si>
  <si>
    <t>Nicoara 2016</t>
  </si>
  <si>
    <t>Hwang 2015</t>
  </si>
  <si>
    <t>Kong 2015</t>
  </si>
  <si>
    <t>Isaac 2015</t>
  </si>
  <si>
    <t>Mintz Hittner 2011</t>
  </si>
  <si>
    <t>Fleck 2022</t>
  </si>
  <si>
    <t>Chmielarz
-Czarnocińska 2021</t>
  </si>
  <si>
    <t>Lyu  2019</t>
  </si>
  <si>
    <t>Leng 2018</t>
  </si>
  <si>
    <t>Zhang 2017</t>
  </si>
  <si>
    <t>Chan 2016</t>
  </si>
  <si>
    <t>Ekinci 2020</t>
  </si>
  <si>
    <t>FIREFLYEYE 2022</t>
  </si>
  <si>
    <t>Ling 2020</t>
  </si>
  <si>
    <t>Kabatas 2017</t>
  </si>
  <si>
    <t>Gunay 2016</t>
  </si>
  <si>
    <t>Chen 2018b</t>
  </si>
  <si>
    <t>Kang 2018</t>
  </si>
  <si>
    <t>Kimyon 2018</t>
  </si>
  <si>
    <t>Erol 2015</t>
  </si>
  <si>
    <t>Wong 2015</t>
  </si>
  <si>
    <t>Riazi-esfahani 2021</t>
  </si>
  <si>
    <t>Suren 2022</t>
  </si>
  <si>
    <t>** SDtotal = Sqrt(SD1^2 + SD2^2) used to obtain SD</t>
  </si>
  <si>
    <t>n/a</t>
  </si>
  <si>
    <t>n/a no data available</t>
  </si>
  <si>
    <t xml:space="preserve">n/a </t>
  </si>
  <si>
    <t>IQR: 11.3-15.6</t>
  </si>
  <si>
    <t>median:12.7</t>
  </si>
  <si>
    <t>-</t>
  </si>
  <si>
    <t>range: 4.57-8.86</t>
  </si>
  <si>
    <t>mean time to retreatment (weeks)</t>
  </si>
  <si>
    <t>Sukgen 2019*</t>
  </si>
  <si>
    <t>median:8</t>
  </si>
  <si>
    <t>IQR:0.71-32.14</t>
  </si>
  <si>
    <t>median 7.64</t>
  </si>
  <si>
    <t>IQR(6-8.71)</t>
  </si>
  <si>
    <t>Kabatas 2017**</t>
  </si>
  <si>
    <t>Erol 2015**</t>
  </si>
  <si>
    <t>Ling 2020*</t>
  </si>
  <si>
    <t>number of eyes - IVB</t>
  </si>
  <si>
    <t>mean time to retreatment (weeks) - IVB</t>
  </si>
  <si>
    <t>SD - IVB</t>
  </si>
  <si>
    <t>number of eyes - IVR</t>
  </si>
  <si>
    <t>mean - IVR</t>
  </si>
  <si>
    <t>SD - IVR</t>
  </si>
  <si>
    <t>number of eyes - IVA</t>
  </si>
  <si>
    <t>mean - IVA</t>
  </si>
  <si>
    <t>SD - IVA</t>
  </si>
  <si>
    <t xml:space="preserve">number of eyes </t>
  </si>
  <si>
    <t xml:space="preserve">mean time to retreatment (weeks) </t>
  </si>
  <si>
    <t xml:space="preserve">SD </t>
  </si>
  <si>
    <t>study</t>
  </si>
  <si>
    <t>treatment</t>
  </si>
  <si>
    <t>range ~ 1/4(max-min)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</si>
</sst>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0" fillId="0" borderId="0" xfId="0" quotePrefix="1"/>
    <xf numFmtId="0" fontId="0" fillId="0" borderId="0" xfId="0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94"/>
  <sheetViews>
    <sheetView tabSelected="1" topLeftCell="A37" zoomScale="70" zoomScaleNormal="70" workbookViewId="0">
      <selection activeCell="L43" sqref="L43"/>
    </sheetView>
  </sheetViews>
  <sheetFormatPr defaultRowHeight="14.4" x14ac:dyDescent="0.3"/>
  <cols>
    <col min="3" max="3" width="17" bestFit="1" customWidth="1"/>
    <col min="4" max="4" width="13.88671875" bestFit="1" customWidth="1"/>
    <col min="5" max="5" width="17.109375" customWidth="1"/>
    <col min="6" max="6" width="33.6640625" customWidth="1"/>
    <col min="7" max="7" width="15.109375" customWidth="1"/>
    <col min="8" max="8" width="11.77734375" bestFit="1" customWidth="1"/>
    <col min="9" max="9" width="16.6640625" customWidth="1"/>
    <col min="10" max="10" width="22.88671875" customWidth="1"/>
  </cols>
  <sheetData>
    <row r="2" spans="3:12" x14ac:dyDescent="0.3">
      <c r="C2" s="10" t="s">
        <v>0</v>
      </c>
      <c r="D2" s="10" t="s">
        <v>1</v>
      </c>
      <c r="E2" s="10"/>
      <c r="F2" s="10"/>
      <c r="G2" s="10"/>
      <c r="H2" s="10"/>
      <c r="I2" s="10"/>
      <c r="J2" s="10"/>
      <c r="K2" s="10"/>
      <c r="L2" s="10"/>
    </row>
    <row r="3" spans="3:12" x14ac:dyDescent="0.3">
      <c r="C3" s="10"/>
      <c r="D3" s="10" t="s">
        <v>2</v>
      </c>
      <c r="E3" s="10"/>
      <c r="F3" s="10"/>
      <c r="G3" s="10" t="s">
        <v>3</v>
      </c>
      <c r="H3" s="10"/>
      <c r="I3" s="10"/>
      <c r="J3" s="7" t="s">
        <v>4</v>
      </c>
      <c r="K3" s="7"/>
      <c r="L3" s="7"/>
    </row>
    <row r="4" spans="3:12" x14ac:dyDescent="0.3">
      <c r="C4" s="10"/>
      <c r="D4" s="7" t="s">
        <v>57</v>
      </c>
      <c r="E4" s="7" t="s">
        <v>58</v>
      </c>
      <c r="F4" s="7" t="s">
        <v>59</v>
      </c>
      <c r="G4" s="7" t="s">
        <v>60</v>
      </c>
      <c r="H4" s="7" t="s">
        <v>61</v>
      </c>
      <c r="I4" s="7" t="s">
        <v>62</v>
      </c>
      <c r="J4" s="7" t="s">
        <v>63</v>
      </c>
      <c r="K4" s="7" t="s">
        <v>64</v>
      </c>
      <c r="L4" s="7" t="s">
        <v>65</v>
      </c>
    </row>
    <row r="5" spans="3:12" x14ac:dyDescent="0.3">
      <c r="C5" s="1" t="s">
        <v>11</v>
      </c>
      <c r="D5" s="7">
        <v>4</v>
      </c>
      <c r="E5" s="7">
        <v>9</v>
      </c>
      <c r="F5" s="7">
        <v>1</v>
      </c>
      <c r="G5" s="8"/>
      <c r="H5" s="8"/>
      <c r="I5" s="8"/>
      <c r="J5" s="8"/>
      <c r="K5" s="8"/>
      <c r="L5" s="8"/>
    </row>
    <row r="6" spans="3:12" x14ac:dyDescent="0.3">
      <c r="C6" s="4" t="s">
        <v>12</v>
      </c>
      <c r="D6" s="7">
        <v>20</v>
      </c>
      <c r="E6" s="7" t="s">
        <v>50</v>
      </c>
      <c r="F6" s="7" t="s">
        <v>51</v>
      </c>
      <c r="G6" s="8"/>
      <c r="H6" s="8"/>
      <c r="I6" s="8"/>
      <c r="J6" s="8"/>
      <c r="K6" s="8"/>
      <c r="L6" s="8"/>
    </row>
    <row r="7" spans="3:12" x14ac:dyDescent="0.3">
      <c r="C7" s="1" t="s">
        <v>15</v>
      </c>
      <c r="D7" s="7">
        <v>28</v>
      </c>
      <c r="E7" s="7">
        <v>19</v>
      </c>
      <c r="F7" s="7" t="s">
        <v>41</v>
      </c>
      <c r="G7" s="8"/>
      <c r="H7" s="8"/>
      <c r="I7" s="8"/>
      <c r="J7" s="8"/>
      <c r="K7" s="8"/>
      <c r="L7" s="8"/>
    </row>
    <row r="8" spans="3:12" x14ac:dyDescent="0.3">
      <c r="C8" s="1" t="s">
        <v>16</v>
      </c>
      <c r="D8" s="7">
        <v>14</v>
      </c>
      <c r="E8" s="7" t="s">
        <v>45</v>
      </c>
      <c r="F8" s="7" t="s">
        <v>44</v>
      </c>
      <c r="G8" s="8"/>
      <c r="H8" s="8"/>
      <c r="I8" s="8"/>
      <c r="J8" s="8"/>
      <c r="K8" s="8"/>
      <c r="L8" s="8"/>
    </row>
    <row r="9" spans="3:12" x14ac:dyDescent="0.3">
      <c r="C9" s="1" t="s">
        <v>18</v>
      </c>
      <c r="D9" s="7">
        <v>3</v>
      </c>
      <c r="E9" s="7">
        <v>9</v>
      </c>
      <c r="F9" s="7">
        <v>5.7</v>
      </c>
      <c r="G9" s="8"/>
      <c r="H9" s="8"/>
      <c r="I9" s="8"/>
      <c r="J9" s="8"/>
      <c r="K9" s="8"/>
      <c r="L9" s="8"/>
    </row>
    <row r="10" spans="3:12" x14ac:dyDescent="0.3">
      <c r="C10" s="1" t="s">
        <v>19</v>
      </c>
      <c r="D10" s="7">
        <v>3</v>
      </c>
      <c r="E10" s="7">
        <v>8.8571430000000007</v>
      </c>
      <c r="F10" s="7">
        <v>4.4446709999999996</v>
      </c>
      <c r="G10" s="8"/>
      <c r="H10" s="8"/>
      <c r="I10" s="8"/>
      <c r="J10" s="8"/>
      <c r="K10" s="8"/>
      <c r="L10" s="8"/>
    </row>
    <row r="11" spans="3:12" x14ac:dyDescent="0.3">
      <c r="C11" s="1" t="s">
        <v>21</v>
      </c>
      <c r="D11" s="7">
        <v>6</v>
      </c>
      <c r="E11" s="7">
        <v>16</v>
      </c>
      <c r="F11" s="7">
        <v>4.5999999999999996</v>
      </c>
      <c r="G11" s="8"/>
      <c r="H11" s="8"/>
      <c r="I11" s="8"/>
      <c r="J11" s="8"/>
      <c r="K11" s="8"/>
      <c r="L11" s="8"/>
    </row>
    <row r="12" spans="3:12" x14ac:dyDescent="0.3">
      <c r="C12" s="1" t="s">
        <v>22</v>
      </c>
      <c r="D12" s="7"/>
      <c r="E12" s="7"/>
      <c r="F12" s="7"/>
      <c r="G12" s="7">
        <v>40</v>
      </c>
      <c r="H12" s="7" t="s">
        <v>52</v>
      </c>
      <c r="I12" s="7" t="s">
        <v>53</v>
      </c>
      <c r="J12" s="8"/>
      <c r="K12" s="8"/>
      <c r="L12" s="8"/>
    </row>
    <row r="13" spans="3:12" x14ac:dyDescent="0.3">
      <c r="C13" s="1" t="s">
        <v>26</v>
      </c>
      <c r="D13" s="8"/>
      <c r="E13" s="8"/>
      <c r="F13" s="8"/>
      <c r="G13" s="4">
        <v>26</v>
      </c>
      <c r="H13" s="7">
        <v>12.62</v>
      </c>
      <c r="I13" s="7">
        <v>7.93</v>
      </c>
      <c r="J13" s="8"/>
      <c r="K13" s="8"/>
      <c r="L13" s="8"/>
    </row>
    <row r="14" spans="3:12" x14ac:dyDescent="0.3">
      <c r="C14" s="1" t="s">
        <v>27</v>
      </c>
      <c r="D14" s="8"/>
      <c r="E14" s="8"/>
      <c r="F14" s="8"/>
      <c r="G14" s="7">
        <v>3</v>
      </c>
      <c r="H14" s="7">
        <v>7.43</v>
      </c>
      <c r="I14" s="4" t="s">
        <v>47</v>
      </c>
      <c r="J14" s="8"/>
      <c r="K14" s="8"/>
      <c r="L14" s="8"/>
    </row>
    <row r="15" spans="3:12" x14ac:dyDescent="0.3">
      <c r="C15" s="1" t="s">
        <v>28</v>
      </c>
      <c r="D15" s="8"/>
      <c r="E15" s="8"/>
      <c r="F15" s="8"/>
      <c r="G15" s="8"/>
      <c r="H15" s="8"/>
      <c r="I15" s="8"/>
      <c r="J15" s="7">
        <v>6</v>
      </c>
      <c r="K15" s="7">
        <v>18.2</v>
      </c>
      <c r="L15" s="7" t="s">
        <v>41</v>
      </c>
    </row>
    <row r="16" spans="3:12" x14ac:dyDescent="0.3">
      <c r="C16" s="1" t="s">
        <v>56</v>
      </c>
      <c r="D16" s="7">
        <v>23</v>
      </c>
      <c r="E16" s="7">
        <v>8.8000000000000007</v>
      </c>
      <c r="F16" s="7">
        <v>3.9</v>
      </c>
      <c r="G16" s="7">
        <v>10</v>
      </c>
      <c r="H16" s="7">
        <v>8.3000000000000007</v>
      </c>
      <c r="I16" s="7">
        <v>1.6</v>
      </c>
      <c r="J16" s="7"/>
      <c r="K16" s="7"/>
      <c r="L16" s="7"/>
    </row>
    <row r="17" spans="3:12" x14ac:dyDescent="0.3">
      <c r="C17" s="1" t="s">
        <v>54</v>
      </c>
      <c r="D17" s="7">
        <v>2</v>
      </c>
      <c r="E17" s="7">
        <v>17</v>
      </c>
      <c r="F17" s="7">
        <f>SQRT(1.9)</f>
        <v>1.3784048752090221</v>
      </c>
      <c r="G17" s="7">
        <v>2</v>
      </c>
      <c r="H17" s="7">
        <v>13.7</v>
      </c>
      <c r="I17" s="7">
        <f>SQRT(1.6)</f>
        <v>1.2649110640673518</v>
      </c>
      <c r="J17" s="7"/>
      <c r="K17" s="7"/>
      <c r="L17" s="7"/>
    </row>
    <row r="18" spans="3:12" x14ac:dyDescent="0.3">
      <c r="C18" s="1" t="s">
        <v>32</v>
      </c>
      <c r="D18" s="7">
        <v>6</v>
      </c>
      <c r="E18" s="7">
        <v>14</v>
      </c>
      <c r="F18" s="7">
        <v>2.65</v>
      </c>
      <c r="G18" s="7">
        <v>6</v>
      </c>
      <c r="H18" s="7">
        <v>8.75</v>
      </c>
      <c r="I18" s="7">
        <v>1.5</v>
      </c>
      <c r="J18" s="7"/>
      <c r="K18" s="7"/>
      <c r="L18" s="7"/>
    </row>
    <row r="19" spans="3:12" x14ac:dyDescent="0.3">
      <c r="C19" s="1" t="s">
        <v>55</v>
      </c>
      <c r="D19" s="7">
        <v>2</v>
      </c>
      <c r="E19" s="7">
        <v>14</v>
      </c>
      <c r="F19" s="7">
        <v>0</v>
      </c>
      <c r="G19" s="7">
        <v>4</v>
      </c>
      <c r="H19" s="7">
        <v>8</v>
      </c>
      <c r="I19" s="7">
        <v>0</v>
      </c>
      <c r="J19" s="7"/>
      <c r="K19" s="7"/>
      <c r="L19" s="7"/>
    </row>
    <row r="20" spans="3:12" x14ac:dyDescent="0.3">
      <c r="C20" s="1" t="s">
        <v>37</v>
      </c>
      <c r="D20" s="8"/>
      <c r="E20" s="8"/>
      <c r="F20" s="8"/>
      <c r="G20" s="7">
        <v>3</v>
      </c>
      <c r="H20" s="7">
        <f>(6.57+7.57+8.14)/3</f>
        <v>7.4266666666666667</v>
      </c>
      <c r="I20" s="7">
        <f>_xlfn.STDEV.P(6.57,7.57,8.14)</f>
        <v>0.64891362205526937</v>
      </c>
      <c r="J20" s="7"/>
      <c r="K20" s="7"/>
      <c r="L20" s="7"/>
    </row>
    <row r="21" spans="3:12" x14ac:dyDescent="0.3">
      <c r="C21" s="1" t="s">
        <v>49</v>
      </c>
      <c r="D21" s="8"/>
      <c r="E21" s="8"/>
      <c r="F21" s="8"/>
      <c r="G21" s="7">
        <v>26</v>
      </c>
      <c r="H21" s="7">
        <v>8.1999999999999993</v>
      </c>
      <c r="I21" s="7">
        <v>0.92</v>
      </c>
      <c r="J21" s="7">
        <v>10</v>
      </c>
      <c r="K21" s="7">
        <v>14.2</v>
      </c>
      <c r="L21" s="7">
        <v>1.03</v>
      </c>
    </row>
    <row r="22" spans="3:12" x14ac:dyDescent="0.3">
      <c r="C22" s="4" t="s">
        <v>38</v>
      </c>
      <c r="D22" s="7">
        <v>34</v>
      </c>
      <c r="E22" s="7">
        <v>6.71</v>
      </c>
      <c r="F22" s="7" t="s">
        <v>41</v>
      </c>
      <c r="G22" s="8"/>
      <c r="H22" s="8"/>
      <c r="I22" s="8"/>
      <c r="J22" s="7">
        <v>14</v>
      </c>
      <c r="K22" s="7">
        <v>14.86</v>
      </c>
      <c r="L22" s="7" t="s">
        <v>41</v>
      </c>
    </row>
    <row r="23" spans="3:12" x14ac:dyDescent="0.3">
      <c r="C23" s="4" t="s">
        <v>39</v>
      </c>
      <c r="D23" s="7">
        <v>14</v>
      </c>
      <c r="E23" s="7">
        <v>13</v>
      </c>
      <c r="F23" s="7">
        <v>2.37</v>
      </c>
      <c r="G23" s="7">
        <v>29</v>
      </c>
      <c r="H23" s="7">
        <v>8</v>
      </c>
      <c r="I23" s="7">
        <v>1.72</v>
      </c>
      <c r="J23" s="7">
        <v>13</v>
      </c>
      <c r="K23" s="7">
        <v>12</v>
      </c>
      <c r="L23" s="7">
        <v>2.4700000000000002</v>
      </c>
    </row>
    <row r="25" spans="3:12" x14ac:dyDescent="0.3">
      <c r="C25" t="s">
        <v>8</v>
      </c>
    </row>
    <row r="26" spans="3:12" x14ac:dyDescent="0.3">
      <c r="C26" t="s">
        <v>9</v>
      </c>
    </row>
    <row r="27" spans="3:12" x14ac:dyDescent="0.3">
      <c r="C27" t="s">
        <v>10</v>
      </c>
    </row>
    <row r="28" spans="3:12" x14ac:dyDescent="0.3">
      <c r="C28" t="s">
        <v>40</v>
      </c>
    </row>
    <row r="29" spans="3:12" x14ac:dyDescent="0.3">
      <c r="C29" t="s">
        <v>42</v>
      </c>
    </row>
    <row r="35" spans="3:12" x14ac:dyDescent="0.3"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3:12" x14ac:dyDescent="0.3">
      <c r="C36" s="9"/>
      <c r="D36" s="9"/>
      <c r="E36" s="9"/>
      <c r="F36" s="9"/>
      <c r="G36" s="9"/>
      <c r="H36" s="9"/>
      <c r="I36" s="9"/>
      <c r="J36" s="7"/>
      <c r="K36" s="7"/>
      <c r="L36" s="7"/>
    </row>
    <row r="37" spans="3:12" x14ac:dyDescent="0.3">
      <c r="C37" s="9" t="s">
        <v>69</v>
      </c>
      <c r="D37" t="s">
        <v>70</v>
      </c>
      <c r="E37" s="7" t="s">
        <v>66</v>
      </c>
      <c r="F37" s="7" t="s">
        <v>67</v>
      </c>
      <c r="G37" s="7" t="s">
        <v>68</v>
      </c>
    </row>
    <row r="38" spans="3:12" x14ac:dyDescent="0.3">
      <c r="C38" s="1" t="s">
        <v>11</v>
      </c>
      <c r="D38" t="s">
        <v>2</v>
      </c>
      <c r="E38" s="7">
        <v>4</v>
      </c>
      <c r="F38" s="7">
        <v>9</v>
      </c>
      <c r="G38" s="7">
        <v>1</v>
      </c>
    </row>
    <row r="39" spans="3:12" x14ac:dyDescent="0.3">
      <c r="C39" s="4" t="s">
        <v>12</v>
      </c>
      <c r="D39" t="s">
        <v>2</v>
      </c>
      <c r="E39" s="7">
        <v>20</v>
      </c>
      <c r="F39" s="7" t="s">
        <v>50</v>
      </c>
      <c r="G39" s="7" t="s">
        <v>51</v>
      </c>
    </row>
    <row r="40" spans="3:12" x14ac:dyDescent="0.3">
      <c r="C40" s="1" t="s">
        <v>15</v>
      </c>
      <c r="D40" t="s">
        <v>2</v>
      </c>
      <c r="E40" s="7">
        <v>28</v>
      </c>
      <c r="F40" s="7">
        <v>19</v>
      </c>
      <c r="G40" s="7" t="s">
        <v>41</v>
      </c>
    </row>
    <row r="41" spans="3:12" x14ac:dyDescent="0.3">
      <c r="C41" s="1" t="s">
        <v>16</v>
      </c>
      <c r="D41" t="s">
        <v>2</v>
      </c>
      <c r="E41" s="7">
        <v>14</v>
      </c>
      <c r="F41" s="7" t="s">
        <v>45</v>
      </c>
      <c r="G41" s="7" t="s">
        <v>44</v>
      </c>
    </row>
    <row r="42" spans="3:12" x14ac:dyDescent="0.3">
      <c r="C42" s="1" t="s">
        <v>18</v>
      </c>
      <c r="D42" t="s">
        <v>2</v>
      </c>
      <c r="E42" s="7">
        <v>3</v>
      </c>
      <c r="F42" s="7">
        <v>9</v>
      </c>
      <c r="G42" s="7">
        <v>5.7</v>
      </c>
    </row>
    <row r="43" spans="3:12" x14ac:dyDescent="0.3">
      <c r="C43" s="1" t="s">
        <v>19</v>
      </c>
      <c r="D43" t="s">
        <v>2</v>
      </c>
      <c r="E43" s="7">
        <v>3</v>
      </c>
      <c r="F43" s="7">
        <v>8.8571430000000007</v>
      </c>
      <c r="G43" s="7">
        <v>4.4446709999999996</v>
      </c>
    </row>
    <row r="44" spans="3:12" x14ac:dyDescent="0.3">
      <c r="C44" s="1" t="s">
        <v>21</v>
      </c>
      <c r="D44" t="s">
        <v>2</v>
      </c>
      <c r="E44" s="7">
        <v>6</v>
      </c>
      <c r="F44" s="7">
        <v>16</v>
      </c>
      <c r="G44" s="7">
        <v>4.5999999999999996</v>
      </c>
    </row>
    <row r="45" spans="3:12" x14ac:dyDescent="0.3">
      <c r="C45" s="1" t="s">
        <v>22</v>
      </c>
      <c r="D45" t="s">
        <v>2</v>
      </c>
      <c r="E45" s="7"/>
      <c r="F45" s="7"/>
      <c r="G45" s="7"/>
    </row>
    <row r="46" spans="3:12" x14ac:dyDescent="0.3">
      <c r="C46" s="1" t="s">
        <v>26</v>
      </c>
      <c r="D46" t="s">
        <v>2</v>
      </c>
      <c r="E46" s="8"/>
      <c r="F46" s="8"/>
      <c r="G46" s="8"/>
    </row>
    <row r="47" spans="3:12" x14ac:dyDescent="0.3">
      <c r="C47" s="1" t="s">
        <v>27</v>
      </c>
      <c r="D47" t="s">
        <v>2</v>
      </c>
      <c r="E47" s="8"/>
      <c r="F47" s="8"/>
      <c r="G47" s="8"/>
    </row>
    <row r="48" spans="3:12" x14ac:dyDescent="0.3">
      <c r="C48" s="1" t="s">
        <v>28</v>
      </c>
      <c r="D48" t="s">
        <v>2</v>
      </c>
      <c r="E48" s="8"/>
      <c r="F48" s="8"/>
      <c r="G48" s="8"/>
    </row>
    <row r="49" spans="3:7" x14ac:dyDescent="0.3">
      <c r="C49" s="1" t="s">
        <v>56</v>
      </c>
      <c r="D49" t="s">
        <v>2</v>
      </c>
      <c r="E49" s="7">
        <v>23</v>
      </c>
      <c r="F49" s="7">
        <v>8.8000000000000007</v>
      </c>
      <c r="G49" s="7">
        <v>3.9</v>
      </c>
    </row>
    <row r="50" spans="3:7" x14ac:dyDescent="0.3">
      <c r="C50" s="1" t="s">
        <v>54</v>
      </c>
      <c r="D50" t="s">
        <v>2</v>
      </c>
      <c r="E50" s="7">
        <v>2</v>
      </c>
      <c r="F50" s="7">
        <v>17</v>
      </c>
      <c r="G50" s="7">
        <f>SQRT(1.9)</f>
        <v>1.3784048752090221</v>
      </c>
    </row>
    <row r="51" spans="3:7" x14ac:dyDescent="0.3">
      <c r="C51" s="1" t="s">
        <v>32</v>
      </c>
      <c r="D51" t="s">
        <v>2</v>
      </c>
      <c r="E51" s="7">
        <v>6</v>
      </c>
      <c r="F51" s="7">
        <v>14</v>
      </c>
      <c r="G51" s="7">
        <v>2.65</v>
      </c>
    </row>
    <row r="52" spans="3:7" x14ac:dyDescent="0.3">
      <c r="C52" s="1" t="s">
        <v>55</v>
      </c>
      <c r="D52" t="s">
        <v>2</v>
      </c>
      <c r="E52" s="7">
        <v>2</v>
      </c>
      <c r="F52" s="7">
        <v>14</v>
      </c>
      <c r="G52" s="7">
        <v>0</v>
      </c>
    </row>
    <row r="53" spans="3:7" x14ac:dyDescent="0.3">
      <c r="C53" s="1" t="s">
        <v>37</v>
      </c>
      <c r="D53" t="s">
        <v>2</v>
      </c>
      <c r="E53" s="8"/>
      <c r="F53" s="8"/>
      <c r="G53" s="8"/>
    </row>
    <row r="54" spans="3:7" x14ac:dyDescent="0.3">
      <c r="C54" s="1" t="s">
        <v>49</v>
      </c>
      <c r="D54" t="s">
        <v>2</v>
      </c>
      <c r="E54" s="8"/>
      <c r="F54" s="8"/>
      <c r="G54" s="8"/>
    </row>
    <row r="55" spans="3:7" x14ac:dyDescent="0.3">
      <c r="C55" s="4" t="s">
        <v>38</v>
      </c>
      <c r="D55" t="s">
        <v>2</v>
      </c>
      <c r="E55" s="7">
        <v>34</v>
      </c>
      <c r="F55" s="7">
        <v>6.71</v>
      </c>
      <c r="G55" s="7" t="s">
        <v>41</v>
      </c>
    </row>
    <row r="56" spans="3:7" x14ac:dyDescent="0.3">
      <c r="C56" s="4" t="s">
        <v>39</v>
      </c>
      <c r="D56" t="s">
        <v>2</v>
      </c>
      <c r="E56" s="7">
        <v>14</v>
      </c>
      <c r="F56" s="7">
        <v>13</v>
      </c>
      <c r="G56" s="7">
        <v>2.37</v>
      </c>
    </row>
    <row r="57" spans="3:7" x14ac:dyDescent="0.3">
      <c r="C57" s="1" t="s">
        <v>11</v>
      </c>
      <c r="D57" t="s">
        <v>3</v>
      </c>
      <c r="E57" s="8"/>
      <c r="F57" s="8"/>
      <c r="G57" s="8"/>
    </row>
    <row r="58" spans="3:7" x14ac:dyDescent="0.3">
      <c r="C58" s="4" t="s">
        <v>12</v>
      </c>
      <c r="D58" t="s">
        <v>3</v>
      </c>
      <c r="E58" s="8"/>
      <c r="F58" s="8"/>
      <c r="G58" s="8"/>
    </row>
    <row r="59" spans="3:7" x14ac:dyDescent="0.3">
      <c r="C59" s="1" t="s">
        <v>15</v>
      </c>
      <c r="D59" t="s">
        <v>3</v>
      </c>
      <c r="E59" s="8"/>
      <c r="F59" s="8"/>
      <c r="G59" s="8"/>
    </row>
    <row r="60" spans="3:7" x14ac:dyDescent="0.3">
      <c r="C60" s="1" t="s">
        <v>16</v>
      </c>
      <c r="D60" t="s">
        <v>3</v>
      </c>
      <c r="E60" s="8"/>
      <c r="F60" s="8"/>
      <c r="G60" s="8"/>
    </row>
    <row r="61" spans="3:7" x14ac:dyDescent="0.3">
      <c r="C61" s="1" t="s">
        <v>18</v>
      </c>
      <c r="D61" t="s">
        <v>3</v>
      </c>
      <c r="E61" s="8"/>
      <c r="F61" s="8"/>
      <c r="G61" s="8"/>
    </row>
    <row r="62" spans="3:7" x14ac:dyDescent="0.3">
      <c r="C62" s="1" t="s">
        <v>19</v>
      </c>
      <c r="D62" t="s">
        <v>3</v>
      </c>
      <c r="E62" s="8"/>
      <c r="F62" s="8"/>
      <c r="G62" s="8"/>
    </row>
    <row r="63" spans="3:7" x14ac:dyDescent="0.3">
      <c r="C63" s="1" t="s">
        <v>21</v>
      </c>
      <c r="D63" t="s">
        <v>3</v>
      </c>
      <c r="E63" s="8"/>
      <c r="F63" s="8"/>
      <c r="G63" s="8"/>
    </row>
    <row r="64" spans="3:7" x14ac:dyDescent="0.3">
      <c r="C64" s="1" t="s">
        <v>22</v>
      </c>
      <c r="D64" t="s">
        <v>3</v>
      </c>
      <c r="E64" s="7">
        <v>40</v>
      </c>
      <c r="F64" s="7" t="s">
        <v>52</v>
      </c>
      <c r="G64" s="7" t="s">
        <v>53</v>
      </c>
    </row>
    <row r="65" spans="3:10" x14ac:dyDescent="0.3">
      <c r="C65" s="1" t="s">
        <v>26</v>
      </c>
      <c r="D65" t="s">
        <v>3</v>
      </c>
      <c r="E65" s="4">
        <v>26</v>
      </c>
      <c r="F65" s="7">
        <v>12.62</v>
      </c>
      <c r="G65" s="7">
        <v>7.93</v>
      </c>
    </row>
    <row r="66" spans="3:10" x14ac:dyDescent="0.3">
      <c r="C66" s="1" t="s">
        <v>27</v>
      </c>
      <c r="D66" t="s">
        <v>3</v>
      </c>
      <c r="E66" s="7">
        <v>3</v>
      </c>
      <c r="F66" s="7">
        <v>7.43</v>
      </c>
      <c r="G66" s="4">
        <v>1.07</v>
      </c>
      <c r="I66" s="4" t="s">
        <v>47</v>
      </c>
      <c r="J66" t="s">
        <v>71</v>
      </c>
    </row>
    <row r="67" spans="3:10" x14ac:dyDescent="0.3">
      <c r="C67" s="1" t="s">
        <v>28</v>
      </c>
      <c r="D67" t="s">
        <v>3</v>
      </c>
      <c r="E67" s="8"/>
      <c r="F67" s="8"/>
      <c r="G67" s="8"/>
    </row>
    <row r="68" spans="3:10" x14ac:dyDescent="0.3">
      <c r="C68" s="1" t="s">
        <v>56</v>
      </c>
      <c r="D68" t="s">
        <v>3</v>
      </c>
      <c r="E68" s="7">
        <v>10</v>
      </c>
      <c r="F68" s="7">
        <v>8.3000000000000007</v>
      </c>
      <c r="G68" s="7">
        <v>1.6</v>
      </c>
    </row>
    <row r="69" spans="3:10" x14ac:dyDescent="0.3">
      <c r="C69" s="1" t="s">
        <v>54</v>
      </c>
      <c r="D69" t="s">
        <v>3</v>
      </c>
      <c r="E69" s="7">
        <v>2</v>
      </c>
      <c r="F69" s="7">
        <v>13.7</v>
      </c>
      <c r="G69" s="7">
        <f>SQRT(1.6)</f>
        <v>1.2649110640673518</v>
      </c>
    </row>
    <row r="70" spans="3:10" x14ac:dyDescent="0.3">
      <c r="C70" s="1" t="s">
        <v>32</v>
      </c>
      <c r="D70" t="s">
        <v>3</v>
      </c>
      <c r="E70" s="7">
        <v>6</v>
      </c>
      <c r="F70" s="7">
        <v>8.75</v>
      </c>
      <c r="G70" s="7">
        <v>1.5</v>
      </c>
    </row>
    <row r="71" spans="3:10" x14ac:dyDescent="0.3">
      <c r="C71" s="1" t="s">
        <v>55</v>
      </c>
      <c r="D71" t="s">
        <v>3</v>
      </c>
      <c r="E71" s="7">
        <v>4</v>
      </c>
      <c r="F71" s="7">
        <v>8</v>
      </c>
      <c r="G71" s="7">
        <v>0</v>
      </c>
    </row>
    <row r="72" spans="3:10" x14ac:dyDescent="0.3">
      <c r="C72" s="1" t="s">
        <v>37</v>
      </c>
      <c r="D72" t="s">
        <v>3</v>
      </c>
      <c r="E72" s="7">
        <v>3</v>
      </c>
      <c r="F72" s="7">
        <f>(6.57+7.57+8.14)/3</f>
        <v>7.4266666666666667</v>
      </c>
      <c r="G72" s="7">
        <f>_xlfn.STDEV.P(6.57,7.57,8.14)</f>
        <v>0.64891362205526937</v>
      </c>
    </row>
    <row r="73" spans="3:10" x14ac:dyDescent="0.3">
      <c r="C73" s="1" t="s">
        <v>49</v>
      </c>
      <c r="D73" t="s">
        <v>3</v>
      </c>
      <c r="E73" s="7">
        <v>26</v>
      </c>
      <c r="F73" s="7">
        <v>8.1999999999999993</v>
      </c>
      <c r="G73" s="7">
        <v>0.92</v>
      </c>
    </row>
    <row r="74" spans="3:10" x14ac:dyDescent="0.3">
      <c r="C74" s="4" t="s">
        <v>38</v>
      </c>
      <c r="D74" t="s">
        <v>3</v>
      </c>
      <c r="E74" s="8"/>
      <c r="F74" s="8"/>
      <c r="G74" s="8"/>
    </row>
    <row r="75" spans="3:10" x14ac:dyDescent="0.3">
      <c r="C75" s="4" t="s">
        <v>39</v>
      </c>
      <c r="D75" t="s">
        <v>3</v>
      </c>
      <c r="E75" s="7">
        <v>29</v>
      </c>
      <c r="F75" s="7">
        <v>8</v>
      </c>
      <c r="G75" s="7">
        <v>1.72</v>
      </c>
    </row>
    <row r="76" spans="3:10" x14ac:dyDescent="0.3">
      <c r="C76" s="1" t="s">
        <v>11</v>
      </c>
      <c r="D76" t="s">
        <v>4</v>
      </c>
      <c r="E76" s="8"/>
      <c r="F76" s="8"/>
      <c r="G76" s="8"/>
    </row>
    <row r="77" spans="3:10" x14ac:dyDescent="0.3">
      <c r="C77" s="4" t="s">
        <v>12</v>
      </c>
      <c r="D77" t="s">
        <v>4</v>
      </c>
      <c r="E77" s="8"/>
      <c r="F77" s="8"/>
      <c r="G77" s="8"/>
    </row>
    <row r="78" spans="3:10" x14ac:dyDescent="0.3">
      <c r="C78" s="1" t="s">
        <v>15</v>
      </c>
      <c r="D78" t="s">
        <v>4</v>
      </c>
      <c r="E78" s="8"/>
      <c r="F78" s="8"/>
      <c r="G78" s="8"/>
    </row>
    <row r="79" spans="3:10" x14ac:dyDescent="0.3">
      <c r="C79" s="1" t="s">
        <v>16</v>
      </c>
      <c r="D79" t="s">
        <v>4</v>
      </c>
      <c r="E79" s="8"/>
      <c r="F79" s="8"/>
      <c r="G79" s="8"/>
    </row>
    <row r="80" spans="3:10" x14ac:dyDescent="0.3">
      <c r="C80" s="1" t="s">
        <v>18</v>
      </c>
      <c r="D80" t="s">
        <v>4</v>
      </c>
      <c r="E80" s="8"/>
      <c r="F80" s="8"/>
      <c r="G80" s="8"/>
    </row>
    <row r="81" spans="3:7" x14ac:dyDescent="0.3">
      <c r="C81" s="1" t="s">
        <v>19</v>
      </c>
      <c r="D81" t="s">
        <v>4</v>
      </c>
      <c r="E81" s="8"/>
      <c r="F81" s="8"/>
      <c r="G81" s="8"/>
    </row>
    <row r="82" spans="3:7" x14ac:dyDescent="0.3">
      <c r="C82" s="1" t="s">
        <v>21</v>
      </c>
      <c r="D82" t="s">
        <v>4</v>
      </c>
      <c r="E82" s="8"/>
      <c r="F82" s="8"/>
      <c r="G82" s="8"/>
    </row>
    <row r="83" spans="3:7" x14ac:dyDescent="0.3">
      <c r="C83" s="1" t="s">
        <v>22</v>
      </c>
      <c r="D83" t="s">
        <v>4</v>
      </c>
      <c r="E83" s="8"/>
      <c r="F83" s="8"/>
      <c r="G83" s="8"/>
    </row>
    <row r="84" spans="3:7" x14ac:dyDescent="0.3">
      <c r="C84" s="1" t="s">
        <v>26</v>
      </c>
      <c r="D84" t="s">
        <v>4</v>
      </c>
      <c r="E84" s="8"/>
      <c r="F84" s="8"/>
      <c r="G84" s="8"/>
    </row>
    <row r="85" spans="3:7" x14ac:dyDescent="0.3">
      <c r="C85" s="1" t="s">
        <v>27</v>
      </c>
      <c r="D85" t="s">
        <v>4</v>
      </c>
      <c r="E85" s="8"/>
      <c r="F85" s="8"/>
      <c r="G85" s="8"/>
    </row>
    <row r="86" spans="3:7" x14ac:dyDescent="0.3">
      <c r="C86" s="1" t="s">
        <v>28</v>
      </c>
      <c r="D86" t="s">
        <v>4</v>
      </c>
      <c r="E86" s="7">
        <v>6</v>
      </c>
      <c r="F86" s="7">
        <v>18.2</v>
      </c>
      <c r="G86" s="7" t="s">
        <v>41</v>
      </c>
    </row>
    <row r="87" spans="3:7" x14ac:dyDescent="0.3">
      <c r="C87" s="1" t="s">
        <v>56</v>
      </c>
      <c r="D87" t="s">
        <v>4</v>
      </c>
      <c r="E87" s="7"/>
      <c r="F87" s="7"/>
      <c r="G87" s="7"/>
    </row>
    <row r="88" spans="3:7" x14ac:dyDescent="0.3">
      <c r="C88" s="1" t="s">
        <v>54</v>
      </c>
      <c r="D88" t="s">
        <v>4</v>
      </c>
      <c r="E88" s="7"/>
      <c r="F88" s="7"/>
      <c r="G88" s="7"/>
    </row>
    <row r="89" spans="3:7" x14ac:dyDescent="0.3">
      <c r="C89" s="1" t="s">
        <v>32</v>
      </c>
      <c r="D89" t="s">
        <v>4</v>
      </c>
      <c r="E89" s="7"/>
      <c r="F89" s="7"/>
      <c r="G89" s="7"/>
    </row>
    <row r="90" spans="3:7" x14ac:dyDescent="0.3">
      <c r="C90" s="1" t="s">
        <v>55</v>
      </c>
      <c r="D90" t="s">
        <v>4</v>
      </c>
      <c r="E90" s="7"/>
      <c r="F90" s="7"/>
      <c r="G90" s="7"/>
    </row>
    <row r="91" spans="3:7" x14ac:dyDescent="0.3">
      <c r="C91" s="1" t="s">
        <v>37</v>
      </c>
      <c r="D91" t="s">
        <v>4</v>
      </c>
      <c r="E91" s="7"/>
      <c r="F91" s="7"/>
      <c r="G91" s="7"/>
    </row>
    <row r="92" spans="3:7" x14ac:dyDescent="0.3">
      <c r="C92" s="1" t="s">
        <v>49</v>
      </c>
      <c r="D92" t="s">
        <v>4</v>
      </c>
      <c r="E92" s="7">
        <v>10</v>
      </c>
      <c r="F92" s="7">
        <v>14.2</v>
      </c>
      <c r="G92" s="7">
        <v>1.03</v>
      </c>
    </row>
    <row r="93" spans="3:7" x14ac:dyDescent="0.3">
      <c r="C93" s="4" t="s">
        <v>38</v>
      </c>
      <c r="D93" t="s">
        <v>4</v>
      </c>
      <c r="E93" s="7">
        <v>14</v>
      </c>
      <c r="F93" s="7">
        <v>14.86</v>
      </c>
      <c r="G93" s="7" t="s">
        <v>41</v>
      </c>
    </row>
    <row r="94" spans="3:7" x14ac:dyDescent="0.3">
      <c r="C94" s="4" t="s">
        <v>39</v>
      </c>
      <c r="D94" t="s">
        <v>4</v>
      </c>
      <c r="E94" s="7">
        <v>13</v>
      </c>
      <c r="F94" s="7">
        <v>12</v>
      </c>
      <c r="G94" s="7">
        <v>2.4700000000000002</v>
      </c>
    </row>
  </sheetData>
  <mergeCells count="4">
    <mergeCell ref="C2:C4"/>
    <mergeCell ref="D2:L2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2"/>
  <sheetViews>
    <sheetView topLeftCell="A11" zoomScale="70" zoomScaleNormal="70" workbookViewId="0">
      <selection activeCell="E28" sqref="E28"/>
    </sheetView>
  </sheetViews>
  <sheetFormatPr defaultRowHeight="14.4" x14ac:dyDescent="0.3"/>
  <cols>
    <col min="3" max="3" width="17" bestFit="1" customWidth="1"/>
    <col min="4" max="4" width="13.88671875" bestFit="1" customWidth="1"/>
    <col min="7" max="7" width="13.88671875" bestFit="1" customWidth="1"/>
    <col min="10" max="10" width="13.88671875" bestFit="1" customWidth="1"/>
  </cols>
  <sheetData>
    <row r="2" spans="3:12" x14ac:dyDescent="0.3">
      <c r="C2" s="11" t="s">
        <v>0</v>
      </c>
      <c r="D2" s="11" t="s">
        <v>1</v>
      </c>
      <c r="E2" s="11"/>
      <c r="F2" s="11"/>
      <c r="G2" s="11"/>
      <c r="H2" s="11"/>
      <c r="I2" s="11"/>
      <c r="J2" s="11"/>
      <c r="K2" s="11"/>
      <c r="L2" s="11"/>
    </row>
    <row r="3" spans="3:12" x14ac:dyDescent="0.3">
      <c r="C3" s="11"/>
      <c r="D3" s="11" t="s">
        <v>2</v>
      </c>
      <c r="E3" s="11"/>
      <c r="F3" s="11"/>
      <c r="G3" s="11" t="s">
        <v>3</v>
      </c>
      <c r="H3" s="11"/>
      <c r="I3" s="11"/>
      <c r="J3" t="s">
        <v>4</v>
      </c>
    </row>
    <row r="4" spans="3:12" x14ac:dyDescent="0.3">
      <c r="C4" s="11"/>
      <c r="D4" t="s">
        <v>5</v>
      </c>
      <c r="E4" t="s">
        <v>48</v>
      </c>
      <c r="F4" t="s">
        <v>7</v>
      </c>
      <c r="G4" t="s">
        <v>5</v>
      </c>
      <c r="H4" t="s">
        <v>6</v>
      </c>
      <c r="I4" t="s">
        <v>7</v>
      </c>
      <c r="J4" t="s">
        <v>5</v>
      </c>
      <c r="K4" t="s">
        <v>6</v>
      </c>
      <c r="L4" t="s">
        <v>7</v>
      </c>
    </row>
    <row r="5" spans="3:12" x14ac:dyDescent="0.3">
      <c r="C5" s="1" t="s">
        <v>11</v>
      </c>
      <c r="D5">
        <v>4</v>
      </c>
      <c r="E5">
        <v>9</v>
      </c>
      <c r="F5">
        <v>1</v>
      </c>
    </row>
    <row r="6" spans="3:12" x14ac:dyDescent="0.3">
      <c r="C6" s="2" t="s">
        <v>12</v>
      </c>
      <c r="D6">
        <v>20</v>
      </c>
      <c r="E6" t="s">
        <v>50</v>
      </c>
      <c r="F6" t="s">
        <v>51</v>
      </c>
    </row>
    <row r="7" spans="3:12" x14ac:dyDescent="0.3">
      <c r="C7" s="1" t="s">
        <v>13</v>
      </c>
      <c r="D7" t="s">
        <v>41</v>
      </c>
    </row>
    <row r="8" spans="3:12" x14ac:dyDescent="0.3">
      <c r="C8" s="1" t="s">
        <v>14</v>
      </c>
      <c r="D8" t="s">
        <v>41</v>
      </c>
      <c r="E8" t="s">
        <v>41</v>
      </c>
      <c r="F8" t="s">
        <v>41</v>
      </c>
    </row>
    <row r="9" spans="3:12" x14ac:dyDescent="0.3">
      <c r="C9" s="1" t="s">
        <v>15</v>
      </c>
      <c r="D9">
        <v>28</v>
      </c>
      <c r="E9">
        <v>19</v>
      </c>
      <c r="F9" t="s">
        <v>41</v>
      </c>
    </row>
    <row r="10" spans="3:12" x14ac:dyDescent="0.3">
      <c r="C10" s="1" t="s">
        <v>16</v>
      </c>
      <c r="D10">
        <v>14</v>
      </c>
      <c r="E10" t="s">
        <v>45</v>
      </c>
      <c r="F10" t="s">
        <v>44</v>
      </c>
    </row>
    <row r="11" spans="3:12" x14ac:dyDescent="0.3">
      <c r="C11" s="1" t="s">
        <v>17</v>
      </c>
      <c r="D11" t="s">
        <v>41</v>
      </c>
    </row>
    <row r="12" spans="3:12" x14ac:dyDescent="0.3">
      <c r="C12" s="1" t="s">
        <v>18</v>
      </c>
      <c r="D12">
        <v>3</v>
      </c>
      <c r="E12">
        <v>9</v>
      </c>
      <c r="F12">
        <v>5.7</v>
      </c>
    </row>
    <row r="13" spans="3:12" x14ac:dyDescent="0.3">
      <c r="C13" s="1" t="s">
        <v>19</v>
      </c>
      <c r="D13">
        <v>3</v>
      </c>
      <c r="E13">
        <v>8.8571430000000007</v>
      </c>
      <c r="F13">
        <v>4.4446709999999996</v>
      </c>
    </row>
    <row r="14" spans="3:12" x14ac:dyDescent="0.3">
      <c r="C14" s="1" t="s">
        <v>20</v>
      </c>
      <c r="D14" t="s">
        <v>41</v>
      </c>
    </row>
    <row r="15" spans="3:12" x14ac:dyDescent="0.3">
      <c r="C15" s="1" t="s">
        <v>21</v>
      </c>
      <c r="D15">
        <v>6</v>
      </c>
      <c r="E15">
        <v>16</v>
      </c>
      <c r="F15">
        <v>4.5999999999999996</v>
      </c>
    </row>
    <row r="16" spans="3:12" x14ac:dyDescent="0.3">
      <c r="C16" s="1" t="s">
        <v>22</v>
      </c>
      <c r="D16" t="s">
        <v>46</v>
      </c>
      <c r="E16" t="s">
        <v>46</v>
      </c>
      <c r="F16" t="s">
        <v>46</v>
      </c>
      <c r="G16">
        <v>22</v>
      </c>
      <c r="H16" t="s">
        <v>52</v>
      </c>
      <c r="I16" t="s">
        <v>53</v>
      </c>
    </row>
    <row r="17" spans="3:12" ht="28.8" x14ac:dyDescent="0.3">
      <c r="C17" s="3" t="s">
        <v>23</v>
      </c>
      <c r="D17" t="s">
        <v>41</v>
      </c>
    </row>
    <row r="18" spans="3:12" x14ac:dyDescent="0.3">
      <c r="C18" s="1" t="s">
        <v>24</v>
      </c>
      <c r="D18" t="s">
        <v>41</v>
      </c>
    </row>
    <row r="19" spans="3:12" x14ac:dyDescent="0.3">
      <c r="C19" s="1" t="s">
        <v>25</v>
      </c>
      <c r="D19" t="s">
        <v>41</v>
      </c>
    </row>
    <row r="20" spans="3:12" x14ac:dyDescent="0.3">
      <c r="C20" s="1" t="s">
        <v>26</v>
      </c>
      <c r="D20" s="5" t="s">
        <v>46</v>
      </c>
      <c r="E20" s="5" t="s">
        <v>46</v>
      </c>
      <c r="F20" s="5" t="s">
        <v>46</v>
      </c>
      <c r="G20" s="2">
        <v>26</v>
      </c>
      <c r="H20">
        <v>12.62</v>
      </c>
      <c r="I20">
        <v>7.93</v>
      </c>
      <c r="J20" s="5" t="s">
        <v>46</v>
      </c>
      <c r="K20" s="5" t="s">
        <v>46</v>
      </c>
      <c r="L20" s="5" t="s">
        <v>46</v>
      </c>
    </row>
    <row r="21" spans="3:12" x14ac:dyDescent="0.3">
      <c r="C21" s="1" t="s">
        <v>27</v>
      </c>
      <c r="D21" s="5" t="s">
        <v>46</v>
      </c>
      <c r="E21" s="5" t="s">
        <v>46</v>
      </c>
      <c r="F21" s="5" t="s">
        <v>46</v>
      </c>
      <c r="G21">
        <v>3</v>
      </c>
      <c r="H21">
        <v>7.43</v>
      </c>
      <c r="I21" s="6" t="s">
        <v>47</v>
      </c>
    </row>
    <row r="22" spans="3:12" x14ac:dyDescent="0.3">
      <c r="C22" s="1" t="s">
        <v>28</v>
      </c>
      <c r="D22" s="5" t="s">
        <v>46</v>
      </c>
      <c r="E22" s="5" t="s">
        <v>46</v>
      </c>
      <c r="F22" s="5" t="s">
        <v>46</v>
      </c>
      <c r="G22" s="5" t="s">
        <v>46</v>
      </c>
      <c r="H22" s="5" t="s">
        <v>46</v>
      </c>
      <c r="I22" s="5" t="s">
        <v>46</v>
      </c>
      <c r="J22">
        <v>6</v>
      </c>
      <c r="K22">
        <v>18.2</v>
      </c>
      <c r="L22" t="s">
        <v>41</v>
      </c>
    </row>
    <row r="23" spans="3:12" x14ac:dyDescent="0.3">
      <c r="C23" s="4" t="s">
        <v>29</v>
      </c>
      <c r="D23" t="s">
        <v>41</v>
      </c>
    </row>
    <row r="24" spans="3:12" x14ac:dyDescent="0.3">
      <c r="C24" s="1" t="s">
        <v>30</v>
      </c>
      <c r="D24">
        <v>23</v>
      </c>
      <c r="E24">
        <v>8.8000000000000007</v>
      </c>
      <c r="F24">
        <v>3.9</v>
      </c>
      <c r="G24">
        <v>10</v>
      </c>
      <c r="H24">
        <v>8.3000000000000007</v>
      </c>
      <c r="I24">
        <v>1.6</v>
      </c>
    </row>
    <row r="25" spans="3:12" x14ac:dyDescent="0.3">
      <c r="C25" s="1" t="s">
        <v>31</v>
      </c>
      <c r="D25">
        <v>2</v>
      </c>
      <c r="E25">
        <v>17</v>
      </c>
      <c r="F25">
        <f>SQRT(1.9)</f>
        <v>1.3784048752090221</v>
      </c>
      <c r="G25">
        <v>2</v>
      </c>
      <c r="H25">
        <v>13.7</v>
      </c>
      <c r="I25">
        <f>SQRT(1.6)</f>
        <v>1.2649110640673518</v>
      </c>
    </row>
    <row r="26" spans="3:12" x14ac:dyDescent="0.3">
      <c r="C26" s="1" t="s">
        <v>32</v>
      </c>
      <c r="D26">
        <v>6</v>
      </c>
      <c r="E26">
        <v>14</v>
      </c>
      <c r="F26">
        <v>2.65</v>
      </c>
      <c r="G26">
        <v>6</v>
      </c>
      <c r="H26">
        <v>8.75</v>
      </c>
      <c r="I26">
        <v>1.5</v>
      </c>
    </row>
    <row r="27" spans="3:12" x14ac:dyDescent="0.3">
      <c r="C27" s="1" t="s">
        <v>33</v>
      </c>
      <c r="D27" t="s">
        <v>43</v>
      </c>
    </row>
    <row r="28" spans="3:12" x14ac:dyDescent="0.3">
      <c r="C28" s="1" t="s">
        <v>34</v>
      </c>
      <c r="D28" t="s">
        <v>41</v>
      </c>
    </row>
    <row r="29" spans="3:12" x14ac:dyDescent="0.3">
      <c r="C29" s="1" t="s">
        <v>35</v>
      </c>
      <c r="D29" t="s">
        <v>41</v>
      </c>
    </row>
    <row r="30" spans="3:12" x14ac:dyDescent="0.3">
      <c r="C30" s="1" t="s">
        <v>36</v>
      </c>
      <c r="D30">
        <v>2</v>
      </c>
      <c r="E30">
        <v>14.7</v>
      </c>
      <c r="F30">
        <f>SQRT(1.7)</f>
        <v>1.3038404810405297</v>
      </c>
      <c r="G30">
        <v>6</v>
      </c>
      <c r="H30">
        <v>6.6</v>
      </c>
      <c r="I30">
        <f>SQRT(1+3)</f>
        <v>2</v>
      </c>
    </row>
    <row r="31" spans="3:12" x14ac:dyDescent="0.3">
      <c r="C31" s="1" t="s">
        <v>37</v>
      </c>
      <c r="D31" s="5" t="s">
        <v>46</v>
      </c>
      <c r="E31" s="5" t="s">
        <v>46</v>
      </c>
      <c r="F31" s="5" t="s">
        <v>46</v>
      </c>
      <c r="G31">
        <v>3</v>
      </c>
      <c r="H31">
        <f>(6.57+7.57+8.14)/3</f>
        <v>7.4266666666666667</v>
      </c>
      <c r="I31">
        <f>_xlfn.STDEV.P(6.57,7.57,8.14)</f>
        <v>0.64891362205526937</v>
      </c>
      <c r="J31" t="s">
        <v>46</v>
      </c>
      <c r="K31" t="s">
        <v>46</v>
      </c>
      <c r="L31" t="s">
        <v>46</v>
      </c>
    </row>
    <row r="32" spans="3:12" x14ac:dyDescent="0.3">
      <c r="C32" s="1" t="s">
        <v>49</v>
      </c>
      <c r="D32" s="5" t="s">
        <v>46</v>
      </c>
      <c r="E32" s="5" t="s">
        <v>46</v>
      </c>
      <c r="F32" s="5" t="s">
        <v>46</v>
      </c>
      <c r="G32">
        <v>26</v>
      </c>
      <c r="H32">
        <v>8.1999999999999993</v>
      </c>
      <c r="I32">
        <v>0.92</v>
      </c>
      <c r="J32">
        <v>10</v>
      </c>
      <c r="K32">
        <v>14.2</v>
      </c>
      <c r="L32">
        <v>1.03</v>
      </c>
    </row>
    <row r="33" spans="3:12" x14ac:dyDescent="0.3">
      <c r="C33" s="4" t="s">
        <v>38</v>
      </c>
      <c r="D33">
        <v>34</v>
      </c>
      <c r="E33">
        <v>6.71</v>
      </c>
      <c r="F33" t="s">
        <v>41</v>
      </c>
      <c r="G33" s="5" t="s">
        <v>46</v>
      </c>
      <c r="H33" s="5" t="s">
        <v>46</v>
      </c>
      <c r="I33" s="5" t="s">
        <v>46</v>
      </c>
      <c r="J33">
        <v>14</v>
      </c>
      <c r="K33">
        <v>14.86</v>
      </c>
      <c r="L33" t="s">
        <v>41</v>
      </c>
    </row>
    <row r="34" spans="3:12" x14ac:dyDescent="0.3">
      <c r="C34" s="4" t="s">
        <v>39</v>
      </c>
      <c r="D34">
        <v>14</v>
      </c>
      <c r="E34">
        <v>13</v>
      </c>
      <c r="F34">
        <v>2.37</v>
      </c>
      <c r="G34">
        <v>29</v>
      </c>
      <c r="H34">
        <v>8</v>
      </c>
      <c r="I34">
        <v>1.72</v>
      </c>
      <c r="J34">
        <v>13</v>
      </c>
      <c r="K34">
        <v>12</v>
      </c>
      <c r="L34">
        <v>2.4700000000000002</v>
      </c>
    </row>
    <row r="38" spans="3:12" x14ac:dyDescent="0.3">
      <c r="C38" t="s">
        <v>8</v>
      </c>
    </row>
    <row r="39" spans="3:12" x14ac:dyDescent="0.3">
      <c r="C39" t="s">
        <v>9</v>
      </c>
    </row>
    <row r="40" spans="3:12" x14ac:dyDescent="0.3">
      <c r="C40" t="s">
        <v>10</v>
      </c>
    </row>
    <row r="41" spans="3:12" x14ac:dyDescent="0.3">
      <c r="C41" t="s">
        <v>40</v>
      </c>
    </row>
    <row r="42" spans="3:12" x14ac:dyDescent="0.3">
      <c r="C42" t="s">
        <v>42</v>
      </c>
    </row>
  </sheetData>
  <mergeCells count="4">
    <mergeCell ref="D3:F3"/>
    <mergeCell ref="G3:I3"/>
    <mergeCell ref="C2:C4"/>
    <mergeCell ref="D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 Chang</dc:creator>
  <cp:lastModifiedBy>Amandeep Josan</cp:lastModifiedBy>
  <dcterms:created xsi:type="dcterms:W3CDTF">2022-05-13T14:53:39Z</dcterms:created>
  <dcterms:modified xsi:type="dcterms:W3CDTF">2022-05-27T20:02:04Z</dcterms:modified>
</cp:coreProperties>
</file>