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kuleuven-my.sharepoint.com/personal/celine_verdonck_kuleuven_be/Documents/systematic review sourdough bread/Submission documents - Trends in Food Science/"/>
    </mc:Choice>
  </mc:AlternateContent>
  <xr:revisionPtr revIDLastSave="2787" documentId="8_{996E0234-CF67-4AD7-B6C1-3B23704072B1}" xr6:coauthVersionLast="47" xr6:coauthVersionMax="47" xr10:uidLastSave="{B5AA2900-0590-49D1-9DEE-B538A1EB3062}"/>
  <bookViews>
    <workbookView xWindow="28680" yWindow="-120" windowWidth="29040" windowHeight="15840" xr2:uid="{9DEDD515-392D-4D7C-A062-C2A784789243}"/>
  </bookViews>
  <sheets>
    <sheet name="read me file" sheetId="8" r:id="rId1"/>
    <sheet name="Included - dough formulation" sheetId="4" r:id="rId2"/>
    <sheet name="jmp dough" sheetId="7" r:id="rId3"/>
    <sheet name="Included - bread characterics" sheetId="5" r:id="rId4"/>
    <sheet name="jmp file"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4" l="1"/>
  <c r="O8" i="4"/>
  <c r="I383" i="4" l="1"/>
  <c r="I382" i="4"/>
  <c r="I381" i="4"/>
  <c r="I380" i="4"/>
  <c r="I379" i="4"/>
  <c r="I378" i="4"/>
  <c r="I377" i="4"/>
  <c r="I376" i="4"/>
  <c r="I375" i="4"/>
  <c r="I374" i="4"/>
  <c r="I373" i="4"/>
  <c r="I372" i="4"/>
  <c r="I371" i="4"/>
  <c r="I370" i="4"/>
  <c r="I369" i="4"/>
  <c r="I368" i="4"/>
  <c r="I367" i="4"/>
  <c r="I366" i="4"/>
  <c r="I365" i="4"/>
  <c r="I364" i="4"/>
  <c r="I363" i="4"/>
  <c r="I362" i="4"/>
  <c r="I361" i="4"/>
  <c r="I360" i="4"/>
  <c r="I359" i="4"/>
  <c r="I358" i="4"/>
  <c r="I357" i="4"/>
  <c r="I356" i="4"/>
  <c r="I354" i="4"/>
  <c r="I353" i="4"/>
  <c r="I352" i="4"/>
  <c r="I349" i="4"/>
  <c r="I348" i="4"/>
  <c r="I347" i="4"/>
  <c r="I346" i="4"/>
  <c r="I345" i="4"/>
  <c r="I344" i="4"/>
  <c r="I343" i="4"/>
  <c r="I342" i="4"/>
  <c r="I341" i="4"/>
  <c r="I340" i="4"/>
  <c r="I338" i="4"/>
  <c r="I337" i="4"/>
  <c r="I336" i="4"/>
  <c r="I335" i="4"/>
  <c r="I332" i="4"/>
  <c r="I330" i="4"/>
  <c r="I325" i="4"/>
  <c r="I324" i="4"/>
  <c r="I323" i="4"/>
  <c r="I322" i="4"/>
  <c r="I321" i="4"/>
  <c r="I319" i="4"/>
  <c r="I318" i="4"/>
  <c r="I314" i="4"/>
  <c r="I313" i="4"/>
  <c r="I312" i="4"/>
  <c r="I311" i="4"/>
  <c r="I310" i="4"/>
  <c r="I309" i="4"/>
  <c r="I308" i="4"/>
  <c r="I307" i="4"/>
  <c r="I306" i="4"/>
  <c r="I304" i="4"/>
  <c r="I303" i="4"/>
  <c r="I302" i="4"/>
  <c r="I301" i="4"/>
  <c r="I299" i="4"/>
  <c r="I298" i="4"/>
  <c r="I297" i="4"/>
  <c r="I296" i="4"/>
  <c r="I295" i="4"/>
  <c r="I294" i="4"/>
  <c r="I293" i="4"/>
  <c r="I292" i="4"/>
  <c r="I291" i="4"/>
  <c r="I290" i="4"/>
  <c r="I289" i="4"/>
  <c r="I288" i="4"/>
  <c r="I287" i="4"/>
  <c r="I285" i="4"/>
  <c r="I284" i="4"/>
  <c r="I277" i="4"/>
  <c r="I276" i="4"/>
  <c r="I275" i="4"/>
  <c r="I274" i="4"/>
  <c r="I273" i="4"/>
  <c r="I272" i="4"/>
  <c r="I271" i="4"/>
  <c r="I270" i="4"/>
  <c r="I268" i="4"/>
  <c r="I267" i="4"/>
  <c r="I266" i="4"/>
  <c r="I264" i="4"/>
  <c r="I263" i="4"/>
  <c r="I262" i="4"/>
  <c r="I260" i="4"/>
  <c r="I259" i="4"/>
  <c r="I258" i="4"/>
  <c r="I257" i="4"/>
  <c r="I256" i="4"/>
  <c r="I255" i="4"/>
  <c r="I254" i="4"/>
  <c r="I253" i="4"/>
  <c r="I251" i="4"/>
  <c r="I250" i="4"/>
  <c r="I249" i="4"/>
  <c r="I248" i="4"/>
  <c r="I247" i="4"/>
  <c r="I246" i="4"/>
  <c r="I242" i="4"/>
  <c r="I241" i="4"/>
  <c r="I240" i="4"/>
  <c r="I239" i="4"/>
  <c r="I238" i="4"/>
  <c r="I237" i="4"/>
  <c r="I236" i="4"/>
  <c r="I235" i="4"/>
  <c r="I234" i="4"/>
  <c r="I231" i="4"/>
  <c r="I230" i="4"/>
  <c r="I229" i="4"/>
  <c r="I227" i="4"/>
  <c r="I226" i="4"/>
  <c r="I222" i="4"/>
  <c r="I219" i="4"/>
  <c r="I218" i="4"/>
  <c r="I217" i="4"/>
  <c r="I215" i="4"/>
  <c r="I213" i="4"/>
  <c r="I212" i="4"/>
  <c r="I211" i="4"/>
  <c r="I210" i="4"/>
  <c r="I209" i="4"/>
  <c r="I208" i="4"/>
  <c r="I207" i="4"/>
  <c r="I206" i="4"/>
  <c r="I205" i="4"/>
  <c r="I203" i="4"/>
  <c r="I201" i="4"/>
  <c r="I197" i="4"/>
  <c r="I193" i="4"/>
  <c r="I192" i="4"/>
  <c r="I191" i="4"/>
  <c r="I190" i="4"/>
  <c r="I189" i="4"/>
  <c r="I188" i="4"/>
  <c r="I187" i="4"/>
  <c r="I186" i="4"/>
  <c r="I184" i="4"/>
  <c r="I183" i="4"/>
  <c r="I180" i="4"/>
  <c r="I179" i="4"/>
  <c r="I178" i="4"/>
  <c r="I176" i="4"/>
  <c r="I175" i="4"/>
  <c r="I174" i="4"/>
  <c r="I173" i="4"/>
  <c r="I172" i="4"/>
  <c r="I171" i="4"/>
  <c r="I170" i="4"/>
  <c r="I169" i="4"/>
  <c r="I168" i="4"/>
  <c r="I167" i="4"/>
  <c r="I162" i="4"/>
  <c r="I161" i="4"/>
  <c r="I160" i="4"/>
  <c r="I159" i="4"/>
  <c r="I158" i="4"/>
  <c r="I157" i="4"/>
  <c r="I156" i="4"/>
  <c r="I155" i="4"/>
  <c r="I154" i="4"/>
  <c r="I153" i="4"/>
  <c r="I152" i="4"/>
  <c r="I148" i="4"/>
  <c r="I147" i="4"/>
  <c r="I146" i="4"/>
  <c r="I143" i="4"/>
  <c r="I142" i="4"/>
  <c r="I141" i="4"/>
  <c r="I140" i="4"/>
  <c r="I139" i="4"/>
  <c r="I138" i="4"/>
  <c r="I137" i="4"/>
  <c r="I133" i="4"/>
  <c r="I132" i="4"/>
  <c r="I128" i="4"/>
  <c r="I127" i="4"/>
  <c r="I126" i="4"/>
  <c r="I125" i="4"/>
  <c r="I124" i="4"/>
  <c r="I123" i="4"/>
  <c r="I122" i="4"/>
  <c r="I121" i="4"/>
  <c r="I120" i="4"/>
  <c r="I119" i="4"/>
  <c r="I118" i="4"/>
  <c r="I112" i="4"/>
  <c r="I109" i="4"/>
  <c r="I108" i="4"/>
  <c r="I107" i="4"/>
  <c r="I106" i="4"/>
  <c r="I105" i="4"/>
  <c r="I104" i="4"/>
  <c r="I103" i="4"/>
  <c r="I102" i="4"/>
  <c r="I101" i="4"/>
  <c r="I100" i="4"/>
  <c r="I99" i="4"/>
  <c r="I98" i="4"/>
  <c r="I97" i="4"/>
  <c r="I96" i="4"/>
  <c r="I95" i="4"/>
  <c r="I94" i="4"/>
  <c r="I93" i="4"/>
  <c r="I92" i="4"/>
  <c r="I91" i="4"/>
  <c r="I88" i="4"/>
  <c r="I87" i="4"/>
  <c r="I86" i="4"/>
  <c r="I85" i="4"/>
  <c r="I84" i="4"/>
  <c r="I83" i="4"/>
  <c r="I82" i="4"/>
  <c r="I81" i="4"/>
  <c r="I80" i="4"/>
  <c r="I79" i="4"/>
  <c r="I78" i="4"/>
  <c r="I77" i="4"/>
  <c r="I76" i="4"/>
  <c r="I75" i="4"/>
  <c r="I73" i="4"/>
  <c r="I72" i="4"/>
  <c r="I71" i="4"/>
  <c r="I67" i="4"/>
  <c r="I66" i="4"/>
  <c r="I65" i="4"/>
  <c r="I64" i="4"/>
  <c r="I63" i="4"/>
  <c r="I62" i="4"/>
  <c r="I61" i="4"/>
  <c r="I56" i="4"/>
  <c r="I55" i="4"/>
  <c r="I54" i="4"/>
  <c r="I53" i="4"/>
  <c r="I52" i="4"/>
  <c r="I51" i="4"/>
  <c r="I50" i="4"/>
  <c r="I49" i="4"/>
  <c r="I48" i="4"/>
  <c r="I47" i="4"/>
  <c r="I43" i="4"/>
  <c r="I42" i="4"/>
  <c r="I41" i="4"/>
  <c r="I40" i="4"/>
  <c r="I39" i="4"/>
  <c r="I38" i="4"/>
  <c r="I37" i="4"/>
  <c r="I36" i="4"/>
  <c r="I35" i="4"/>
  <c r="I34" i="4"/>
  <c r="I33" i="4"/>
  <c r="I32" i="4"/>
  <c r="I31" i="4"/>
  <c r="I30" i="4"/>
  <c r="I28" i="4"/>
  <c r="I27" i="4"/>
  <c r="I26" i="4"/>
  <c r="I25" i="4"/>
  <c r="I24" i="4"/>
  <c r="I23" i="4"/>
  <c r="I22" i="4"/>
  <c r="I21" i="4"/>
  <c r="I20" i="4"/>
  <c r="I19" i="4"/>
  <c r="I18" i="4"/>
  <c r="I14" i="4"/>
  <c r="I13" i="4"/>
  <c r="I12" i="4"/>
  <c r="I11" i="4"/>
  <c r="I10" i="4"/>
  <c r="I9" i="4"/>
  <c r="S8" i="4"/>
  <c r="S7" i="4" s="1"/>
  <c r="I8" i="4"/>
  <c r="P7" i="4"/>
  <c r="O7" i="4"/>
  <c r="I7" i="4"/>
  <c r="O6" i="4"/>
  <c r="P6" i="4" s="1"/>
  <c r="I6" i="4"/>
  <c r="S5" i="4"/>
  <c r="O5" i="4"/>
  <c r="P5" i="4" s="1"/>
  <c r="I5" i="4"/>
  <c r="S4" i="4"/>
  <c r="S6" i="4" s="1"/>
  <c r="P4" i="4"/>
  <c r="O4" i="4"/>
  <c r="I4" i="4"/>
  <c r="K3" i="4"/>
  <c r="I3" i="4"/>
  <c r="T5" i="4" l="1"/>
  <c r="T4" i="4"/>
</calcChain>
</file>

<file path=xl/sharedStrings.xml><?xml version="1.0" encoding="utf-8"?>
<sst xmlns="http://schemas.openxmlformats.org/spreadsheetml/2006/main" count="4505" uniqueCount="563">
  <si>
    <t>No.</t>
  </si>
  <si>
    <t>Authors</t>
  </si>
  <si>
    <t>Year</t>
  </si>
  <si>
    <t>Title</t>
  </si>
  <si>
    <t>E. S. M. Abdel-Aal</t>
  </si>
  <si>
    <t>Effects of baking on protein digestibility of organic spelt products determined by two in vitro digestion methods</t>
  </si>
  <si>
    <t>E. S. M. Abdel-Aal; I. Rabalski</t>
  </si>
  <si>
    <t>Effect of baking on nutritional properties of starch in organic spelt whole grain products</t>
  </si>
  <si>
    <t>I. Alaunyte; V. Stojceska; A. Plunkett; P. Ainsworth; E. Derbyshire</t>
  </si>
  <si>
    <t>Improving the quality of nutrient-rich Teff (Eragrostis tef) breads by combination of enzymes in straight dough and sourdough breadmaking</t>
  </si>
  <si>
    <t>A. Alfonzo; V. Urso; O. Corona; N. Francesca; G. Amato; L. Settanni; G. Di Miceli</t>
  </si>
  <si>
    <t>Development of a method for the direct fermentation of semolina by selected sourdough lactic acid bacteria</t>
  </si>
  <si>
    <t>M. Ambrosewicz-Walacik; M. Tańska; D. Rotkiewicz; A. Piętak</t>
  </si>
  <si>
    <t>Effect of Various Sodium Chloride Mass Fractions on Wheat and Rye Bread Using Different Dough Preparation Techniques</t>
  </si>
  <si>
    <t>P. Andreu; C. Collar; M. A. Martinez-Anaya</t>
  </si>
  <si>
    <t>Thermal properties of doughs formulated with enzymes and starters</t>
  </si>
  <si>
    <t>F. Antognoni; R. rioli; A. Bordoni; M. Di Nunzio; B. Viadel; E. Gallego; M. P. Villalba; L. Tomás-Cobos; D. L. Taneyo Saa; A. Gianotti</t>
  </si>
  <si>
    <t>Integrated Evaluation of the Potential Health Benefits of Einkorn-Based Breads</t>
  </si>
  <si>
    <t>K. S. Aplevicz; T. da Silva; C. B. Fritzen-Freire; R. D. M. C. Amboni; P. L. M. Barreto; E. S. Sant'Anna</t>
  </si>
  <si>
    <t>Effect of the Incorporation of Different Freeze-Dried Cultures on the Properties of Sourdough Bread</t>
  </si>
  <si>
    <t>K. S. Aplevicz; J. Z. Mazo; N. K. D. Neto; F. S. Nalevaiko; E. S. Sant'Anna</t>
  </si>
  <si>
    <t>Evaluation of sourdoughs for the production of bread using spontaneous fermentation technique</t>
  </si>
  <si>
    <t>K. S. Aplevicz; P. J. Ogliari; E. S. Sant'Anna</t>
  </si>
  <si>
    <t>Influence of fermentation time on characteristics of sourdough bread</t>
  </si>
  <si>
    <t>M. P. Arena; P. Russo; G. Spano; V. Capozzi</t>
  </si>
  <si>
    <t>Exploration of the Microbial Biodiversity Associated with North Apulian Sourdoughs and the Effect of the Increasing Number of Inoculated Lactic Acid Bacteria Strains on the Biocontrol against Fungal Spoilage</t>
  </si>
  <si>
    <t>I. Banu; L. Dragoi; I. Aprodu</t>
  </si>
  <si>
    <t>From wheat to sourdough bread: a laboratory scale study on the fate of deoxynivalenol content</t>
  </si>
  <si>
    <t>I. Banu; I. Macelaru; I. Aprodu</t>
  </si>
  <si>
    <t>Bioprocessing for Improving the Rheological Properties of Dough and Quality of the Wheat Bread Supplemented with Oat Bran</t>
  </si>
  <si>
    <t>S. Barber; R. Baguena; C. B. Debarber; M. A. Martinezanaya</t>
  </si>
  <si>
    <t>Evolution of biochemical and rheological characteristics and breadmaking quality during a multistage wheat sour dough process</t>
  </si>
  <si>
    <t>S. Barber; M. J. Torner; M. A. Martínez-Anaya; C. B. de Barber</t>
  </si>
  <si>
    <t>Microflora of the sour dough of wheat flour bread IX. Biochemical characteristics and baking performance of wheat doughs elaborated with mixtures of pure microorganisms</t>
  </si>
  <si>
    <t>E. Bartkiene; V. Bartkevics; V. Krungleviciute; I. Pugajeva; D. Zadeike; G. Juodeikiene</t>
  </si>
  <si>
    <t>Lactic Acid Bacteria Combinations for Wheat Sourdough Preparation and Their Influence on Wheat Bread Quality and Acrylamide Formation</t>
  </si>
  <si>
    <t>E. Bartkiene; V. Bartkevics; V. Lele; I. Pugajeva; P. Zavistanaviciute; R. Mickiene; D. Zadeike; G. Juodeikiene</t>
  </si>
  <si>
    <t>A concept of mould spoilage prevention and acrylamide reduction in wheat bread: Application of lactobacilli in combination with a cranberry coating</t>
  </si>
  <si>
    <t>E. Bartkiene; V. Bartkevics; V. Lele; I. Pugajeva; P. Zavistanaviciute; D. Zadeike; G. Juodeikiene</t>
  </si>
  <si>
    <t>Application of antifungal lactobacilli in combination with coatings based on apple processing by-products as a bio-preservative in wheat bread production</t>
  </si>
  <si>
    <t>F. Batifoulier; M. A. Verny; E. Chanliaud; C. Remesy; C. Demigne</t>
  </si>
  <si>
    <t>Effect of different breadmaking methods on thiamine, riboflavin and pyridoxine contents of wheat bread</t>
  </si>
  <si>
    <t>M. C. Belz; R. Mairinger; E. Zannini; L. A. Ryan; K. D. Cashman; E. K. Arendt</t>
  </si>
  <si>
    <t>The effect of sourdough and calcium propionate on the microbial shelf-life of salt reduced bread</t>
  </si>
  <si>
    <t>M. C. E. Belz; C. Axel; E. K. Arendt; K. M. Lynch; B. Brosnan; E. M. Sheehan; A. Coffey; E. Zannini</t>
  </si>
  <si>
    <t>Improvement of taste and shelf life of yeasted low-salt bread containing functional sourdoughs using Lactobacillus amylovorus DSM 19280 and Weisella cibaria MG1</t>
  </si>
  <si>
    <t>B. A. Black; E. Zannini; J. M. Curtis; M. G. Gänzle</t>
  </si>
  <si>
    <t>Antifungal hydroxy fatty acids produced during sourdough fermentation: microbial and enzymatic pathways, and antifungal activity in bread</t>
  </si>
  <si>
    <t>S. Bo; M. Seletto; A. Choc; V. Ponzo; A. Lezo; A. Demagistris; A. Evangelista; G. Ciccone; M. Bertolino; M. Cassader; R. Gambino</t>
  </si>
  <si>
    <t>The acute impact of the intake of four types of bread on satiety and blood concentrations of glucose, insulin, free fatty acids, triglyceride and acylated ghrelin. A randomized controlled cross-over trial</t>
  </si>
  <si>
    <t>J. A. Bockwoldt; J. Fellermeier; E. Steffens; R. F. Vogel; M. A. Ehrmann</t>
  </si>
  <si>
    <t>beta-Glucan Production by Levilactobacillus brevis and Pediococcus claussenii for In Situ Enriched Rye and Wheat Sourdough Breads</t>
  </si>
  <si>
    <t>B. Borczak; E. Sikora; M. Sikora; D. Curic</t>
  </si>
  <si>
    <t>Glycaemic response to frozen stored wholemeal-flour rolls enriched with fresh sourdough and whey proteins</t>
  </si>
  <si>
    <t>B. Bot; H. Sanchez; M. de la Torre; C. Osella</t>
  </si>
  <si>
    <t>Mother dough in bread making</t>
  </si>
  <si>
    <t>M. Bottani; M. Brasca; A. Ferraretto; G. Cardone; M. C. Casiraghi; G. Lombardi; I. De Noni; S. Cattaneo; T. Silvetti</t>
  </si>
  <si>
    <t>Chemical and nutritional properties of white bread leavened by lactic acid bacteria</t>
  </si>
  <si>
    <t>M. A. Bryszewska; L. Tomas-Cobos; E. Gallego; M. Villalba; D. Rivera; D. L. T. Saa; A. Gianotti</t>
  </si>
  <si>
    <t>In vitro bioaccessibility and bioavailability of iron from breads fortified with microencapsulated iron</t>
  </si>
  <si>
    <t>A. Y. Bustos; G. F. de Valdez; C. L. Gerez</t>
  </si>
  <si>
    <t>Optimization of phenyllactic acid production by Pediococcus acidilactici CRL 1753. Application of the formulated bio-preserver culture in bread</t>
  </si>
  <si>
    <t>N. Caglar; E. Ermis; M. Z. Durak</t>
  </si>
  <si>
    <t>Spray-dried and freeze-dried sourdough powders: Properties and evaluation of their use in breadmaking</t>
  </si>
  <si>
    <t>E. Cakir; M. Arici; M. Z. Durak; S. Karasu</t>
  </si>
  <si>
    <t>The molecular and technological characterization of lactic acid bacteria in einkorn sourdough: effect on bread quality</t>
  </si>
  <si>
    <t>M. Calasso; R. Francavilla; F. Cristofori; M. De Angelis; M. Gobbetti</t>
  </si>
  <si>
    <t>New Protocol for Production of Reduced-Gluten Wheat Bread and Pasta and Clinical Effect in Patients with Irritable Bowel Syndrome: A randomised, Double-Blind, Cross-Over Study</t>
  </si>
  <si>
    <t>L. Caputo; A. Visconti; M. De Angelis</t>
  </si>
  <si>
    <t>Selection and use of a Saccharomyces cerevisae strain to reduce phytate content of wholemeal flour during bread-making or under simulated gastrointestinal conditions</t>
  </si>
  <si>
    <t>N. Cavallo; M. De Angelis; M. Calasso; M. Quinto; A. Mentana; F. Minervini; S. Cappelle; M. Gobbetti</t>
  </si>
  <si>
    <t>Microbial cell-free extracts affect the biochemical characteristics and sensorial quality of sourdough bread</t>
  </si>
  <si>
    <t>H. Cetin-Babaoglu; S. Arslan-Tontul; N. Akin</t>
  </si>
  <si>
    <t>Effect of immature wheat flour on nutritional and technological quality of sourdough bread</t>
  </si>
  <si>
    <t>X. Y. Chen; C. Levy; M. G. Gänzle</t>
  </si>
  <si>
    <t>Structure-function relationships of bacterial and enzymatically produced reuterans and dextran in sourdough bread baking application</t>
  </si>
  <si>
    <t>H. Choi; Y. W. Kim; I. Hwang; J. Kim; S. Yoon</t>
  </si>
  <si>
    <t>Evaluation of Leuconostoc citreum HO12 and Weissella koreensis HO20 isolated from kimchi as a starter culture for whole wheat sourdough</t>
  </si>
  <si>
    <t>F. Cirlincione; G. Venturella; M. L. Gargano; V. Ferraro; R. Gaglio; N. Francesca; B. A. Rizzo; G. Russo; G. Moschetti; L. Settanni; G. Mirabile</t>
  </si>
  <si>
    <t>Functional bread supplemented with Pleurotus eryngii powder: A potential new food for human health</t>
  </si>
  <si>
    <t>D. Cizeikiene; J. Jagelaviciute; M. Stankevicius; A. Maruska</t>
  </si>
  <si>
    <t>Thermophilic lactic acid bacteria affect the characteristics of sourdough and whole-grain wheat bread</t>
  </si>
  <si>
    <t>C. I. Clarke; T. J. Schober; E. Angst; E. K. Arendt</t>
  </si>
  <si>
    <t>Use of response surface methodology to investigate the effects of processing conditions on sourdough wheat bread quality</t>
  </si>
  <si>
    <t>C. I. Clarke; T. J. Schober; E. K. Arendt</t>
  </si>
  <si>
    <t>Effect of single strain and traditional mixed strain starter cultures on rheological properties of wheat dough and on bread quality</t>
  </si>
  <si>
    <t>H. Clément; C. Prost; H. Chiron; M. B. Ducasse; G. Della Valle; P. Courcoux; B. Onno</t>
  </si>
  <si>
    <t>The effect of organic wheat flour by-products on sourdough performances assessed by a multi-criteria approach</t>
  </si>
  <si>
    <t>R. Coda; A. Cassone; C. G. Rizzello; L. Nionelli; G. Cardinali; M. Gobbetti</t>
  </si>
  <si>
    <t>Antifungal activity of Wickerhamomyces anomalus and Lactobacillus plantarum during sourdough fermentation: identification of novel compounds and long-term effect during storage of wheat bread</t>
  </si>
  <si>
    <t>R. Coda; L. Nionelli; C. G. Rizzello; M. De Angelis; P. Tossut; M. Gobbetti</t>
  </si>
  <si>
    <t>Spelt and emmer flours: characterization of the lactic acid bacteria microbiota and selection of mixed starters for bread making</t>
  </si>
  <si>
    <t>R. Coda; C. G. Rizzello; R. Di Cagno; A. Trani; G. Cardinali; M. Gobbetti</t>
  </si>
  <si>
    <t>Antifungal activity of Meyerozyma guilliermondii: identification of active compounds synthesized during dough fermentation and their effect on long-term storage of wheat bread</t>
  </si>
  <si>
    <t>R. Coda; C. G. Rizzello; F. Nigro; M. De Angelis; P. Arnault; M. Gobbetti</t>
  </si>
  <si>
    <t>Long-term fungal inhibitory activity of water-soluble extracts of Phaseolus vulgaris cv. Pinto and sourdough lactic acid bacteria during bread storage</t>
  </si>
  <si>
    <t>G. G. Codina; C. Sarion; A. Dabija</t>
  </si>
  <si>
    <t>Effects of Dry Sourdough on Bread-Making Quality and Acrylamide Content</t>
  </si>
  <si>
    <t>C. Collar; J. C. Martinez; C. M. Rosell</t>
  </si>
  <si>
    <t>Lipid binding of fresh and stored formulated wheat breads. Relationships with dough and bread technological performance</t>
  </si>
  <si>
    <t>C. Collar; M. A. Martinez-Anaya</t>
  </si>
  <si>
    <t>Influence of the microbial starter and the breadmaking step on the free amino acid profiles of wheat sours, doughs, and breads by reversed-phase high-performance liquid chromatography</t>
  </si>
  <si>
    <t>A. Comasio; S. Van Kerrebroeck; L. De Vuyst</t>
  </si>
  <si>
    <t>Lemon juice and apple juice used as source of citrate and malate, respectively, enhance the formation of buttery aroma compounds and/or organic acids during Type 2 and Type 3 sourdough productions performed with Companilactobacillus crustorum LMG 23699</t>
  </si>
  <si>
    <t>A. Comasio; S. Van Kerrebroeck; H. Harth; F. Verté; L. De Vuyst</t>
  </si>
  <si>
    <t>Potential of Bacteria from Alternative Fermented Foods as Starter Cultures for the Production of Wheat Sourdoughs</t>
  </si>
  <si>
    <t>O. Corona; A. Alfonzo; G. Ventimiglia; A. Nasca; N. Francesca; A. Martorana; G. Moschetti; L. Settanni</t>
  </si>
  <si>
    <t>Industrial application of selected lactic acid bacteria isolated from local semolinas for typical sourdough bread production</t>
  </si>
  <si>
    <t>A. Corsetti; M. Gobbetti; F. Balestrieri; F. Paoletti; L. Russi; J. Rossi</t>
  </si>
  <si>
    <t>Sourdough lactic acid bacteria effects on bread firmness and staling</t>
  </si>
  <si>
    <t>A. Corsetti; M. Gobbetti; B. De Marco; F. Balestrieri; F. Paoletti; L. Russi; J. Rossi</t>
  </si>
  <si>
    <t>Combined effect of sourdough lactic acid bacteria and additives bread firmness and staling</t>
  </si>
  <si>
    <t>P. Crowley; T. J. Schober; C. I. Clarke; E. K. Arendt</t>
  </si>
  <si>
    <t>The effect of storage time on textural and crumb grain characteristics of sourdough wheat bread</t>
  </si>
  <si>
    <t>A. Da Ros; A. Polo; C. G. Rizzello; M. Acin-Albiac; M. Montemurro; R. Di Cagno; M. Gobbetti</t>
  </si>
  <si>
    <t>Feeding with Sustainably Sourdough Bread Has the Potential to Promote the Healthy Microbiota Metabolism at the Colon Level</t>
  </si>
  <si>
    <t>F. Dal Bello; C. I. Clarke; L. A. M. Ryan; H. Ulmer; T. J. Schober; K. Strom; J. Sjogren; D. van Sinderen; J. Schnurer; E. K. Arendt</t>
  </si>
  <si>
    <t>Improvement of the quality and shelf life of wheat bread by fermentation with the antifungal strain Lactobacillus plantarum FST 1.7</t>
  </si>
  <si>
    <t>M. De Angelis; N. Damiano; C. G. Rizzello; A. Cassone; R. Di Cagno; M. Gobbetti</t>
  </si>
  <si>
    <t>Sourdough fermentation as a tool for the manufacture of low-glycemic index white wheat bread enriched in dietary fibre</t>
  </si>
  <si>
    <t>M. De Angelis; F. Minervini; S. Siragusa; C. G. Rizzello; M. Gobbetti</t>
  </si>
  <si>
    <t>Wholemeal wheat flours drive the microbiome and functional features of wheat sourdoughs</t>
  </si>
  <si>
    <t>M. De Angelis; C. G. Rizzello; G. Alfonsi; P. Arnault; S. Cappelle; R. Di Cagno; M. Gobbetti</t>
  </si>
  <si>
    <t>Use of sourdough lactobacilli and oat fibre to decrease the glycaemic index of white wheat bread</t>
  </si>
  <si>
    <t>P. De Bellis; C. G. Rizzello; A. Sisto; F. Valerio; S. L. Lonigro; A. Conte; V. Lorusso; P. Lavermicocca</t>
  </si>
  <si>
    <t>Use of a Selected Leuconostoc Citreum Strain as a Starter for Making a Yeast-Free" Bread"</t>
  </si>
  <si>
    <t>L. De Luca; A. Aiello; F. Pizzolongo; G. Blaiotta; M. Aponte; R. Romano</t>
  </si>
  <si>
    <t>Volatile Organic Compounds in Breads Prepared with Different Sourdoughs</t>
  </si>
  <si>
    <t>E. Debonne; F. Van Schoors; P. Maene; F. Van Bockstaele; P. Vermeir; J. Verwaeren; M. Eeckhout; F. Devlieghere</t>
  </si>
  <si>
    <t>Comparison of the antifungal effect of undissociated lactic and acetic acid in sourdough bread and in chemically acidified wheat bread</t>
  </si>
  <si>
    <t>Deshp; H. W. e; S. D. Katke; P. M. A. Khan</t>
  </si>
  <si>
    <t>Studies on process development and quality evaluation of sour dough bread</t>
  </si>
  <si>
    <t>R. Di Cagno; M. De Angelis; A. Limitone; F. Minervini; P. Carnevali; A. Corsetti; M. Gaenzle; R. Ciati; M. Gobbetti</t>
  </si>
  <si>
    <t>Glucan and fructan production by sourdough Weissella cibaria and Lactobacillus plantarum</t>
  </si>
  <si>
    <t>R. Di Monaco; E. Torrieri; O. Pepe; P. Masi; S. Cavella</t>
  </si>
  <si>
    <t>Effect of Sourdough with Exopolysaccharide (EPS)-Producing Lactic Acid Bacteria (LAB) on Sensory Quality of Bread during Shelf Life</t>
  </si>
  <si>
    <t>M. Diana; M. Rafecas; J. Quilez</t>
  </si>
  <si>
    <t>Free amino acids, acrylamide and biogenic amines in gamma-aminobutyric acid enriched sourdough and commercial breads</t>
  </si>
  <si>
    <t>A. Diowksz; J. Leszczynska</t>
  </si>
  <si>
    <t>Hypoallergenic wheat bread: response to an emerging issue</t>
  </si>
  <si>
    <t>M. Dogan</t>
  </si>
  <si>
    <t>The effect of different compositions of starter cultures developed from phytic acid-degrading lactic acid bacteria on the sensory quality of bread</t>
  </si>
  <si>
    <t>M. Ebrahimi; S. M. A. Noori; A. Sadeghi; O. E. Coban; J. Zanganeh; S. M. Ghodsmofidi; Malv; Z. i; M. Raeisi</t>
  </si>
  <si>
    <t>Application of cereal-bran sourdoughs to enhance technological functionality of white wheat bread supplemented with pumpkin (Cucurbita pepo) puree</t>
  </si>
  <si>
    <t>M. Ebrahimi; A. Sadeghi; S. A. Mortazavi</t>
  </si>
  <si>
    <t>The use of cyclic dipeptide producing LAB with potent anti-aflatoxigenic capability to improve techno-functional properties of clean-label bread</t>
  </si>
  <si>
    <t>N. Engström; A. S. berg; N. Scheers</t>
  </si>
  <si>
    <t>Sourdough fermentation of wheat flour does not prevent the interaction of transglutaminase 2 with α2-gliadin or gluten</t>
  </si>
  <si>
    <t>M. H. Ertop; S. M. Ilter; F. Yilmaz; C. Baltaci; A. Gundogdu</t>
  </si>
  <si>
    <t>Quality Properties of Wheat Breads Incorporated with Dried Sourdoughs Produced with Different Fermentation and Drying Methods</t>
  </si>
  <si>
    <t>C. Escriva; M. A. Martinez-Anaya</t>
  </si>
  <si>
    <t>Influence of enzymes on the evolution of fructosans in sourdough wheat processes</t>
  </si>
  <si>
    <t>C. C. Esteve; C. B. Debarber; M. A. Martinezanaya</t>
  </si>
  <si>
    <t>Microbial sour doughs influence acidification properties and breadmaking potential of wheat dough</t>
  </si>
  <si>
    <t>C. Fadda; E. M. Santos; A. Piga; C. Collar</t>
  </si>
  <si>
    <t>Innovative Traditional Italian Durum Wheat Breads: Influence of Yeast and Gluten on Performance of Sourdough Moddizzosu Breads</t>
  </si>
  <si>
    <t>A. Fekri; M. Torbati; A. Yari Khosrowshahi; H. Bagherpour Shamloo; S. Azadmard-Damirchi</t>
  </si>
  <si>
    <t>Functional effects of phytate-degrading, probiotic lactic acid bacteria and yeast strains isolated from Iranian traditional sourdough on the technological and nutritional properties of whole wheat bread</t>
  </si>
  <si>
    <t>R. Ferraz; S. H. Flores; J. Frazzon; R. C. S. Thys</t>
  </si>
  <si>
    <t>The Effect of co-Fermentation on Sourdough Breadmaking using Different Viable Cell Concentrations of Lactobacillus plantarum and Saccharomyces cerevisiae as Starter Cultures</t>
  </si>
  <si>
    <t>L. S. Ferreyra; R. A. Verdini; M. Soazo; G. N. Piccirilli</t>
  </si>
  <si>
    <t>Impact of whey protein addition on wheat bread fermented with a spontaneous sourdough</t>
  </si>
  <si>
    <t>B. Filipcev; O. Simurina; M. Bodroza-Solarov</t>
  </si>
  <si>
    <t>Effect of native and lyophilized kefir grains on sensory and physical attributes of wheat bread</t>
  </si>
  <si>
    <t>R. Gaglio; A. Alfonzo; M. Barbera; E. Franciosi; N. Francesca; G. Moschetti; L. Settanni</t>
  </si>
  <si>
    <t>Persistence of a mixed lactic acid bacterial starter culture during lysine fortification of sourdough breads by addition of pistachio powder</t>
  </si>
  <si>
    <t>R. Gaglio; M. Barbera; L. Tesoriere; A. Osimani; G. Busetta; M. Matraxia; A. Attanzio; I. Restivo; L. Aquilanti; L. Settanni</t>
  </si>
  <si>
    <t>Sourdough ciabatta" bread enriched with powdered insects: Physicochemical, microbiological, and simulated intestinal digesta functional properties"</t>
  </si>
  <si>
    <t>A. M. Galal; J. A. Johnson; E. Varriano-Marston</t>
  </si>
  <si>
    <t>Lactic and volatile (C2-C5) organic acids of San Francisco sourdough french bread</t>
  </si>
  <si>
    <t>I. García-Mantrana; M. J. Yebra; M. Haros; V. Monedero</t>
  </si>
  <si>
    <t>Expression of bifidobacterial phytases in Lactobacillus casei and their application in a food model of whole-grain sourdough bread</t>
  </si>
  <si>
    <t>C. Garofalo; E. Zannini; L. Aquilanti; G. Silvestri; O. Fierro; G. Picariello; F. Clementi</t>
  </si>
  <si>
    <t>Selection of sourdough lactobacilli with antifungal activity for use as biopreservatives in bakery products</t>
  </si>
  <si>
    <t>R. Garzon; A. Skendi; M. Antonio Lazo-Velez; M. Papageorgiou; C. M. Rosell</t>
  </si>
  <si>
    <t>Interaction of dough acidity and microalga level on bread quality and antioxidant properties</t>
  </si>
  <si>
    <t>H. Gauchez; A. L. Loiseau; P. Schlich; C. Martin</t>
  </si>
  <si>
    <t>Impact of aging on the overall liking and sensory characteristics of sourdough breads and comparison of two methods to determine their sensory shelf life</t>
  </si>
  <si>
    <t>C. L. Gerez; M. J. Fornaguera; M. D. Obregozo; G. Font de Valdez; M. I. Torino</t>
  </si>
  <si>
    <t>Antifungal starter culture for packed bread: influence of two storage conditions</t>
  </si>
  <si>
    <t>C. L. Gerez; M. I. Torino; M. D. Obregozo; G. Font de Valdez</t>
  </si>
  <si>
    <t>A ready-to-use antifungal starter culture improves the shelf life of packaged bread</t>
  </si>
  <si>
    <t>C. L. Gerez; M. I. Torino; G. Rollan; G. F. de Valdez</t>
  </si>
  <si>
    <t>Prevention of bread mould spoilage by using lactic acid bacteria with antifungal properties</t>
  </si>
  <si>
    <t>V. Giannone; M. Giarnetti; A. Spina; A. Todaro; B. Pecorino; C. Summo; F. Caponio; V. M. Paradiso; A. Pasqualone</t>
  </si>
  <si>
    <t>Physico-chemical properties and sensory profile of durum wheat Dittaino PDO (Protected Designation of Origin) bread and quality of re-milled semolina used for its production</t>
  </si>
  <si>
    <t>K. Gil-Cardoso; G. Saldaña; E. Luengo; J. Pastor; R. Virto; J. M. Alcaide-Hidalgo; J. M. Del Bas; L. Arola; A. Caimari</t>
  </si>
  <si>
    <t>Consumption of Sourdough Breads Improves Postprandial Glucose Response and Produces Sourdough-Specific Effects on Biochemical and Inflammatory Parameters and Mineral Absorption</t>
  </si>
  <si>
    <t>M. Gobbetti; M. S. Simonetti; A. Corsetti; F. Santinelli; J. Rossi; P. Damiani</t>
  </si>
  <si>
    <t>Volatile compound and organic acid productions by mixed wheat sour dough starters: Influence of fermentation parameters and dynamics during baking</t>
  </si>
  <si>
    <t>M. Gobbetti; M. S. Simonetti; J. Rossi; L. Cossignani; A. Corsetti; P. Damiani</t>
  </si>
  <si>
    <t>Free D- and L-amino acid evolution during sourdough fermentation and baking</t>
  </si>
  <si>
    <t>D. Gocmen; O. Gurbuz; A. Y. Kumral; A. F. Dagdelen; I. Sahin</t>
  </si>
  <si>
    <t>The effects of wheat sourdough on glutenin patterns, dough rheology and bread properties</t>
  </si>
  <si>
    <t>H. Gul; S. Ozcelik; O. Sagdic; M. Certel</t>
  </si>
  <si>
    <t>Sourdough bread production with lactobacilli and S-cerevisiae isolated from sourdoughs</t>
  </si>
  <si>
    <t>A. Hansen; B. Hansen</t>
  </si>
  <si>
    <t>Flavor of sourdough wheat bread crumb</t>
  </si>
  <si>
    <t>M. Hayta; M. H. Ertop</t>
  </si>
  <si>
    <t>Optimisation of sourdough bread incorporation into wheat bread by response surface methodology: Bioactive and nutritional properties</t>
  </si>
  <si>
    <t>Physicochemical, textural and microbiological properties of optimised wheat bread formulations as affected by differently fermented sourdough</t>
  </si>
  <si>
    <t>M. Hayta; M. Hendek Ertop</t>
  </si>
  <si>
    <t>Evaluation of microtextural properties of sourdough wheat bread obtained from optimized formulation using scanning electron microscopy and image analysis during shelf life</t>
  </si>
  <si>
    <t>I. Hetman; L. Mykhonik; O. Kuzmin; A. Shevchenko</t>
  </si>
  <si>
    <t>Influence of spontaneous fermentation leavens from cereal flour on the indicators of the technological process of making wheat bread</t>
  </si>
  <si>
    <t>L. Hu; P. Koehler; M. Rychlik</t>
  </si>
  <si>
    <t>Effect of sourdough processing and baking on the content of enniatins and beauvericin in wheat and rye bread</t>
  </si>
  <si>
    <t>P. Javanainen; Y. Y. Linko</t>
  </si>
  <si>
    <t>Mixed-culture pre-ferments of lactic and propionic-acid bacteria for improved wheat bread shelf-life</t>
  </si>
  <si>
    <t>S. Kaditzky; M. Seitter; C. Hertel; R. F. Vogel</t>
  </si>
  <si>
    <t>Performance of Lactobacillus sanfranciscensis TMW 1.392 and its levansucrase deletion mutant in wheat dough and comparison of their impact on bread quality</t>
  </si>
  <si>
    <t>S. Kanazawa; M. Sanabria; M. Monteiro</t>
  </si>
  <si>
    <t>Influence of the fermentation methods on the resistant starch formation by X-ray diffraction</t>
  </si>
  <si>
    <t>K. Karaman; O. Sagdic; M. Z. Durak</t>
  </si>
  <si>
    <t>Use of phytase active yeasts and lactic acid bacteria isolated from sourdough in the production of whole wheat bread</t>
  </si>
  <si>
    <t>N. Karimi; M. Nikoo; H. A. Gavlighi; S. P. Gheshlaghi; J. M. Regenstein; X. M. Xu</t>
  </si>
  <si>
    <t>Effect of pacific white shrimp (Litopenaeus vannamei) protein hydrolysates (SPH) and (-)-epigallocatechin gallate (EGCG) on sourdough and bread quality</t>
  </si>
  <si>
    <t>N. Karimi; F. Zeynali; M. Rezazad Bari; M. Nikoo; F. Mohtarami; M. Kadivar</t>
  </si>
  <si>
    <t>Amaranth selective hydrolyzed protein influence on sourdough fermentation and wheat bread quality</t>
  </si>
  <si>
    <t>K. Katina; N. H. Maina; R. Juvonen; Fl; L. er; L. Johansson; L. Virkki; M. Tenkanen; A. Laitila</t>
  </si>
  <si>
    <t>In situ production and analysis of Weissella confusa dextran in wheat sourdough</t>
  </si>
  <si>
    <t>K. Katina; M. Sauri; H. L. Alakomi; Mattila-S; T. holm</t>
  </si>
  <si>
    <t>Potential of lactic acid bacteria to inhibit rope spoilage in wheat sourdough bread</t>
  </si>
  <si>
    <t>P. Katsi; I. S. Kosma; S. Michailidou; A. Argiriou; A. V. Badeka; M. G. Kontominas</t>
  </si>
  <si>
    <t>Characterization of Artisanal Spontaneous Sourdough Wheat Bread from Central Greece: Evaluation of Physico-Chemical, Microbiological, and Sensory Properties in Relation to Conventional Yeast Leavened Wheat Bread</t>
  </si>
  <si>
    <t>Z. Khodaii; M. N. Zadeh; J. Kamali; M. Mehrabani Natanzi</t>
  </si>
  <si>
    <t>Enhanced iron absorption from lactic acid fermented bread (an in vivo/ex vivo study)</t>
  </si>
  <si>
    <t>J. H. Kim; T. Maeda; N. Morita</t>
  </si>
  <si>
    <t>Application of polished-graded wheat grains for sourdough bread</t>
  </si>
  <si>
    <t>V. M. Koistinen; O. Mattila; K. Katina; K. Poutanen; A. M. Aura; K. Hanhineva</t>
  </si>
  <si>
    <t>Metabolic profiling of sourdough fermented wheat and rye bread</t>
  </si>
  <si>
    <t>D. K. Komlenic; Z. Ugarcic-Hardi; M. Jukic; M. Planinic; A. Bucic-Kojic; I. Strelec</t>
  </si>
  <si>
    <t>Wheat dough rheology and bread quality effected by Lactobacillus brevis preferment, dry sourdough and lactic acid addition</t>
  </si>
  <si>
    <t>I. Konopka; M. Tanska; A. Faron; S. Czaplicki</t>
  </si>
  <si>
    <t>Release of Free Ferulic Acid and Changes in Antioxidant Properties during the Wheat and Rye Bread Making Process</t>
  </si>
  <si>
    <t>A. Kopec; M. Pysz; B. Borczak; E. Sikora; C. M. Rosell; C. Collar; M. Sikora</t>
  </si>
  <si>
    <t>Effects of sourdough and dietary fibers on the nutritional quality of breads produced by bake-off technology</t>
  </si>
  <si>
    <t>D. Korcari; R. Secchiero; M. Laureati; A. Marti; G. Cardone; N. S. Rabitti; G. Ricci; M. G. Fortina</t>
  </si>
  <si>
    <t>Technological properties, shelf life and consumer preference of spelt-based sourdough bread using novel, selected starter cultures</t>
  </si>
  <si>
    <t>T. Korem; D. Zeevi; N. Zmora; O. Weissbrod; N. Bar; M. Lotan-Pompan; T. Avnit-Sagi; N. Kosower; G. Malka; M. Rein; J. Suez; B. Z. Goldberg; A. Weinberger; A. A. Levy; E. Elinav; E. Segal</t>
  </si>
  <si>
    <t>Bread Affects Clinical Parameters and Induces Gut Microbiome-Associated Personal Glycemic Responses</t>
  </si>
  <si>
    <t>A. Lattanzi; F. Minervini; M. Gobbetti</t>
  </si>
  <si>
    <t>Assessment of comparative methods for storing type-I wheat sourdough</t>
  </si>
  <si>
    <t>P. Lavermicocca; F. Valerio; A. Evidente; S. Lazzaroni; A. Corsetti; M. Gobbetti</t>
  </si>
  <si>
    <t>Purification and characterization of novel antifungal compounds from the sourdough Lactobacillus plantarum strain 21B</t>
  </si>
  <si>
    <t>J. Leszczynska; A. Diowksz; A. Lacka; K. Wolska; A. Bartos</t>
  </si>
  <si>
    <t>Evaluation of Immunoreactivity of wheat bread made from fermented wheat flour</t>
  </si>
  <si>
    <t>E. Lhomme; C. Urien; Legr; J. ; X. Dousset; B. Onno; D. Sicard</t>
  </si>
  <si>
    <t>Sourdough microbial community dynamics: An analysis during French organic bread-making processes</t>
  </si>
  <si>
    <t>Z. Li; F. B. Siepmann; L. E. Rojas Tovar; X. Chen; M. G. Gänzle</t>
  </si>
  <si>
    <t>Effect of copy number of the spoVA(2mob) operon, sourdough and reutericyclin on ropy bread spoilage caused by Bacillus spp</t>
  </si>
  <si>
    <t>M. Limbad; N. Gutierrez Maddox; N. Hamid; K. Kantono</t>
  </si>
  <si>
    <t>Sensory and Physicochemical Characterization of Sourdough Bread Prepared with a Coconut Water Kefir Starter</t>
  </si>
  <si>
    <t>A. Lluansí; M. Llirós; L. Oliver; A. Bahí; N. Elias-Masiques; M. Gonzalez; P. Benejam; E. Cueva; M. Termes; S. Ramió-Pujol; M. Malagón; J. Amoedo; M. Serrano; D. Busquets; L. Torreabla; M. Sabat; M. Buxó; M. Cambra; M. Serra-Pagès; S. Delgado-Aros; L. J. García-Gil; I. Elias; X. Aldeguer</t>
  </si>
  <si>
    <t>In vitro Prebiotic Effect of Bread-Making Process in Inflammatory Bowel Disease Microbiome</t>
  </si>
  <si>
    <t>G. Lomolino; F. Morari; N. Dal Ferro; S. Vincenzi; G. Pasini</t>
  </si>
  <si>
    <t>Investigating the einkorn (Triticum monococcum) and common wheat (Triticum aestivum) bread crumb structure with X-ray microtomography: effects on rheological and sensory properties</t>
  </si>
  <si>
    <t>H. W. Lopez; V. Duclos; C. Coudray; V. Krespine; C. Feillet-Coudray; A. Messager; C. Demigné; C. Rémésy</t>
  </si>
  <si>
    <t>Making bread with sourdough improves mineral bioavailability from reconstituted whole wheat flour in rats</t>
  </si>
  <si>
    <t>H. W. Lopez; V. Krespine; C. Guy; A. Messager; C. Demigne; C. Remesy</t>
  </si>
  <si>
    <t>Prolonged fermentation of whole wheat sourdough reduces phytate level and increases soluble magnesium</t>
  </si>
  <si>
    <t>S. Luti; V. Galli; M. Venturi; L. Granchi; P. Paoli; L. Pazzagli</t>
  </si>
  <si>
    <t>Bioactive Properties of Breads Made with Sourdough of Hull-Less Barley or Conventional and Pigmented Wheat Flours</t>
  </si>
  <si>
    <t>S. Luti; L. Mazzoli; M. Ramazzotti; V. Galli; M. Venturi; G. Marino; M. Lehmann; S. Guerrini; L. Granchi; P. Paoli; L. Pazzagli</t>
  </si>
  <si>
    <t>Antioxidant and anti-inflammatory properties of sourdoughs containing selected Lactobacilli strains are retained in breads</t>
  </si>
  <si>
    <t>C. Luz; V. D'Opazo; J. Manes; G. Meca</t>
  </si>
  <si>
    <t>Antifungal activity and shelf life extension of loaf bread produced with sourdough fermented by Lactobacillus strains</t>
  </si>
  <si>
    <t>C. Luz; L. Rodriguez; R. Romano; J. Manes; G. Meca</t>
  </si>
  <si>
    <t>A natural strategy to improve the shelf life of the loaf bread against toxigenic fungi: The employment of fermented whey powder</t>
  </si>
  <si>
    <t>T. Maeda; J. H. Kim; Y. Ubukata; N. Morita</t>
  </si>
  <si>
    <t>Analysis of volatile compounds in polished-graded wheat flour bread using headspace sorptive extraction</t>
  </si>
  <si>
    <t>I. Mantzourani; S. Plessas; M. Odatzidou; A. Alexopoulos; A. Galanis; E. Bezirtzoglou; A. Bekatorou</t>
  </si>
  <si>
    <t>Effect of a novel Lactobacillus paracasei starter on sourdough bread quality</t>
  </si>
  <si>
    <t>I. Mantzourani; S. Plessas; G. Saxami; A. Alexopoulos; A. Galanis; E. Bezirtzoglou</t>
  </si>
  <si>
    <t>Study of kefir grains application in sourdough bread regarding rope spoilage caused by Bacillus spp</t>
  </si>
  <si>
    <t>I. Mantzourani; A. Terpou; A. Alexopoulos; E. Bezirtzoglou; S. Plessas</t>
  </si>
  <si>
    <t>Assessment of Ready-to-Use Freeze-dried Immobilized Biocatalysts as Innovative Starter Cultures in Sourdough Bread Making</t>
  </si>
  <si>
    <t>M. Mariotti; C. Garofalo; L. Aquilanti; A. Osimani; L. Fongaro; S. Tavoletti; A. S. Hager; F. Clementi</t>
  </si>
  <si>
    <t>Barley flour exploitation in sourdough bread-making: A technological, nutritional and sensory evaluation</t>
  </si>
  <si>
    <t>A. Marti; L. Torri; M. C. Casiraghi; L. Franzetti; S. Limbo; Mor; F. in; L. Quaglia; M. A. Pagani</t>
  </si>
  <si>
    <t>Wheat germ stabilization by heat-treatment or sourdough fermentation: Effects on dough rheology and bread properties</t>
  </si>
  <si>
    <t>M. A. Martinezanaya; B. Pitarch; C. B. Debarber</t>
  </si>
  <si>
    <t>Biochemical characteristics and breadmaking performance of freeze-dried wheat sour dough starters</t>
  </si>
  <si>
    <t>Chemometrics assess quality of breadmaking starters</t>
  </si>
  <si>
    <t>M. A. MartinezAnaya; O. Rouzaud</t>
  </si>
  <si>
    <t>Influence of flour, bacterial starter and breadmaking stages on total starch, sugars and low-molecular-weight dextrins</t>
  </si>
  <si>
    <t>B. Meignen; B. Onno; P. Gelinas; M. Infantes; S. Guilois; B. Cahagnier</t>
  </si>
  <si>
    <t>Optimization of sourdough fermentation with Lactobacillus brevis and baker's yeast</t>
  </si>
  <si>
    <t>L. A. A. Menezes; I. De Marco; N. Neves Oliveira Dos Santos; C. Costa Nunes; C. E. Leite Cartabiano; L. Molognoni; G. V. M. Pereira; H. Daguer; J. De Dea Lindner</t>
  </si>
  <si>
    <t>Reducing FODMAPs and improving bread quality using type II sourdough with selected starter cultures</t>
  </si>
  <si>
    <t>O. Mentes; R. Ercan; M. Akcelik</t>
  </si>
  <si>
    <t>Inhibitor activities of two Lactobacillus strains, isolated from sourdough, against rope-forming Bacillus strains</t>
  </si>
  <si>
    <t>M. C. Messia; A. Reale; L. Maiuro; T. igliota; E. Sorrentino; E. Marconi</t>
  </si>
  <si>
    <t>Effects of pre-fermented wheat bran on dough and bread characteristics</t>
  </si>
  <si>
    <t>F. Minervini; D. Pinto; R. Di Cagno; M. De Angelis; M. Gobbetti</t>
  </si>
  <si>
    <t>Scouting the application of sourdough to frozen dough bread technology</t>
  </si>
  <si>
    <t>M. Molfetta; G. Celano; F. Minervini</t>
  </si>
  <si>
    <t>Functional, Nutritional, and Sensory Quality of Mixed Flours-Based Breads as Compared to Durum Wheat Semolina-Based Breads</t>
  </si>
  <si>
    <t>M. Montemurro; G. Celano; M. De Angelis; M. Gobbetti; C. G. Rizzello; E. Pontonio</t>
  </si>
  <si>
    <t>Selection of non-Lactobacillus strains to be used as starters for sourdough fermentation</t>
  </si>
  <si>
    <t>B. J. Muhialdin; Z. Hassan; S. Sadon</t>
  </si>
  <si>
    <t>Antifungal activity of Lactobacillus fermentum Te007, Pediococcus pentosaceus Te010, Lactobacillus pentosus G004, and L. paracasi D5 on selected foods</t>
  </si>
  <si>
    <t>I. Nachi; I. Fhoula; I. Smida; I. Ben Taher; M. Chouaibi; J. Jaunbergs; V. Bartkevics; M. Hassouna</t>
  </si>
  <si>
    <t>Assessment of lactic acid bacteria application for the reduction of acrylamide formation in bread</t>
  </si>
  <si>
    <t>B. Nasiri Esfahani; M. Kadivar; M. Shahedi; S. Soleimanian-Zad</t>
  </si>
  <si>
    <t>Reduction of acrylamide in whole-wheat bread by combining lactobacilli and yeast fermentation</t>
  </si>
  <si>
    <t>L. Nionelli; M. Montemurro; E. Pontonio; M. Verni; M. Gobbetti; C. G. Rizzello</t>
  </si>
  <si>
    <t>Pro-technological and functional characterization of lactic acid bacteria to be used as starters for hemp (Cannabis sativa L.) sourdough fermentation and wheat bread fortification</t>
  </si>
  <si>
    <t>D. Novotni; N. Cukelj; B. Smerdel; D. Curic</t>
  </si>
  <si>
    <t>Quality attributes and firming kinetics of partially baked frozen wholewheat bread with sourdough</t>
  </si>
  <si>
    <t>D. Novotni; D. Curić; M. Bituh; I. Colić Barić; D. Skevin; N. Cukelj</t>
  </si>
  <si>
    <t>Glycemic index and phenolics of partially-baked frozen bread with sourdough</t>
  </si>
  <si>
    <t>O. J. Ogilvie; J. A. Gerrard; S. Roberts; K. H. Sutton; N. Larsen; L. J. Domigan</t>
  </si>
  <si>
    <t>A Case Study of the Response of Immunogenic Gluten Peptides to Sourdough Proteolysis</t>
  </si>
  <si>
    <t>A. Osimani; V. Milanovic; F. Cardinali; A. Roncolini; C. Garofalo; F. Clementi; M. Pasquini; M. Mozzon; R. Foligni; N. Raffaelli; F. Zamporlini; L. Aquilanti</t>
  </si>
  <si>
    <t>Bread enriched with cricket powder (Acheta domesticus): A technological, microbiological and nutritional evaluation</t>
  </si>
  <si>
    <t>M. Ozgolet; M. Yaman; M. Zeki Durak; S. Karasu</t>
  </si>
  <si>
    <t>The effect of five different sourdough on the formation of glyoxal and methylglyoxal in bread and influence of in vitro digestion</t>
  </si>
  <si>
    <t>G. Ozulku; M. Arici</t>
  </si>
  <si>
    <t>Characterization of the rheological and technological properties of the frozen sourdough bread with chickpea flour addition</t>
  </si>
  <si>
    <t>G. Ozulku; D. S. Ozay</t>
  </si>
  <si>
    <t>Improving the bread quality of suni-bug damaged wheat flours by sourdough breadmaking and liquid rye sour</t>
  </si>
  <si>
    <t>M. C. Palacios; M. Haros; C. M. Rosell; Y. Sanz</t>
  </si>
  <si>
    <t>Selection of phytate-degrading human bifidobacteria and application in whole wheat dough fermentation</t>
  </si>
  <si>
    <t>M. C. Palacios; M. Haros; Y. Sanz; C. M. Rosell</t>
  </si>
  <si>
    <t>Selection of lactic acid bacteria with high phytate degrading activity for application in whole wheat breadmaking</t>
  </si>
  <si>
    <t>M. C. Palacios; Y. Sanz; M. Haros; C. M. Rosell</t>
  </si>
  <si>
    <t>Application of Bifidobacterium strains to the breadmaking process</t>
  </si>
  <si>
    <t>S. Paramithiotis; Y. Chouliaras; E. Tsakalidou; G. Kalantzopoulos</t>
  </si>
  <si>
    <t>Application of selected starter cultures for the production of wheat sourdough bread using a traditional three-stage procedure</t>
  </si>
  <si>
    <t>E. Pejcz; R. Spychaj; Z. Gil</t>
  </si>
  <si>
    <t>Technological Methods for Reducing the Content of Fructan in Wheat Bread</t>
  </si>
  <si>
    <t>C. Pétel; P. Courcoux; N. Génovesi; J. Rouillé; B. Onno; C. Prost</t>
  </si>
  <si>
    <t>Free Sorting and Association Task: A Variant of the Free Sorting Method Applied to Study the Impact of Dried Sourdough as an Ingredienton the Related Bread Odor</t>
  </si>
  <si>
    <t>L. Piazza; P. Masi</t>
  </si>
  <si>
    <t>Moisture redistribution throughout the bread loaf during staling and its effect on mechanical properties</t>
  </si>
  <si>
    <t>S. Plessas; A. Alexopoulos; A. Bekatorou; E. Bezirtzoglou</t>
  </si>
  <si>
    <t>Kefir immobilized on corn grains as biocatalyst for lactic acid fermentation and sourdough bread making</t>
  </si>
  <si>
    <t>S. Plessas; A. Alexopoulos; I. Mantzourani; A. Koutinas; C. Voidarou; E. Stavropoulou; E. Bezirtzoglou</t>
  </si>
  <si>
    <t>Application of novel starter cultures for sourdough bread production</t>
  </si>
  <si>
    <t>S. Plessas; A. Bekatorou; J. Gallanagh; P. Nigam; A. A. Koutinas; C. Psarianos</t>
  </si>
  <si>
    <t>Evolution of aroma volatiles during storage of sourdough breads made by mixed cultures of Kluyveromyces marxianus and Lactobacillus delbrueckii ssp. bulgaricus or Lactobacillus helveticus</t>
  </si>
  <si>
    <t>S. Plessas; A. Fisher; K. Koureta; C. Psarianos; P. Nigam; A. A. Koutinas</t>
  </si>
  <si>
    <t>Application of Kluyveromyces marxianus, Lactobacillus delbrueckii ssp. bulgaricus and L. helveticus for sourdough bread making</t>
  </si>
  <si>
    <t>S. Plessas; D. Koliopoulos; Y. Kourkoutas; C. Psarianos; A. Alexopoulos; R. Marchant; I. M. Banat; A. A. Koutinas</t>
  </si>
  <si>
    <t>Upgrading of discarded oranges through fermentation using kefir in food industry</t>
  </si>
  <si>
    <t>S. Plessas; I. Mantzourani; A. Bekatorou</t>
  </si>
  <si>
    <t>Evaluation of Pediococcus pentosaceus SP2 as Starter Culture on Sourdough Bread Making</t>
  </si>
  <si>
    <t>S. Plessas; L. Pherson; A. Bekatorou; P. Nigam; A. A. Koutinas</t>
  </si>
  <si>
    <t>Bread making using kefir grains as baker's yeast</t>
  </si>
  <si>
    <t>S. Plessas; M. Trantallidi; A. Bekatorou; M. Kanellaki; P. Nigam; A. A. Koutinas</t>
  </si>
  <si>
    <t>Immobilization of kefir and Lactobacillus casei on brewery spent grains for use in sourdough wheat bread making</t>
  </si>
  <si>
    <t>E. Pontonio; K. Arora; C. Dingeo; I. Carafa; G. Celano; V. Scarpino; B. Genot; M. Gobbetti; R. Di Cagno</t>
  </si>
  <si>
    <t>Commercial Organic Versus Conventional Whole Rye and Wheat Flours for Making Sourdough Bread: Safety, Nutritional, and Sensory Implications</t>
  </si>
  <si>
    <t>E. Pontonio; R. Di Cagno; J. Mahony; A. Lanera; M. De Angelis; D. van Sinderen; M. Gobbetti</t>
  </si>
  <si>
    <t>Sourdough authentication: quantitative PCR to detect the lactic acid bacterial microbiota in breads</t>
  </si>
  <si>
    <t>E. Pontonio; L. Nionelli; J. A. Curiel; A. Sadeghi; R. Di Cagno; M. Gobbetti; C. G. Rizzello</t>
  </si>
  <si>
    <t>Iranian wheat flours from rural and industrial mills: Exploitation of the chemical and technology features, and selection of autochthonous sourdough starters for making breads</t>
  </si>
  <si>
    <t>T. Pozrl; M. Kopjar; I. Kurent; J. Hribar; A. Janes; M. Simcic</t>
  </si>
  <si>
    <t>Phytate Degradation during Breadmaking: The Influence of Flour Type and Breadmaking Procedures</t>
  </si>
  <si>
    <t>L. Principato; G. D. Garrido; M. Massari; R. Dordoni; G. Spigno</t>
  </si>
  <si>
    <t>Effect of commercial dried sourdoughs on structural characteristics of wheat bread</t>
  </si>
  <si>
    <t>M. Prückler; C. Lorenz; A. Endo; M. Kraler; K. Dürrschmid; K. Hendriks; F. Soares da Silva; E. Auterith; W. Kneifel; H. Michlmayr</t>
  </si>
  <si>
    <t>Comparison of homo- and heterofermentative lactic acid bacteria for implementation of fermented wheat bran in bread</t>
  </si>
  <si>
    <t>M. Quattrini; N. Liang; M. G. Fortina; S. Xiang; J. M. Curtis; M. Gänzle</t>
  </si>
  <si>
    <t>Exploiting synergies of sourdough and antifungal organic acids to delay fungal spoilage of bread</t>
  </si>
  <si>
    <t>A. Reale; T. Di Renzo; M. Preziuso; G. Panfili; L. Cipriano; M. C. Messia</t>
  </si>
  <si>
    <t>Stabilization of sourdough starter by spray drying technique: New breadmaking perspective</t>
  </si>
  <si>
    <t>A. T. Reese; A. A. Madden; M. Joossens; G. Lacaze; R. R. Dunn</t>
  </si>
  <si>
    <t>Influences of Ingredients and Bakers on the Bacteria and Fungi in Sourdough Starters and Bread</t>
  </si>
  <si>
    <t>M. Rinaldi; M. Paciulli; A. Caligiani; E. Sgarbi; M. Cirlini; C. Dall'Asta; E. Chiavaro</t>
  </si>
  <si>
    <t>Durum and soft wheat flours in sourdough and straight-dough bread-making</t>
  </si>
  <si>
    <t>C. G. Rizzello; I. Cavoski; J. Turk; D. Ercolini; L. Nionelli; E. Pontonio; M. De Angelis; F. De Filippis; M. Gobbetti; R. Di Cagno</t>
  </si>
  <si>
    <t>Organic cultivation of Triticum turgidum subsp. durum is reflected in the flour-sourdough fermentation-bread axis</t>
  </si>
  <si>
    <t>C. G. Rizzello; R. Coda; F. Mazzacane; D. Minervini; M. Gobbetti</t>
  </si>
  <si>
    <t>Micronized by-products from debranned durum wheat and sourdough fermentation enhanced the nutritional, textural and sensory features of bread</t>
  </si>
  <si>
    <t>C. G. Rizzello; J. A. Curiel; L. Nionelli; O. Vincentini; R. Di Cagno; M. Silano; M. Gobbetti; R. Coda</t>
  </si>
  <si>
    <t>Use of fungal proteases and selected sourdough lactic acid bacteria for making wheat bread with an intermediate content of gluten</t>
  </si>
  <si>
    <t>C. G. Rizzello; M. De Angelis; R. Coda; M. Gobbetti</t>
  </si>
  <si>
    <t>Use of selected sourdough lactic acid bacteria to hydrolyze wheat and rye proteins responsible for cereal allergy</t>
  </si>
  <si>
    <t>C. G. Rizzello; M. De Angelis; R. Di Cagno; A. Camarca; M. Silano; I. Losito; M. De Vincenzi; M. D. De Bari; F. Palmisano; F. Maurano; C. Gianfrani; M. Gobbetti</t>
  </si>
  <si>
    <t>Highly efficient gluten degradation by lactobacilli and fungal proteases during food processing: new perspectives for celiac disease</t>
  </si>
  <si>
    <t>C. G. Rizzello; A. Lavecchia; V. Gramaglia; M. Gobbetti</t>
  </si>
  <si>
    <t>Long-Term Fungal Inhibition by Pisum sativum Flour Hydrolysate during Storage of Wheat Flour Bread</t>
  </si>
  <si>
    <t>C. G. Rizzello; P. Portincasa; M. Montemurro; D. M. Di Palo; M. P. Lorusso; M. De Angelis; L. Bonfrate; B. Genot; M. Gobbetti</t>
  </si>
  <si>
    <t>Sourdough Fermented Breads are More Digestible than Those Started with Baker's Yeast Alone: An In Vivo Challenge Dissecting Distinct Gastrointestinal Responses</t>
  </si>
  <si>
    <t>H. Robert; V. Gabriel; D. Lefebvre; P. Rabier; Y. Vayssier; C. Fontagne-Faucher</t>
  </si>
  <si>
    <t>Study of the behaviour of Lactobacillus plantarum and Leuconostoc starters during a complete wheat sourdough breadmaking process</t>
  </si>
  <si>
    <t>I. Rodriguez-Ramiro; C. A. Brearley; S. F. Bruggraber; A. Perfecto; P. Shewry; S. Fairweather-Tait</t>
  </si>
  <si>
    <t>Assessment of iron bioavailability from different bread making processes using an in vitro intestinal cell model</t>
  </si>
  <si>
    <t>A. Roncolini; V. Milanović; F. Cardinali; A. Osimani; C. Garofalo; R. Sabbatini; F. Clementi; M. Pasquini; M. Mozzon; R. Foligni; N. Raffaelli; F. Zamporlini; G. Minazzato; M. F. Trombetta; A. Van Buitenen; L. Van Campenhout; L. Aquilanti</t>
  </si>
  <si>
    <t>Protein fortification with mealworm (Tenebrio molitor L.) powder: Effect on textural, microbiological, nutritional and sensory features of bread</t>
  </si>
  <si>
    <t>P. Russo; V. Capozzi; M. P. Arena; G. Spadaccino; M. T. Dueñas; P. López; D. Fiocco; G. Spano</t>
  </si>
  <si>
    <t>Riboflavin-overproducing strains of Lactobacillus fermentum for riboflavin-enriched bread</t>
  </si>
  <si>
    <t>L. A. Ryan; F. Dal Bello; E. K. Arendt</t>
  </si>
  <si>
    <t>The use of sourdough fermented by antifungal LAB to reduce the amount of calcium propionate in bread</t>
  </si>
  <si>
    <t>L. A. Ryan; F. Dal Bello; E. K. Arendt; P. Koehler</t>
  </si>
  <si>
    <t>Detection and quantitation of 2,5-diketopiperazines in wheat sourdough and bread</t>
  </si>
  <si>
    <t>L. A. Ryan; E. Zannini; F. Dal Bello; A. Pawlowska; P. Koehler; E. K. Arendt</t>
  </si>
  <si>
    <t>Lactobacillus amylovorus DSM 19280 as a novel food-grade antifungal agent for bakery products</t>
  </si>
  <si>
    <t>D. L. T. Saa; L. Nissen; A. Gianotti</t>
  </si>
  <si>
    <t>Metabolomic approach to study the impact of flour type and fermentation process on volatile profile of bakery products</t>
  </si>
  <si>
    <t>D. T. Saa; R. Di Silvestro; G. Dinelli; A. Gianotti</t>
  </si>
  <si>
    <t>Effect of sourdough fermentation and baking process severity on dietary fibre and phenolic compounds of immature wheat flour bread</t>
  </si>
  <si>
    <t>D. T. Saa; R. Di Silvestro; L. Nissen; G. Dinelli; A. Gianotti</t>
  </si>
  <si>
    <t>Effect of sourdough fermentation and baking process severity on bioactive fiber compounds in immature and ripe wheat flour bread</t>
  </si>
  <si>
    <t>A. Sadeghi; M. Ebrahimi; S. A. Mortazavi; A. Abedfar</t>
  </si>
  <si>
    <t>Application of the selected antifungal LAB isolate as a protective starter culture in pan whole-wheat sourdough bread</t>
  </si>
  <si>
    <t>F. Saladino; C. Luz; L. Manyes; Fern; M. ez-Franzon; G. Meca</t>
  </si>
  <si>
    <t>In vitro antifungal activity of lactic acid bacteria against mycotoxigenic fungi and their application in loaf bread shelf life improvement</t>
  </si>
  <si>
    <t>R. Salim ur; H. Nawaz; S. Hussain; M. M. Ahmad; M. A. Murtaza; M. S. Ahmad</t>
  </si>
  <si>
    <t>Effect of sourdough bacteria on the quality and shelf life of bread</t>
  </si>
  <si>
    <t>H. Salovaara; T. Valjakka</t>
  </si>
  <si>
    <t>The effect of fermentation temperature, flour type, and starter on the properties of sour wheat bread</t>
  </si>
  <si>
    <t>G. Sandra; C. Schwab; F. Dal Bello; A. Coffey; M. Ganzle; E. Arendt</t>
  </si>
  <si>
    <t>Comparison of the impact of dextran and reuteran on the quality of wheat sourdough bread</t>
  </si>
  <si>
    <t>J. M. Sanz-Penella; J. A. Tamayo-Ramos; M. Haros</t>
  </si>
  <si>
    <t>Application of Bifidobacteria as Starter Culture in Whole Wheat Sourdough Breadmaking</t>
  </si>
  <si>
    <t>O. Savkina; L. Kuznetsova; O. Parakhina; M. Lokachuk; E. Pavlovskaya</t>
  </si>
  <si>
    <t>Impact of using the developed starter culture on the quality of sourdough, dough and wheat bread</t>
  </si>
  <si>
    <t>P. M. Scheuer; A. N. N. Southgate; M. F. Martelli; C. Dias; M. E. da Silva; A. A. Coelho; A. de Francisco</t>
  </si>
  <si>
    <t>Quality Properties of a Bread Made with Levain and Cocoa Waste</t>
  </si>
  <si>
    <t>M. Schmidt; E. Sciurba</t>
  </si>
  <si>
    <t>Determination of FODMAP contents of common wheat and rye breads and the effects of processing on the final contents</t>
  </si>
  <si>
    <t>M. Seitter; M. Fleig; H. Schmidt; C. Hertel</t>
  </si>
  <si>
    <t>Effect of exopolysaccharides produced by Lactobacillus sanfranciscensis on the processing properties of wheat doughs</t>
  </si>
  <si>
    <t>L. Settanni; G. Ventimiglia; A. Alfonzo; O. Corona; A. Miceli; G. Moschetti</t>
  </si>
  <si>
    <t>An integrated technological approach to the selection of lactic acid bacteria of flour origin for sourdough production</t>
  </si>
  <si>
    <t>J. Sharare; M. Vajiheh; M. Elaheh</t>
  </si>
  <si>
    <t>Antifungal activity and improved quality of wheat toast bread by Iranian Lactobacillus species</t>
  </si>
  <si>
    <t>P. R. Shewry; A. H. P. America; A. Lovegrove; A. J. Wood; A. Plummer; J. Evans; H. C. van den Broeck; L. Gilissen; R. Mumm; J. L. Ward; Z. Proos; P. Kuiper; C. F. H. Longin; A. A. M. Andersson; J. Philip van Straaten; D. Jonkers; F. Brouns</t>
  </si>
  <si>
    <t>Comparative compositions of metabolites and dietary fibre components in doughs and breads produced from bread wheat, emmer and spelt and using yeast and sourdough processes</t>
  </si>
  <si>
    <t>R. Sidari; A. Martorana; C. Zappia; A. Mincione; A. M. Giuffrè</t>
  </si>
  <si>
    <t>Persistence and Effect of a Multistrain Starter Culture on Antioxidant and Rheological Properties of Novel Wheat Sourdoughs and Bread</t>
  </si>
  <si>
    <t>F. B. Siepmann; B. S. de Almeida; N. Waszczynskyj; M. R. Spier</t>
  </si>
  <si>
    <t>Influence of temperature and of starter culture on biochemical characteristics and the aromatic compounds evolution on type II sourdough and wheat bread</t>
  </si>
  <si>
    <t>M. Siljestroem; I. Bjoerck; A. C. Eliasson; C. Loenner; M. Nyman; N. G. Asp</t>
  </si>
  <si>
    <t>Effects on polysaccharides during baking and storage of bread - in vitro and in vivo studies</t>
  </si>
  <si>
    <t>M. Skrajda-Brdak; I. Konopka; M. Tanska; S. Czaplicki</t>
  </si>
  <si>
    <t>Changes in the content of free phenolic acids and antioxidative capacity of wholemeal bread in relation to cereal species and fermentation type</t>
  </si>
  <si>
    <t>L. Sun; X. F. Li; Y. Y. Zhang; W. J. Yang; G. X. Ma; N. Ma; Q. H. Hu; F. Pei</t>
  </si>
  <si>
    <t>A novel lactic acid bacterium for improving the quality and shelf life of whole wheat bread</t>
  </si>
  <si>
    <t>I. Taglieri; C. Sanmartin; F. Venturi; M. Macaluso; A. Bianchi; C. Sgherri; M. F. Quartacci; M. De Leo; L. Pistelli; F. Palla; G. Flamini; A. Zinnai</t>
  </si>
  <si>
    <t>Bread Fortified with Cooked Purple Potato Flour and Citrus Albedo: An Evaluation of Its Compositional and Sensorial Properties</t>
  </si>
  <si>
    <t>I. Taglieri; C. Sanmartin; F. Venturi; M. Macaluso; A. Zinnai; S. Tavarini; A. Serra; G. Conte; G. Flamini; L. G. Angelini</t>
  </si>
  <si>
    <t>Effect of the Leavening Agent on the Compositional and Sensorial Characteristics of Bread Fortified with Flaxseed Cake</t>
  </si>
  <si>
    <t>R. J. Tamani; K. K. T. Goh; C. S. Brennan</t>
  </si>
  <si>
    <t>Physico-Chemical Properties of Sourdough Bread Production Using Selected Lactobacilli Starter Cultures</t>
  </si>
  <si>
    <t>K. X. Tang; C. J. Zhao; M. G. Gänzle</t>
  </si>
  <si>
    <t>Effect of Glutathione on the Taste and Texture of Type I Sourdough Bread</t>
  </si>
  <si>
    <t>C. Thiele; M. G. Ganzle; R. F. Vogel</t>
  </si>
  <si>
    <t>Contribution of sourdough lactobacilli, yeast, and cereal enzymes to the generation of amino acids in dough relevant for bread flavor</t>
  </si>
  <si>
    <t>S. K. Tinzl-Malang; P. Rast; F. Grattepanche; J. Sych; C. Lacroix</t>
  </si>
  <si>
    <t>Exopolysaccharides from co-cultures of Weissella confusa 11GU-1 and Propionibacterium freudenreichii JS15 act synergistically on wheat dough and bread texture</t>
  </si>
  <si>
    <t>M. J. Torner; A. Bainotti; M. A. Martinez-Anaya; C. B. de Barber</t>
  </si>
  <si>
    <t>The microflora of the sour dough of wheat flour bread XII. Effect of freezing on the viability and functional properties in wheat flour doughs of microbial mass from lactic acid bacteria</t>
  </si>
  <si>
    <t>E. Torrieri; O. Pepe; V. Ventorino; P. Masi; S. Cavella</t>
  </si>
  <si>
    <t>Effect of sourdough at different concentrations on quality and shelf life of bread</t>
  </si>
  <si>
    <t>K. Urga; H. V. Narasimha</t>
  </si>
  <si>
    <t>Traditional sour dough bread (Difo Dabbo) making: I. Effects on phytic acid destruction</t>
  </si>
  <si>
    <t>S. Van Kerrebroeck; A. Comasio; H. Harth; L. De Vuyst</t>
  </si>
  <si>
    <t>Impact of starter culture, ingredients, and flour type on sourdough bread volatiles as monitored by selected ion flow tube-mass spectrometry</t>
  </si>
  <si>
    <t>K. K. Varsha; S. Priya; L. Devendra; K. M. Nampoothiri</t>
  </si>
  <si>
    <t>Control of spoilage fungi by protective lactic acid bacteria displaying probiotic properties</t>
  </si>
  <si>
    <t>G. Ventimiglia; A. Alfonzo; P. Galluzzo; O. Corona; N. Francesca; S. Caracappa; G. Moschetti; L. Settanni</t>
  </si>
  <si>
    <t>Codominance of Lactobacillus plantarum and obligate heterofermentative lactic acid bacteria during sourdough fermentation</t>
  </si>
  <si>
    <t>F. Venturi; G. Andrich; C. Sanmartin; A. Zinnai</t>
  </si>
  <si>
    <t>The kinetics of fermentations in sourdough bread stored at different temperature and influence on bread quality</t>
  </si>
  <si>
    <t>M. Venturi; V. Galli; N. Pini; S. Guerrini; C. Sodi; L. Granchi</t>
  </si>
  <si>
    <t>Influence of different leavening agents on technological and nutritional characteristics of whole grain breads obtained from ancient and modern flour varieties</t>
  </si>
  <si>
    <t>A. Vidal; S. Marín; H. Morales; A. J. Ramos; V. Sanchis</t>
  </si>
  <si>
    <t>The fate of deoxynivalenol and ochratoxin A during the breadmaking process, effects of sourdough use and bran content</t>
  </si>
  <si>
    <t>A. Voinea; S. G. Stroe; G. G. Codină</t>
  </si>
  <si>
    <t>The Effect of Sea Salt, Dry Sourdough and Fermented Sugar as Sodium Chloride Replacers on Rheological Behavior of Wheat Flour Dough</t>
  </si>
  <si>
    <t>M. Winters; D. Panayotides; M. Bayrak; G. Rémont; C. G. Viejo; D. Liu; B. Le; Y. Liu; J. Luo; P. Zhang; K. Howell</t>
  </si>
  <si>
    <t>Defined co-cultures of yeast and bacteria modify the aroma, crumb and sensory properties of bread</t>
  </si>
  <si>
    <t>A. Wolter; A. S. Hager; E. Zannini; M. Czerny; E. K. Arendt</t>
  </si>
  <si>
    <t>Impact of sourdough fermented with Lactobacillus plantarum FST 1.7 on baking and sensory properties of gluten-free breads</t>
  </si>
  <si>
    <t>S. Won; J. Curtis; M. Gänzle</t>
  </si>
  <si>
    <t>LC-MS/MS quantitation of α-amylase/trypsin inhibitor CM3 and glutathione during wheat sourdough breadmaking</t>
  </si>
  <si>
    <t>S. M. Wu; Y. L. Peng; J. Z. Xi; Q. Y. Zhao; D. Xu; Z. Y. Jin; X. M. Xu</t>
  </si>
  <si>
    <t>Effect of sourdough fermented with corn oil and lactic acid bacteria on bread flavor</t>
  </si>
  <si>
    <t>D. Xu; K. Tang; Y. Hu; X. Xu; M. G. Gänzle</t>
  </si>
  <si>
    <t>Effect of Glutathione Dehydrogenase of Lactobacillus sanfranciscensis on Gluten Properties and Bread Volume in Type I Wheat Sourdough Bread</t>
  </si>
  <si>
    <t>D. Xu; Y. Yin; B. Ali; Y. Zhang; L. N. Guo; X. M. Xu</t>
  </si>
  <si>
    <t>Isolation of yeast strains from Chinese liquor Daqu and its use in the wheat sourdough bread making</t>
  </si>
  <si>
    <t>D. Xu; H. Zhang; J. Z. Xi; Y. M. Jin; Y. S. Chen; L. N. Guo; Z. Y. Jin; X. M. Xu</t>
  </si>
  <si>
    <t>Improving bread aroma using low-temperature sourdough fermentation</t>
  </si>
  <si>
    <t>D. Xu; Y. Zhang; K. Tang; Y. Hu; X. Xu; M. G. Gänzle</t>
  </si>
  <si>
    <t>Effect of Mixed Cultures of Yeast and Lactobacilli on the Quality of Wheat Sourdough Bread</t>
  </si>
  <si>
    <t>X. Xu; Q. Yang; Z. Luo; Z. Xiao</t>
  </si>
  <si>
    <t>Effects of Sourdough Fermentation and an Innovative Compound Improver on the Baking Performance, Nutritional Quality, and Antistaling Property of Whole Wheat Bread</t>
  </si>
  <si>
    <t>R. M. Yildirim; M. Arici</t>
  </si>
  <si>
    <t>Effect of the fermentation temperature on the degradation of phytic acid in whole-wheat sourdough bread</t>
  </si>
  <si>
    <t>N. Zaib Un; R. Salim Ur; N. Huma; M. Shahid</t>
  </si>
  <si>
    <t>Impact of mixed lactic acid bacterial (lab) culture on flavoring profile and quality attributes of spring wheat sourdough bread</t>
  </si>
  <si>
    <t>Z. Zalán; F. Hegyi; E. E. Szabo; A. Maczó; E. Baka; Y. Liao; K. Jianquan</t>
  </si>
  <si>
    <t>Bran fermentation with probiotic and non-probiotic lactobacillus strains to develop a functional ingredient for sourdough production</t>
  </si>
  <si>
    <t>C. Zhang; Br; M. J. t; C. Schwab; M. G. Gänzle</t>
  </si>
  <si>
    <t>Propionic acid production by cofermentation of Lactobacillus buchneri and Lactobacillus diolivorans in sourdough</t>
  </si>
  <si>
    <t>Y. Zhang; L. Guo; D. Li; Z. Jin; X. Xu</t>
  </si>
  <si>
    <t>Roles of dextran, weak acidification and their combination in the quality of wheat bread</t>
  </si>
  <si>
    <t>Y. Zhang; L. Guo; D. Xu; D. Li; N. Yang; F. Chen; Z. Jin; X. Xu</t>
  </si>
  <si>
    <t>Effects of dextran with different molecular weights on the quality of wheat sourdough breads</t>
  </si>
  <si>
    <t>C. J. Zhao; M. G. Gänzle</t>
  </si>
  <si>
    <t>Synthesis of Taste-Active γ-Glutamyl Dipeptides during Sourdough Fermentation by Lactobacillus reuteri</t>
  </si>
  <si>
    <t>J. Zimmermann; P. Hubel; J. Pfannstiel; M. Afzal; C. F. H. Longin; B. Hitzmann; H. Götz; S. C. Bischoff</t>
  </si>
  <si>
    <t>Comprehensive proteome analysis of bread deciphering the allergenic potential of bread wheat, spelt and rye</t>
  </si>
  <si>
    <t>prefermented material</t>
  </si>
  <si>
    <t>sourdough type (1,2,3) - direct inoculation = 0</t>
  </si>
  <si>
    <t>Fresh, Dry, No preferment</t>
  </si>
  <si>
    <t>Bread formulation</t>
  </si>
  <si>
    <t>% flour coming from preferment in bread dough</t>
  </si>
  <si>
    <t>% baker's yeast</t>
  </si>
  <si>
    <t>≥ or &lt; 0.2% Baker's yeast</t>
  </si>
  <si>
    <t>Bread dough fermentation and proofing</t>
  </si>
  <si>
    <t>total fermentation time sourdough bread (min)</t>
  </si>
  <si>
    <t>total fermentation time yeasted bread</t>
  </si>
  <si>
    <t>Fresh</t>
  </si>
  <si>
    <t>sourdough bread</t>
  </si>
  <si>
    <t>Baker's yeast (%)</t>
  </si>
  <si>
    <t>ferementation time (min)</t>
  </si>
  <si>
    <t>sourdough (%)</t>
  </si>
  <si>
    <t>fermentation temperature (°C)</t>
  </si>
  <si>
    <t>Acidification (pH)</t>
  </si>
  <si>
    <t>Yeasted bread</t>
  </si>
  <si>
    <t>fermentation time (min)</t>
  </si>
  <si>
    <t>acification (pH)</t>
  </si>
  <si>
    <t>flour type (0 refined flour, 1 not refined flour)</t>
  </si>
  <si>
    <t>No preferment</t>
  </si>
  <si>
    <t>Dry</t>
  </si>
  <si>
    <t>sourdough type used in scientific literature</t>
  </si>
  <si>
    <t>Type 3</t>
  </si>
  <si>
    <t>Type 2</t>
  </si>
  <si>
    <t>Type 1</t>
  </si>
  <si>
    <t>count</t>
  </si>
  <si>
    <t>form of sourdough added to the dough</t>
  </si>
  <si>
    <t>percentage</t>
  </si>
  <si>
    <t>Direct inoculation</t>
  </si>
  <si>
    <t>no preferment</t>
  </si>
  <si>
    <t>Total types</t>
  </si>
  <si>
    <t>Total</t>
  </si>
  <si>
    <t>Total articles</t>
  </si>
  <si>
    <t>* article 248 researches two processes: type 2 and a direct inoculation</t>
  </si>
  <si>
    <t>Included article</t>
  </si>
  <si>
    <t>≥ 0.2%</t>
  </si>
  <si>
    <t>Total fermentation time sourdough bread (h)</t>
  </si>
  <si>
    <t>% baker's yeast (figure adjusted. If &gt; 4; 4.1)</t>
  </si>
  <si>
    <t>Fermentation temperature (°C) (figure adjusted. If &gt;40; 41. and if &gt;15; 15)</t>
  </si>
  <si>
    <t>BY (if &lt;0.2 % or ≥ 0.2%)</t>
  </si>
  <si>
    <t>Yeast leavened bread</t>
  </si>
  <si>
    <t>specific volume (ml/g)</t>
  </si>
  <si>
    <t>Sourdough's inoculation form (Fresh, Dry, No preferment)</t>
  </si>
  <si>
    <t>Baker's yeast addition level (%)</t>
  </si>
  <si>
    <t>Sourdough's addition level (%) (flour from sourdough on total flour in bread dough)</t>
  </si>
  <si>
    <t>Total fermentation time sourdough bread (min)</t>
  </si>
  <si>
    <t>Total fermentation time yeasted bread</t>
  </si>
  <si>
    <t>Fermentation temperature (°C)</t>
  </si>
  <si>
    <t>Sourdough's inoculation type (1,2,3) - direct inoculation = 0</t>
  </si>
  <si>
    <t>Total fermentation time sourdough bread (h) (figure adjusted. If &gt; 20; 20)</t>
  </si>
  <si>
    <t>≥0.2</t>
  </si>
  <si>
    <t>&lt;0.2</t>
  </si>
  <si>
    <t>&lt;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</si>
</sst>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theme="7" tint="0.59999389629810485"/>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0">
    <xf numFmtId="0" fontId="0" fillId="0" borderId="0" xfId="0"/>
    <xf numFmtId="0" fontId="0" fillId="2" borderId="0" xfId="0" applyFill="1"/>
    <xf numFmtId="0" fontId="0" fillId="0" borderId="0" xfId="0" applyAlignment="1">
      <alignment wrapText="1"/>
    </xf>
    <xf numFmtId="0" fontId="0" fillId="0" borderId="5" xfId="0" applyBorder="1"/>
    <xf numFmtId="0" fontId="0" fillId="0" borderId="6" xfId="0" applyBorder="1"/>
    <xf numFmtId="0" fontId="0" fillId="0" borderId="0" xfId="0" applyBorder="1"/>
    <xf numFmtId="0" fontId="1" fillId="0" borderId="5" xfId="0" applyFont="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5"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0" xfId="0" applyFill="1" applyBorder="1" applyAlignment="1">
      <alignment horizontal="center" vertical="center"/>
    </xf>
    <xf numFmtId="0" fontId="0" fillId="0" borderId="6" xfId="0" applyFill="1" applyBorder="1" applyAlignment="1">
      <alignment horizontal="center" vertical="center"/>
    </xf>
    <xf numFmtId="0" fontId="0" fillId="0" borderId="12" xfId="0" applyFill="1" applyBorder="1" applyAlignment="1">
      <alignment horizontal="center" vertical="center"/>
    </xf>
    <xf numFmtId="0" fontId="0" fillId="0" borderId="0" xfId="0" applyBorder="1" applyAlignment="1">
      <alignment horizontal="center" vertical="center"/>
    </xf>
    <xf numFmtId="0" fontId="1" fillId="0" borderId="6" xfId="0" applyFont="1" applyBorder="1" applyAlignment="1">
      <alignment horizontal="center" vertical="center"/>
    </xf>
    <xf numFmtId="0" fontId="0" fillId="0" borderId="6" xfId="0" applyBorder="1" applyAlignment="1">
      <alignment horizontal="center" vertical="center"/>
    </xf>
    <xf numFmtId="0" fontId="0" fillId="0" borderId="0" xfId="0" applyFill="1"/>
    <xf numFmtId="0" fontId="0" fillId="0" borderId="0" xfId="0" applyFill="1" applyAlignment="1">
      <alignment wrapText="1"/>
    </xf>
    <xf numFmtId="0" fontId="0" fillId="0" borderId="5" xfId="0" applyFill="1" applyBorder="1"/>
    <xf numFmtId="0" fontId="0" fillId="0" borderId="6" xfId="0" applyFill="1" applyBorder="1"/>
    <xf numFmtId="0" fontId="0" fillId="0" borderId="0" xfId="0" applyFill="1" applyBorder="1"/>
    <xf numFmtId="0" fontId="0" fillId="2" borderId="0" xfId="0" applyFont="1" applyFill="1"/>
    <xf numFmtId="0" fontId="0" fillId="0" borderId="0" xfId="0" applyFont="1"/>
    <xf numFmtId="0" fontId="0" fillId="0" borderId="0" xfId="0" applyFont="1" applyAlignment="1">
      <alignment wrapText="1"/>
    </xf>
    <xf numFmtId="0" fontId="0" fillId="0" borderId="5" xfId="0" applyFont="1" applyBorder="1"/>
    <xf numFmtId="0" fontId="0" fillId="0" borderId="6" xfId="0" applyFont="1" applyBorder="1"/>
    <xf numFmtId="0" fontId="0" fillId="0" borderId="0" xfId="0" applyFont="1" applyBorder="1"/>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0" fillId="7" borderId="13" xfId="0" applyFill="1" applyBorder="1" applyAlignment="1">
      <alignment vertical="center"/>
    </xf>
    <xf numFmtId="0" fontId="0" fillId="2" borderId="9" xfId="0" applyFill="1" applyBorder="1" applyAlignment="1">
      <alignment vertical="center"/>
    </xf>
    <xf numFmtId="0" fontId="0" fillId="8" borderId="9" xfId="0" applyFill="1" applyBorder="1" applyAlignment="1">
      <alignment vertical="center"/>
    </xf>
    <xf numFmtId="0" fontId="0" fillId="4" borderId="1" xfId="0" applyFill="1" applyBorder="1" applyAlignment="1">
      <alignment vertical="center"/>
    </xf>
    <xf numFmtId="0" fontId="0" fillId="0" borderId="0" xfId="0" applyBorder="1" applyAlignment="1">
      <alignment horizontal="center"/>
    </xf>
    <xf numFmtId="0" fontId="0" fillId="0" borderId="0" xfId="0" applyBorder="1" applyAlignment="1">
      <alignment vertical="center"/>
    </xf>
    <xf numFmtId="0" fontId="0" fillId="4" borderId="15" xfId="0" applyFill="1" applyBorder="1" applyAlignment="1">
      <alignment vertical="center"/>
    </xf>
    <xf numFmtId="0" fontId="0" fillId="4" borderId="16" xfId="0" applyFill="1" applyBorder="1" applyAlignment="1">
      <alignment vertical="center"/>
    </xf>
    <xf numFmtId="0" fontId="0" fillId="4" borderId="17" xfId="0" applyFill="1" applyBorder="1" applyAlignment="1">
      <alignment vertical="center"/>
    </xf>
    <xf numFmtId="0" fontId="0" fillId="4" borderId="14" xfId="0" applyFill="1" applyBorder="1" applyAlignment="1">
      <alignment vertical="center"/>
    </xf>
    <xf numFmtId="0" fontId="0" fillId="7" borderId="3" xfId="0" applyFill="1" applyBorder="1" applyAlignment="1">
      <alignment vertical="center"/>
    </xf>
    <xf numFmtId="1" fontId="0" fillId="7" borderId="4" xfId="0" applyNumberFormat="1" applyFill="1" applyBorder="1" applyAlignment="1">
      <alignment vertical="center"/>
    </xf>
    <xf numFmtId="0" fontId="0" fillId="2" borderId="5" xfId="0" applyFill="1" applyBorder="1" applyAlignment="1">
      <alignment vertical="center"/>
    </xf>
    <xf numFmtId="1" fontId="0" fillId="2" borderId="6" xfId="0" applyNumberFormat="1" applyFill="1" applyBorder="1" applyAlignment="1">
      <alignment vertical="center"/>
    </xf>
    <xf numFmtId="0" fontId="0" fillId="8" borderId="5" xfId="0" applyFill="1" applyBorder="1" applyAlignment="1">
      <alignment vertical="center"/>
    </xf>
    <xf numFmtId="1" fontId="0" fillId="8" borderId="6" xfId="0" applyNumberFormat="1" applyFill="1" applyBorder="1" applyAlignment="1">
      <alignment vertical="center"/>
    </xf>
    <xf numFmtId="0" fontId="0" fillId="10" borderId="0" xfId="0" applyFill="1" applyBorder="1" applyAlignment="1">
      <alignment horizontal="center"/>
    </xf>
    <xf numFmtId="0" fontId="0" fillId="4" borderId="16" xfId="0" applyFill="1" applyBorder="1"/>
    <xf numFmtId="0" fontId="0" fillId="4" borderId="17" xfId="0" applyFill="1" applyBorder="1"/>
    <xf numFmtId="0" fontId="0" fillId="11" borderId="13" xfId="0" applyFill="1" applyBorder="1" applyAlignment="1">
      <alignment vertical="center"/>
    </xf>
    <xf numFmtId="0" fontId="0" fillId="12" borderId="9" xfId="0" applyFill="1" applyBorder="1" applyAlignment="1">
      <alignment vertical="center"/>
    </xf>
    <xf numFmtId="0" fontId="0" fillId="4" borderId="2" xfId="0" applyFill="1" applyBorder="1"/>
    <xf numFmtId="0" fontId="0" fillId="4" borderId="8" xfId="0" applyFill="1" applyBorder="1"/>
    <xf numFmtId="0" fontId="0" fillId="11" borderId="3" xfId="0" applyFill="1" applyBorder="1"/>
    <xf numFmtId="1" fontId="0" fillId="11" borderId="4" xfId="0" applyNumberFormat="1" applyFill="1" applyBorder="1"/>
    <xf numFmtId="0" fontId="0" fillId="12" borderId="15" xfId="0" applyFill="1" applyBorder="1"/>
    <xf numFmtId="1" fontId="0" fillId="12" borderId="17" xfId="0" applyNumberFormat="1" applyFill="1" applyBorder="1"/>
    <xf numFmtId="0" fontId="0" fillId="13" borderId="1" xfId="0" applyFill="1" applyBorder="1" applyAlignment="1">
      <alignment vertical="center"/>
    </xf>
    <xf numFmtId="0" fontId="0" fillId="13" borderId="2" xfId="0" applyFill="1" applyBorder="1"/>
    <xf numFmtId="0" fontId="0" fillId="13" borderId="8" xfId="0" applyFill="1" applyBorder="1"/>
    <xf numFmtId="0" fontId="0" fillId="13" borderId="1" xfId="0" applyFill="1" applyBorder="1"/>
    <xf numFmtId="0" fontId="0" fillId="13" borderId="8" xfId="0" applyFill="1" applyBorder="1" applyAlignment="1">
      <alignment wrapText="1"/>
    </xf>
    <xf numFmtId="0" fontId="2" fillId="3" borderId="15"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0" fillId="0" borderId="16" xfId="0" applyBorder="1" applyAlignment="1">
      <alignment wrapText="1"/>
    </xf>
    <xf numFmtId="0" fontId="2" fillId="0" borderId="16" xfId="0" applyFont="1" applyBorder="1" applyAlignment="1">
      <alignment vertical="center" wrapText="1"/>
    </xf>
    <xf numFmtId="0" fontId="0" fillId="0" borderId="16" xfId="0" applyBorder="1"/>
    <xf numFmtId="0" fontId="0" fillId="3" borderId="3" xfId="0" applyFill="1" applyBorder="1" applyAlignment="1">
      <alignment horizontal="centerContinuous"/>
    </xf>
    <xf numFmtId="0" fontId="0" fillId="3" borderId="4" xfId="0" applyFill="1" applyBorder="1" applyAlignment="1">
      <alignment horizontal="centerContinuous"/>
    </xf>
    <xf numFmtId="0" fontId="0" fillId="5" borderId="3" xfId="0" applyFill="1" applyBorder="1" applyAlignment="1">
      <alignment horizontal="centerContinuous"/>
    </xf>
    <xf numFmtId="0" fontId="0" fillId="5" borderId="7" xfId="0" applyFill="1" applyBorder="1" applyAlignment="1">
      <alignment horizontal="centerContinuous"/>
    </xf>
    <xf numFmtId="0" fontId="0" fillId="5" borderId="4" xfId="0" applyFill="1" applyBorder="1" applyAlignment="1">
      <alignment horizontal="centerContinuous"/>
    </xf>
    <xf numFmtId="0" fontId="0" fillId="6" borderId="1" xfId="0" applyFill="1" applyBorder="1" applyAlignment="1">
      <alignment horizontal="centerContinuous"/>
    </xf>
    <xf numFmtId="0" fontId="0" fillId="6" borderId="2" xfId="0" applyFill="1" applyBorder="1" applyAlignment="1">
      <alignment horizontal="centerContinuous"/>
    </xf>
    <xf numFmtId="0" fontId="0" fillId="6" borderId="8" xfId="0" applyFill="1" applyBorder="1" applyAlignment="1">
      <alignment horizontal="centerContinuous"/>
    </xf>
    <xf numFmtId="0" fontId="2" fillId="4" borderId="16"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0" fillId="2" borderId="0" xfId="0" applyFill="1" applyAlignment="1">
      <alignment horizontal="center" vertical="center"/>
    </xf>
    <xf numFmtId="0" fontId="0" fillId="12" borderId="5" xfId="0" applyFill="1" applyBorder="1"/>
    <xf numFmtId="0" fontId="0" fillId="12" borderId="0" xfId="0" applyFill="1" applyBorder="1"/>
    <xf numFmtId="0" fontId="0" fillId="12" borderId="6" xfId="0" applyFill="1" applyBorder="1"/>
    <xf numFmtId="0" fontId="0" fillId="14" borderId="5" xfId="0" applyFill="1" applyBorder="1"/>
    <xf numFmtId="0" fontId="0" fillId="14" borderId="0" xfId="0" applyFill="1" applyBorder="1" applyAlignment="1">
      <alignment wrapText="1"/>
    </xf>
    <xf numFmtId="0" fontId="0" fillId="14" borderId="0" xfId="0" applyFill="1" applyBorder="1"/>
    <xf numFmtId="0" fontId="0" fillId="14" borderId="6" xfId="0" applyFill="1" applyBorder="1" applyAlignment="1">
      <alignment wrapText="1"/>
    </xf>
    <xf numFmtId="0" fontId="0" fillId="4" borderId="0" xfId="0" applyFill="1"/>
    <xf numFmtId="0" fontId="0" fillId="4" borderId="0" xfId="0" applyFill="1" applyAlignment="1">
      <alignment wrapText="1"/>
    </xf>
    <xf numFmtId="0" fontId="0" fillId="4" borderId="5" xfId="0" applyFill="1" applyBorder="1"/>
    <xf numFmtId="0" fontId="0" fillId="4" borderId="0" xfId="0" applyFill="1" applyBorder="1"/>
    <xf numFmtId="0" fontId="0" fillId="4" borderId="6" xfId="0" applyFill="1" applyBorder="1"/>
    <xf numFmtId="0" fontId="0" fillId="13" borderId="0" xfId="0" applyFill="1"/>
    <xf numFmtId="0" fontId="0" fillId="13" borderId="0" xfId="0" applyFill="1" applyAlignment="1">
      <alignment wrapText="1"/>
    </xf>
    <xf numFmtId="0" fontId="0" fillId="13" borderId="5" xfId="0" applyFill="1" applyBorder="1"/>
    <xf numFmtId="0" fontId="0" fillId="13" borderId="0" xfId="0" applyFill="1" applyBorder="1"/>
    <xf numFmtId="0" fontId="0" fillId="13" borderId="6" xfId="0" applyFill="1" applyBorder="1"/>
    <xf numFmtId="0" fontId="0" fillId="2" borderId="0" xfId="0" applyFill="1" applyAlignment="1">
      <alignment horizontal="center" vertical="center" wrapText="1"/>
    </xf>
    <xf numFmtId="0" fontId="2" fillId="9" borderId="1"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5" borderId="3" xfId="0" applyFill="1" applyBorder="1" applyAlignment="1">
      <alignment horizontal="center" vertical="center"/>
    </xf>
    <xf numFmtId="0" fontId="0" fillId="5" borderId="7" xfId="0" applyFill="1" applyBorder="1" applyAlignment="1">
      <alignment horizontal="center" vertical="center"/>
    </xf>
    <xf numFmtId="0" fontId="0" fillId="5" borderId="4" xfId="0" applyFill="1" applyBorder="1" applyAlignment="1">
      <alignment horizontal="center" vertical="center"/>
    </xf>
    <xf numFmtId="0" fontId="0" fillId="6" borderId="3" xfId="0" applyFill="1" applyBorder="1" applyAlignment="1">
      <alignment horizontal="center" vertical="center"/>
    </xf>
    <xf numFmtId="0" fontId="0" fillId="6" borderId="7" xfId="0" applyFill="1" applyBorder="1" applyAlignment="1">
      <alignment horizontal="center" vertical="center"/>
    </xf>
    <xf numFmtId="0" fontId="0" fillId="6" borderId="4" xfId="0" applyFill="1" applyBorder="1" applyAlignment="1">
      <alignment horizontal="center" vertical="center"/>
    </xf>
    <xf numFmtId="0" fontId="0" fillId="12" borderId="3" xfId="0" applyFill="1" applyBorder="1" applyAlignment="1">
      <alignment horizontal="center"/>
    </xf>
    <xf numFmtId="0" fontId="0" fillId="12" borderId="7" xfId="0" applyFill="1" applyBorder="1" applyAlignment="1">
      <alignment horizontal="center"/>
    </xf>
    <xf numFmtId="0" fontId="0" fillId="12" borderId="4" xfId="0" applyFill="1" applyBorder="1" applyAlignment="1">
      <alignment horizontal="center"/>
    </xf>
    <xf numFmtId="0" fontId="0" fillId="14" borderId="3" xfId="0" applyFill="1" applyBorder="1" applyAlignment="1">
      <alignment horizontal="center"/>
    </xf>
    <xf numFmtId="0" fontId="0" fillId="14" borderId="7" xfId="0" applyFill="1" applyBorder="1" applyAlignment="1">
      <alignment horizontal="center"/>
    </xf>
    <xf numFmtId="0" fontId="0" fillId="14" borderId="4"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Sourdough</a:t>
            </a:r>
            <a:r>
              <a:rPr lang="en-GB" baseline="0"/>
              <a:t> types in the literature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explosion val="27"/>
            <c:spPr>
              <a:solidFill>
                <a:schemeClr val="accent1">
                  <a:lumMod val="75000"/>
                </a:schemeClr>
              </a:solidFill>
              <a:ln w="19050">
                <a:solidFill>
                  <a:schemeClr val="lt1"/>
                </a:solidFill>
              </a:ln>
              <a:effectLst/>
            </c:spPr>
            <c:extLst>
              <c:ext xmlns:c16="http://schemas.microsoft.com/office/drawing/2014/chart" uri="{C3380CC4-5D6E-409C-BE32-E72D297353CC}">
                <c16:uniqueId val="{00000001-95CC-4CC9-B0C6-59F550060B44}"/>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95CC-4CC9-B0C6-59F550060B4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95CC-4CC9-B0C6-59F550060B44}"/>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95CC-4CC9-B0C6-59F550060B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'Included - dough formulation'!$N$4:$N$7</c:f>
              <c:strCache>
                <c:ptCount val="4"/>
                <c:pt idx="0">
                  <c:v>Type 1</c:v>
                </c:pt>
                <c:pt idx="1">
                  <c:v>Type 2</c:v>
                </c:pt>
                <c:pt idx="2">
                  <c:v>Type 3</c:v>
                </c:pt>
                <c:pt idx="3">
                  <c:v>Direct inoculation</c:v>
                </c:pt>
              </c:strCache>
            </c:strRef>
          </c:cat>
          <c:val>
            <c:numRef>
              <c:f>'Included - dough formulation'!$P$4:$P$7</c:f>
              <c:numCache>
                <c:formatCode>0</c:formatCode>
                <c:ptCount val="4"/>
                <c:pt idx="0">
                  <c:v>17.760617760617762</c:v>
                </c:pt>
                <c:pt idx="1">
                  <c:v>53.281853281853287</c:v>
                </c:pt>
                <c:pt idx="2">
                  <c:v>14.285714285714285</c:v>
                </c:pt>
                <c:pt idx="3">
                  <c:v>14.671814671814673</c:v>
                </c:pt>
              </c:numCache>
            </c:numRef>
          </c:val>
          <c:extLst>
            <c:ext xmlns:c16="http://schemas.microsoft.com/office/drawing/2014/chart" uri="{C3380CC4-5D6E-409C-BE32-E72D297353CC}">
              <c16:uniqueId val="{00000008-95CC-4CC9-B0C6-59F550060B4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Sourdough form used in breadmaking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4">
                <a:lumMod val="20000"/>
                <a:lumOff val="80000"/>
              </a:schemeClr>
            </a:solidFill>
          </c:spPr>
          <c:dPt>
            <c:idx val="0"/>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1-7C35-41E0-8B11-E428E587400B}"/>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7C35-41E0-8B11-E428E587400B}"/>
              </c:ext>
            </c:extLst>
          </c:dPt>
          <c:cat>
            <c:strRef>
              <c:f>'Included - dough formulation'!$R$4:$R$5</c:f>
              <c:strCache>
                <c:ptCount val="2"/>
                <c:pt idx="0">
                  <c:v>Fresh</c:v>
                </c:pt>
                <c:pt idx="1">
                  <c:v>Dry</c:v>
                </c:pt>
              </c:strCache>
            </c:strRef>
          </c:cat>
          <c:val>
            <c:numRef>
              <c:f>'Included - dough formulation'!$T$4:$T$5</c:f>
              <c:numCache>
                <c:formatCode>0</c:formatCode>
                <c:ptCount val="2"/>
                <c:pt idx="0">
                  <c:v>91.928251121076229</c:v>
                </c:pt>
                <c:pt idx="1">
                  <c:v>8.071748878923767</c:v>
                </c:pt>
              </c:numCache>
            </c:numRef>
          </c:val>
          <c:extLst>
            <c:ext xmlns:c16="http://schemas.microsoft.com/office/drawing/2014/chart" uri="{C3380CC4-5D6E-409C-BE32-E72D297353CC}">
              <c16:uniqueId val="{00000004-7C35-41E0-8B11-E428E587400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95249</xdr:colOff>
      <xdr:row>1</xdr:row>
      <xdr:rowOff>57150</xdr:rowOff>
    </xdr:from>
    <xdr:to>
      <xdr:col>27</xdr:col>
      <xdr:colOff>11429</xdr:colOff>
      <xdr:row>28</xdr:row>
      <xdr:rowOff>104775</xdr:rowOff>
    </xdr:to>
    <xdr:sp macro="" textlink="">
      <xdr:nvSpPr>
        <xdr:cNvPr id="2" name="TextBox 1">
          <a:extLst>
            <a:ext uri="{FF2B5EF4-FFF2-40B4-BE49-F238E27FC236}">
              <a16:creationId xmlns:a16="http://schemas.microsoft.com/office/drawing/2014/main" id="{336A7C82-1D09-8674-BD24-A60F66C6144E}"/>
            </a:ext>
          </a:extLst>
        </xdr:cNvPr>
        <xdr:cNvSpPr txBox="1"/>
      </xdr:nvSpPr>
      <xdr:spPr>
        <a:xfrm>
          <a:off x="95249" y="238125"/>
          <a:ext cx="16375380" cy="493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Dat</a:t>
          </a:r>
          <a:r>
            <a:rPr lang="en-GB" sz="1600" b="1" baseline="0"/>
            <a:t>aset of the scoping review</a:t>
          </a:r>
        </a:p>
        <a:p>
          <a:endParaRPr lang="en-GB" sz="1600" b="1" baseline="0"/>
        </a:p>
        <a:p>
          <a:r>
            <a:rPr lang="en-GB" sz="1200" b="0" baseline="0"/>
            <a:t>This file comprises the data extracted from the included studies during the data analysis. These data point are used to summarise and discuss the sourdough breadmaking processes and bread quality parameters of sourdough-type bread.</a:t>
          </a:r>
        </a:p>
        <a:p>
          <a:r>
            <a:rPr lang="en-GB" sz="1200" b="0" baseline="0"/>
            <a:t>The sheet "included - dough formulation" contains the data conserning:</a:t>
          </a:r>
        </a:p>
        <a:p>
          <a:r>
            <a:rPr lang="en-GB" sz="1200" b="1" baseline="0"/>
            <a:t>The prefermented material</a:t>
          </a:r>
        </a:p>
        <a:p>
          <a:r>
            <a:rPr lang="en-GB" sz="1200" b="0" baseline="0"/>
            <a:t>- Sourdough type:		0) When defined strains of a microorganism or a consortium of microorganisms is added to the bread dough, and no fermented material is used in the bread dough formulation.</a:t>
          </a:r>
        </a:p>
        <a:p>
          <a:r>
            <a:rPr lang="en-GB" sz="1200" b="0" baseline="0"/>
            <a:t>			1) type 1 is </a:t>
          </a:r>
          <a:r>
            <a:rPr lang="en-GB" sz="1100">
              <a:solidFill>
                <a:schemeClr val="dk1"/>
              </a:solidFill>
              <a:effectLst/>
              <a:latin typeface="+mn-lt"/>
              <a:ea typeface="+mn-ea"/>
              <a:cs typeface="+mn-cs"/>
            </a:rPr>
            <a:t>a flour-water mixture that is backslopped and therefore relies on the spontaneous outgrowth of microorganisms.</a:t>
          </a:r>
          <a:endParaRPr lang="en-GB" sz="1200" b="0" baseline="0"/>
        </a:p>
        <a:p>
          <a:r>
            <a:rPr lang="en-GB" sz="1200" b="0" baseline="0"/>
            <a:t>			2) </a:t>
          </a:r>
          <a:r>
            <a:rPr lang="en-GB" sz="1100">
              <a:solidFill>
                <a:schemeClr val="dk1"/>
              </a:solidFill>
              <a:effectLst/>
              <a:latin typeface="+mn-lt"/>
              <a:ea typeface="+mn-ea"/>
              <a:cs typeface="+mn-cs"/>
            </a:rPr>
            <a:t>Type 2 is a flour-water mixture that is inoculated with defined strains of a microorganism or a consortium of microorganisms to perform a one-step fermentation, which is afterwards added to bread dough</a:t>
          </a:r>
          <a:r>
            <a:rPr lang="en-GB" sz="1200" b="0" baseline="0">
              <a:solidFill>
                <a:schemeClr val="dk1"/>
              </a:solidFill>
              <a:effectLst/>
              <a:latin typeface="+mn-lt"/>
              <a:ea typeface="+mn-ea"/>
              <a:cs typeface="+mn-cs"/>
            </a:rPr>
            <a:t>.</a:t>
          </a:r>
        </a:p>
        <a:p>
          <a:r>
            <a:rPr lang="en-GB" sz="1200" b="0" baseline="0"/>
            <a:t>			3) </a:t>
          </a:r>
          <a:r>
            <a:rPr lang="en-GB" sz="1100">
              <a:solidFill>
                <a:schemeClr val="dk1"/>
              </a:solidFill>
              <a:effectLst/>
              <a:latin typeface="+mn-lt"/>
              <a:ea typeface="+mn-ea"/>
              <a:cs typeface="+mn-cs"/>
            </a:rPr>
            <a:t>Type 3 is a flour-water mixture</a:t>
          </a:r>
          <a:r>
            <a:rPr lang="en-GB" sz="1100" baseline="0">
              <a:solidFill>
                <a:schemeClr val="dk1"/>
              </a:solidFill>
              <a:effectLst/>
              <a:latin typeface="+mn-lt"/>
              <a:ea typeface="+mn-ea"/>
              <a:cs typeface="+mn-cs"/>
            </a:rPr>
            <a:t> that is</a:t>
          </a:r>
          <a:r>
            <a:rPr lang="en-GB" sz="1100">
              <a:solidFill>
                <a:schemeClr val="dk1"/>
              </a:solidFill>
              <a:effectLst/>
              <a:latin typeface="+mn-lt"/>
              <a:ea typeface="+mn-ea"/>
              <a:cs typeface="+mn-cs"/>
            </a:rPr>
            <a:t> inoculated with defined strains of a microorganism or a consortium of microorganisms to perform backslopping, respectively, which is afterwards added to bread dough</a:t>
          </a:r>
          <a:r>
            <a:rPr lang="en-GB" sz="1200" b="0" baseline="0">
              <a:solidFill>
                <a:schemeClr val="dk1"/>
              </a:solidFill>
              <a:effectLst/>
              <a:latin typeface="+mn-lt"/>
              <a:ea typeface="+mn-ea"/>
              <a:cs typeface="+mn-cs"/>
            </a:rPr>
            <a:t>.</a:t>
          </a:r>
        </a:p>
        <a:p>
          <a:r>
            <a:rPr lang="en-GB" sz="1200" b="0" baseline="0">
              <a:solidFill>
                <a:schemeClr val="dk1"/>
              </a:solidFill>
              <a:effectLst/>
              <a:latin typeface="+mn-lt"/>
              <a:ea typeface="+mn-ea"/>
              <a:cs typeface="+mn-cs"/>
            </a:rPr>
            <a:t>- Sourdough form: 		Fresh) The sourdough is added after backslopping, in a (semi) liquid form without other process steps to prolong the shelf life.</a:t>
          </a:r>
        </a:p>
        <a:p>
          <a:r>
            <a:rPr lang="en-GB" sz="1200" b="0" baseline="0">
              <a:solidFill>
                <a:schemeClr val="dk1"/>
              </a:solidFill>
              <a:effectLst/>
              <a:latin typeface="+mn-lt"/>
              <a:ea typeface="+mn-ea"/>
              <a:cs typeface="+mn-cs"/>
            </a:rPr>
            <a:t>	</a:t>
          </a:r>
          <a:r>
            <a:rPr lang="en-GB" sz="1200" b="0" baseline="0"/>
            <a:t>		Dried) The sourdough is dried after before including it in the bread dough formulation.</a:t>
          </a:r>
        </a:p>
        <a:p>
          <a:r>
            <a:rPr lang="en-GB" sz="1200" b="1"/>
            <a:t>The</a:t>
          </a:r>
          <a:r>
            <a:rPr lang="en-GB" sz="1200" b="1" baseline="0"/>
            <a:t> bread dough formulation</a:t>
          </a:r>
        </a:p>
        <a:p>
          <a:r>
            <a:rPr lang="en-GB" sz="1200" b="0" baseline="0"/>
            <a:t>- Sourdough addition level (%)	Flour mass in sourdough, on the total mass of flour (both the fraction in sourdough and the fraction that is freshly added in the bread dough formulation)</a:t>
          </a:r>
        </a:p>
        <a:p>
          <a:r>
            <a:rPr lang="en-GB" sz="1200" b="0" baseline="0"/>
            <a:t>- Baker's yeast addition level (%)	Mass of baker's yeast (fresh, instant, dried), on the total mass of flour </a:t>
          </a:r>
          <a:r>
            <a:rPr lang="en-GB" sz="1100" b="0" baseline="0">
              <a:solidFill>
                <a:schemeClr val="dk1"/>
              </a:solidFill>
              <a:effectLst/>
              <a:latin typeface="+mn-lt"/>
              <a:ea typeface="+mn-ea"/>
              <a:cs typeface="+mn-cs"/>
            </a:rPr>
            <a:t>(both the fraction in sourdough and the fraction that is freshly added in the bread dough formulation)</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The bread dough fermentation</a:t>
          </a:r>
        </a:p>
        <a:p>
          <a:r>
            <a:rPr lang="en-GB" sz="1100" b="0" baseline="0">
              <a:solidFill>
                <a:schemeClr val="dk1"/>
              </a:solidFill>
              <a:effectLst/>
              <a:latin typeface="+mn-lt"/>
              <a:ea typeface="+mn-ea"/>
              <a:cs typeface="+mn-cs"/>
            </a:rPr>
            <a:t>- Time			Combining the time of all process steps that occur between the end of mixing and the start of baking.</a:t>
          </a:r>
        </a:p>
        <a:p>
          <a:r>
            <a:rPr lang="en-GB" sz="1100" b="0" baseline="0">
              <a:solidFill>
                <a:schemeClr val="dk1"/>
              </a:solidFill>
              <a:effectLst/>
              <a:latin typeface="+mn-lt"/>
              <a:ea typeface="+mn-ea"/>
              <a:cs typeface="+mn-cs"/>
            </a:rPr>
            <a:t>- T</a:t>
          </a:r>
          <a:r>
            <a:rPr lang="en-GB" sz="1200" b="0"/>
            <a:t>emperature			The</a:t>
          </a:r>
          <a:r>
            <a:rPr lang="en-GB" sz="1200" b="0" baseline="0"/>
            <a:t> temperature used on the longest process step between the end of mixing and the start of baking.</a:t>
          </a:r>
        </a:p>
        <a:p>
          <a:endParaRPr lang="en-GB" sz="1200" b="0" baseline="0"/>
        </a:p>
        <a:p>
          <a:r>
            <a:rPr lang="en-GB" sz="1200" b="0" baseline="0"/>
            <a:t>The sheet "included - bread characteristics" contains the data conserning:</a:t>
          </a:r>
        </a:p>
        <a:p>
          <a:r>
            <a:rPr lang="en-GB" sz="1200" b="0" baseline="0"/>
            <a:t>- The specific volume (mL/g)		</a:t>
          </a:r>
        </a:p>
        <a:p>
          <a:r>
            <a:rPr lang="en-GB" sz="1200" b="0" baseline="0"/>
            <a:t>- The acidification (pH)		Acidification determined in </a:t>
          </a:r>
          <a:r>
            <a:rPr lang="en-GB" sz="1100" b="0" baseline="0">
              <a:solidFill>
                <a:schemeClr val="dk1"/>
              </a:solidFill>
              <a:effectLst/>
              <a:latin typeface="+mn-lt"/>
              <a:ea typeface="+mn-ea"/>
              <a:cs typeface="+mn-cs"/>
            </a:rPr>
            <a:t>the bread crumb or bread dough before baking</a:t>
          </a:r>
        </a:p>
        <a:p>
          <a:r>
            <a:rPr lang="en-GB" sz="1100" b="0" baseline="0">
              <a:solidFill>
                <a:schemeClr val="dk1"/>
              </a:solidFill>
              <a:effectLst/>
              <a:latin typeface="+mn-lt"/>
              <a:ea typeface="+mn-ea"/>
              <a:cs typeface="+mn-cs"/>
            </a:rPr>
            <a:t>- The flour type			0) refined flour</a:t>
          </a:r>
        </a:p>
        <a:p>
          <a:r>
            <a:rPr lang="en-GB" sz="1100" b="0" baseline="0">
              <a:solidFill>
                <a:schemeClr val="dk1"/>
              </a:solidFill>
              <a:effectLst/>
              <a:latin typeface="+mn-lt"/>
              <a:ea typeface="+mn-ea"/>
              <a:cs typeface="+mn-cs"/>
            </a:rPr>
            <a:t>			1) wholemeal flour, or flour with higher extraction rate.	</a:t>
          </a:r>
          <a:endParaRPr lang="en-GB" sz="12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599530</xdr:colOff>
      <xdr:row>9</xdr:row>
      <xdr:rowOff>12518</xdr:rowOff>
    </xdr:from>
    <xdr:to>
      <xdr:col>17</xdr:col>
      <xdr:colOff>285750</xdr:colOff>
      <xdr:row>17</xdr:row>
      <xdr:rowOff>530679</xdr:rowOff>
    </xdr:to>
    <xdr:graphicFrame macro="">
      <xdr:nvGraphicFramePr>
        <xdr:cNvPr id="2" name="Chart 1">
          <a:extLst>
            <a:ext uri="{FF2B5EF4-FFF2-40B4-BE49-F238E27FC236}">
              <a16:creationId xmlns:a16="http://schemas.microsoft.com/office/drawing/2014/main" id="{49F8008E-F89A-42B3-ACDA-568BB2F53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7890</xdr:colOff>
      <xdr:row>8</xdr:row>
      <xdr:rowOff>16329</xdr:rowOff>
    </xdr:from>
    <xdr:to>
      <xdr:col>22</xdr:col>
      <xdr:colOff>394606</xdr:colOff>
      <xdr:row>16</xdr:row>
      <xdr:rowOff>68036</xdr:rowOff>
    </xdr:to>
    <xdr:graphicFrame macro="">
      <xdr:nvGraphicFramePr>
        <xdr:cNvPr id="3" name="Chart 2">
          <a:extLst>
            <a:ext uri="{FF2B5EF4-FFF2-40B4-BE49-F238E27FC236}">
              <a16:creationId xmlns:a16="http://schemas.microsoft.com/office/drawing/2014/main" id="{6425DE8F-39A9-4092-B1E1-2D70ED637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8214-D1FA-4313-B6F9-D9723086A20E}">
  <dimension ref="A1"/>
  <sheetViews>
    <sheetView tabSelected="1" workbookViewId="0">
      <selection activeCell="D23" sqref="D23"/>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2CC7-0D90-4A27-B5E7-FD7896494444}">
  <dimension ref="A1:T383"/>
  <sheetViews>
    <sheetView zoomScale="70" zoomScaleNormal="70" workbookViewId="0">
      <selection activeCell="W7" sqref="W7"/>
    </sheetView>
  </sheetViews>
  <sheetFormatPr defaultColWidth="9.109375" defaultRowHeight="14.4" x14ac:dyDescent="0.3"/>
  <cols>
    <col min="1" max="1" width="10.109375" style="1" customWidth="1"/>
    <col min="2" max="2" width="13.109375" customWidth="1"/>
    <col min="3" max="3" width="6.88671875" customWidth="1"/>
    <col min="4" max="4" width="46.6640625" customWidth="1"/>
    <col min="5" max="5" width="21" style="3" customWidth="1"/>
    <col min="6" max="6" width="17.109375" style="4" customWidth="1"/>
    <col min="7" max="7" width="22" style="5" customWidth="1"/>
    <col min="8" max="8" width="17" style="5" customWidth="1"/>
    <col min="9" max="9" width="16.88671875" style="5" customWidth="1"/>
    <col min="10" max="10" width="22.109375" style="3" customWidth="1"/>
    <col min="11" max="11" width="16.88671875" style="5" customWidth="1"/>
    <col min="12" max="12" width="18.6640625" style="4" customWidth="1"/>
    <col min="14" max="14" width="17.33203125" style="5" bestFit="1" customWidth="1"/>
    <col min="15" max="15" width="9.109375" style="5"/>
    <col min="16" max="16" width="22.6640625" style="5" bestFit="1" customWidth="1"/>
    <col min="17" max="17" width="9.109375" style="5"/>
    <col min="18" max="18" width="14" style="5" bestFit="1" customWidth="1"/>
    <col min="20" max="20" width="12.109375" bestFit="1" customWidth="1"/>
  </cols>
  <sheetData>
    <row r="1" spans="1:20" ht="15" thickBot="1" x14ac:dyDescent="0.35">
      <c r="A1" s="1" t="s">
        <v>544</v>
      </c>
      <c r="B1" s="1"/>
      <c r="C1" s="1"/>
      <c r="D1" s="1"/>
      <c r="E1" s="70" t="s">
        <v>508</v>
      </c>
      <c r="F1" s="71"/>
      <c r="G1" s="72" t="s">
        <v>511</v>
      </c>
      <c r="H1" s="73"/>
      <c r="I1" s="74"/>
      <c r="J1" s="75" t="s">
        <v>515</v>
      </c>
      <c r="K1" s="76"/>
      <c r="L1" s="77"/>
    </row>
    <row r="2" spans="1:20" s="69" customFormat="1" ht="58.2" thickBot="1" x14ac:dyDescent="0.35">
      <c r="A2" s="1" t="s">
        <v>0</v>
      </c>
      <c r="B2" s="1" t="s">
        <v>1</v>
      </c>
      <c r="C2" s="1" t="s">
        <v>2</v>
      </c>
      <c r="D2" s="1" t="s">
        <v>3</v>
      </c>
      <c r="E2" s="64" t="s">
        <v>558</v>
      </c>
      <c r="F2" s="65" t="s">
        <v>552</v>
      </c>
      <c r="G2" s="66" t="s">
        <v>554</v>
      </c>
      <c r="H2" s="66" t="s">
        <v>553</v>
      </c>
      <c r="I2" s="66" t="s">
        <v>514</v>
      </c>
      <c r="J2" s="29" t="s">
        <v>555</v>
      </c>
      <c r="K2" s="30" t="s">
        <v>556</v>
      </c>
      <c r="L2" s="31" t="s">
        <v>557</v>
      </c>
      <c r="M2" s="67"/>
      <c r="N2" s="103" t="s">
        <v>531</v>
      </c>
      <c r="O2" s="104"/>
      <c r="P2" s="105"/>
      <c r="Q2" s="68"/>
      <c r="R2" s="103" t="s">
        <v>536</v>
      </c>
      <c r="S2" s="104"/>
      <c r="T2" s="105"/>
    </row>
    <row r="3" spans="1:20" ht="43.8" thickBot="1" x14ac:dyDescent="0.35">
      <c r="A3" s="1">
        <v>1</v>
      </c>
      <c r="B3" t="s">
        <v>4</v>
      </c>
      <c r="C3">
        <v>2008</v>
      </c>
      <c r="D3" s="2" t="s">
        <v>5</v>
      </c>
      <c r="E3" s="6">
        <v>1</v>
      </c>
      <c r="F3" s="16" t="s">
        <v>518</v>
      </c>
      <c r="G3" s="15">
        <v>13.8</v>
      </c>
      <c r="H3" s="8">
        <v>0</v>
      </c>
      <c r="I3" s="5" t="str">
        <f t="shared" ref="I3:I14" si="0">IF(H3&lt;0.2, "&lt; 0.2%", "≥ 0.2%")</f>
        <v>&lt; 0.2%</v>
      </c>
      <c r="J3" s="9">
        <v>300</v>
      </c>
      <c r="K3" s="12">
        <f>6*60</f>
        <v>360</v>
      </c>
      <c r="L3" s="13">
        <v>30</v>
      </c>
      <c r="N3" s="38"/>
      <c r="O3" s="39" t="s">
        <v>535</v>
      </c>
      <c r="P3" s="40" t="s">
        <v>537</v>
      </c>
      <c r="Q3" s="37"/>
      <c r="R3" s="38"/>
      <c r="S3" s="49" t="s">
        <v>535</v>
      </c>
      <c r="T3" s="50" t="s">
        <v>537</v>
      </c>
    </row>
    <row r="4" spans="1:20" x14ac:dyDescent="0.3">
      <c r="D4" s="2"/>
      <c r="E4" s="6"/>
      <c r="F4" s="16"/>
      <c r="G4" s="15">
        <v>20</v>
      </c>
      <c r="H4" s="8">
        <v>0.4</v>
      </c>
      <c r="I4" s="5" t="str">
        <f t="shared" si="0"/>
        <v>≥ 0.2%</v>
      </c>
      <c r="J4" s="10">
        <v>420</v>
      </c>
      <c r="K4" s="11"/>
      <c r="L4" s="14"/>
      <c r="N4" s="32" t="s">
        <v>534</v>
      </c>
      <c r="O4" s="42">
        <f>COUNTIF(E3:E383,1)</f>
        <v>46</v>
      </c>
      <c r="P4" s="43">
        <f>(O4/$O$8)*100</f>
        <v>17.760617760617762</v>
      </c>
      <c r="Q4" s="37"/>
      <c r="R4" s="51" t="s">
        <v>518</v>
      </c>
      <c r="S4" s="55">
        <f>COUNTIF(F2:F382,"Fresh")</f>
        <v>205</v>
      </c>
      <c r="T4" s="56">
        <f>(S4/$S$6)*100</f>
        <v>91.928251121076229</v>
      </c>
    </row>
    <row r="5" spans="1:20" ht="29.4" thickBot="1" x14ac:dyDescent="0.35">
      <c r="A5" s="1">
        <v>2</v>
      </c>
      <c r="B5" t="s">
        <v>6</v>
      </c>
      <c r="C5">
        <v>2008</v>
      </c>
      <c r="D5" s="2" t="s">
        <v>7</v>
      </c>
      <c r="E5" s="3">
        <v>1</v>
      </c>
      <c r="F5" s="4" t="s">
        <v>518</v>
      </c>
      <c r="G5" s="5">
        <v>13.8</v>
      </c>
      <c r="H5" s="5">
        <v>0</v>
      </c>
      <c r="I5" s="5" t="str">
        <f t="shared" si="0"/>
        <v>&lt; 0.2%</v>
      </c>
      <c r="J5" s="3">
        <v>300</v>
      </c>
      <c r="K5" s="5">
        <v>360</v>
      </c>
      <c r="L5" s="4">
        <v>30</v>
      </c>
      <c r="N5" s="33" t="s">
        <v>533</v>
      </c>
      <c r="O5" s="44">
        <f>COUNTIF(E3:E383,2)</f>
        <v>138</v>
      </c>
      <c r="P5" s="45">
        <f t="shared" ref="P5:P7" si="1">(O5/$O$8)*100</f>
        <v>53.281853281853287</v>
      </c>
      <c r="Q5" s="37"/>
      <c r="R5" s="52" t="s">
        <v>530</v>
      </c>
      <c r="S5" s="57">
        <f>COUNTIF(F3:F383,"Dry")</f>
        <v>18</v>
      </c>
      <c r="T5" s="58">
        <f>(S5/$S$6)*100</f>
        <v>8.071748878923767</v>
      </c>
    </row>
    <row r="6" spans="1:20" ht="15" thickBot="1" x14ac:dyDescent="0.35">
      <c r="D6" s="2"/>
      <c r="G6" s="5">
        <v>20</v>
      </c>
      <c r="H6" s="5">
        <v>0.4</v>
      </c>
      <c r="I6" s="5" t="str">
        <f t="shared" si="0"/>
        <v>≥ 0.2%</v>
      </c>
      <c r="J6" s="3">
        <v>420</v>
      </c>
      <c r="N6" s="34" t="s">
        <v>532</v>
      </c>
      <c r="O6" s="46">
        <f>COUNTIF(E3:E383,3)</f>
        <v>37</v>
      </c>
      <c r="P6" s="47">
        <f t="shared" si="1"/>
        <v>14.285714285714285</v>
      </c>
      <c r="Q6" s="37"/>
      <c r="R6" s="35" t="s">
        <v>541</v>
      </c>
      <c r="S6" s="53">
        <f>SUM(S4:S5)</f>
        <v>223</v>
      </c>
      <c r="T6" s="54"/>
    </row>
    <row r="7" spans="1:20" ht="101.4" thickBot="1" x14ac:dyDescent="0.35">
      <c r="A7" s="1">
        <v>3</v>
      </c>
      <c r="B7" t="s">
        <v>8</v>
      </c>
      <c r="C7">
        <v>2012</v>
      </c>
      <c r="D7" s="2" t="s">
        <v>9</v>
      </c>
      <c r="E7" s="3">
        <v>2</v>
      </c>
      <c r="F7" s="4" t="s">
        <v>518</v>
      </c>
      <c r="G7" s="5">
        <v>16.7</v>
      </c>
      <c r="H7" s="5">
        <v>1.3</v>
      </c>
      <c r="I7" s="5" t="str">
        <f t="shared" si="0"/>
        <v>≥ 0.2%</v>
      </c>
      <c r="J7" s="3">
        <v>115</v>
      </c>
      <c r="K7" s="5">
        <v>55</v>
      </c>
      <c r="L7" s="4">
        <v>40</v>
      </c>
      <c r="N7" s="34" t="s">
        <v>538</v>
      </c>
      <c r="O7" s="46">
        <f>COUNTIF(E3:E383,0)</f>
        <v>38</v>
      </c>
      <c r="P7" s="47">
        <f t="shared" si="1"/>
        <v>14.671814671814673</v>
      </c>
      <c r="Q7" s="37"/>
      <c r="R7" s="62" t="s">
        <v>542</v>
      </c>
      <c r="S7" s="60">
        <f>O9-S8+1</f>
        <v>216</v>
      </c>
      <c r="T7" s="63" t="s">
        <v>543</v>
      </c>
    </row>
    <row r="8" spans="1:20" ht="29.4" thickBot="1" x14ac:dyDescent="0.35">
      <c r="A8" s="1">
        <v>4</v>
      </c>
      <c r="B8" t="s">
        <v>10</v>
      </c>
      <c r="C8">
        <v>2016</v>
      </c>
      <c r="D8" s="2" t="s">
        <v>11</v>
      </c>
      <c r="E8" s="3">
        <v>0</v>
      </c>
      <c r="F8" s="4" t="s">
        <v>529</v>
      </c>
      <c r="G8" s="5">
        <v>0</v>
      </c>
      <c r="H8" s="5">
        <v>0</v>
      </c>
      <c r="I8" s="5" t="str">
        <f t="shared" si="0"/>
        <v>&lt; 0.2%</v>
      </c>
      <c r="J8" s="3">
        <v>480</v>
      </c>
      <c r="L8" s="4">
        <v>30</v>
      </c>
      <c r="N8" s="41" t="s">
        <v>540</v>
      </c>
      <c r="O8" s="38">
        <f>COUNT(E3:E383)</f>
        <v>259</v>
      </c>
      <c r="P8" s="40">
        <f>SUM(O4:O7)</f>
        <v>259</v>
      </c>
      <c r="Q8" s="37"/>
      <c r="R8" s="59" t="s">
        <v>539</v>
      </c>
      <c r="S8" s="60">
        <f>COUNTIF(F3:F383,"no preferment")</f>
        <v>38</v>
      </c>
      <c r="T8" s="61"/>
    </row>
    <row r="9" spans="1:20" ht="43.8" thickBot="1" x14ac:dyDescent="0.35">
      <c r="A9" s="1">
        <v>5</v>
      </c>
      <c r="B9" t="s">
        <v>12</v>
      </c>
      <c r="C9">
        <v>2016</v>
      </c>
      <c r="D9" s="2" t="s">
        <v>13</v>
      </c>
      <c r="E9" s="3">
        <v>1</v>
      </c>
      <c r="F9" s="16" t="s">
        <v>518</v>
      </c>
      <c r="G9" s="15">
        <v>50</v>
      </c>
      <c r="H9" s="8">
        <v>0</v>
      </c>
      <c r="I9" s="5" t="str">
        <f t="shared" si="0"/>
        <v>&lt; 0.2%</v>
      </c>
      <c r="J9" s="3">
        <v>120</v>
      </c>
      <c r="K9" s="5">
        <v>180</v>
      </c>
      <c r="L9" s="4">
        <v>30</v>
      </c>
      <c r="N9" s="62" t="s">
        <v>542</v>
      </c>
      <c r="O9" s="60">
        <v>253</v>
      </c>
      <c r="P9" s="61"/>
    </row>
    <row r="10" spans="1:20" ht="28.8" x14ac:dyDescent="0.3">
      <c r="A10" s="1">
        <v>6</v>
      </c>
      <c r="B10" t="s">
        <v>14</v>
      </c>
      <c r="C10">
        <v>1999</v>
      </c>
      <c r="D10" s="2" t="s">
        <v>15</v>
      </c>
      <c r="E10" s="3">
        <v>2</v>
      </c>
      <c r="F10" s="4" t="s">
        <v>518</v>
      </c>
      <c r="G10" s="5">
        <v>3.23</v>
      </c>
      <c r="H10" s="5">
        <v>1.94</v>
      </c>
      <c r="I10" s="5" t="str">
        <f t="shared" si="0"/>
        <v>≥ 0.2%</v>
      </c>
      <c r="M10" s="48"/>
    </row>
    <row r="11" spans="1:20" ht="28.8" x14ac:dyDescent="0.3">
      <c r="A11" s="1">
        <v>7</v>
      </c>
      <c r="B11" t="s">
        <v>16</v>
      </c>
      <c r="C11">
        <v>2017</v>
      </c>
      <c r="D11" s="2" t="s">
        <v>17</v>
      </c>
      <c r="E11" s="3">
        <v>2</v>
      </c>
      <c r="F11" s="4" t="s">
        <v>518</v>
      </c>
      <c r="G11" s="5">
        <v>32</v>
      </c>
      <c r="H11" s="5">
        <v>2.5</v>
      </c>
      <c r="I11" s="5" t="str">
        <f t="shared" si="0"/>
        <v>≥ 0.2%</v>
      </c>
      <c r="J11" s="3">
        <v>90</v>
      </c>
      <c r="K11" s="5">
        <v>90</v>
      </c>
      <c r="L11" s="4">
        <v>30</v>
      </c>
    </row>
    <row r="12" spans="1:20" ht="28.8" x14ac:dyDescent="0.3">
      <c r="A12" s="1">
        <v>8</v>
      </c>
      <c r="B12" t="s">
        <v>18</v>
      </c>
      <c r="C12">
        <v>2014</v>
      </c>
      <c r="D12" s="2" t="s">
        <v>19</v>
      </c>
      <c r="E12" s="3">
        <v>3</v>
      </c>
      <c r="F12" s="4" t="s">
        <v>518</v>
      </c>
      <c r="G12" s="5">
        <v>11.2</v>
      </c>
      <c r="H12" s="5">
        <v>0</v>
      </c>
      <c r="I12" s="5" t="str">
        <f t="shared" si="0"/>
        <v>&lt; 0.2%</v>
      </c>
      <c r="J12" s="3">
        <v>360</v>
      </c>
      <c r="L12" s="4">
        <v>30</v>
      </c>
    </row>
    <row r="13" spans="1:20" ht="28.8" x14ac:dyDescent="0.3">
      <c r="A13" s="1">
        <v>9</v>
      </c>
      <c r="B13" t="s">
        <v>20</v>
      </c>
      <c r="C13">
        <v>2014</v>
      </c>
      <c r="D13" s="2" t="s">
        <v>21</v>
      </c>
      <c r="E13" s="3">
        <v>1</v>
      </c>
      <c r="F13" s="4" t="s">
        <v>518</v>
      </c>
      <c r="G13" s="5">
        <v>9.09</v>
      </c>
      <c r="H13" s="5">
        <v>0</v>
      </c>
      <c r="I13" s="5" t="str">
        <f t="shared" si="0"/>
        <v>&lt; 0.2%</v>
      </c>
      <c r="J13" s="3">
        <v>300</v>
      </c>
      <c r="L13" s="4">
        <v>30</v>
      </c>
    </row>
    <row r="14" spans="1:20" ht="28.8" x14ac:dyDescent="0.3">
      <c r="A14" s="1">
        <v>10</v>
      </c>
      <c r="B14" t="s">
        <v>22</v>
      </c>
      <c r="C14">
        <v>2013</v>
      </c>
      <c r="D14" s="2" t="s">
        <v>23</v>
      </c>
      <c r="E14" s="3">
        <v>3</v>
      </c>
      <c r="F14" s="4" t="s">
        <v>518</v>
      </c>
      <c r="G14" s="5">
        <v>9.09</v>
      </c>
      <c r="H14" s="5">
        <v>0</v>
      </c>
      <c r="I14" s="5" t="str">
        <f t="shared" si="0"/>
        <v>&lt; 0.2%</v>
      </c>
      <c r="J14" s="3">
        <v>240</v>
      </c>
      <c r="L14" s="4">
        <v>30</v>
      </c>
    </row>
    <row r="15" spans="1:20" x14ac:dyDescent="0.3">
      <c r="D15" s="2"/>
      <c r="J15" s="3">
        <v>360</v>
      </c>
    </row>
    <row r="16" spans="1:20" x14ac:dyDescent="0.3">
      <c r="D16" s="2"/>
      <c r="J16" s="3">
        <v>480</v>
      </c>
    </row>
    <row r="17" spans="1:12" x14ac:dyDescent="0.3">
      <c r="D17" s="2"/>
      <c r="J17" s="3">
        <v>600</v>
      </c>
    </row>
    <row r="18" spans="1:12" ht="57.6" x14ac:dyDescent="0.3">
      <c r="A18" s="1">
        <v>11</v>
      </c>
      <c r="B18" t="s">
        <v>24</v>
      </c>
      <c r="C18">
        <v>2019</v>
      </c>
      <c r="D18" s="2" t="s">
        <v>25</v>
      </c>
      <c r="E18" s="3">
        <v>2</v>
      </c>
      <c r="F18" s="4" t="s">
        <v>518</v>
      </c>
      <c r="G18" s="5">
        <v>25</v>
      </c>
      <c r="H18" s="5">
        <v>0</v>
      </c>
      <c r="I18" s="5" t="str">
        <f t="shared" ref="I18:I43" si="2">IF(H18&lt;0.2, "&lt; 0.2%", "≥ 0.2%")</f>
        <v>&lt; 0.2%</v>
      </c>
      <c r="J18" s="3">
        <v>240</v>
      </c>
      <c r="L18" s="4">
        <v>37</v>
      </c>
    </row>
    <row r="19" spans="1:12" ht="28.8" x14ac:dyDescent="0.3">
      <c r="A19" s="1">
        <v>12</v>
      </c>
      <c r="B19" t="s">
        <v>26</v>
      </c>
      <c r="C19">
        <v>2014</v>
      </c>
      <c r="D19" s="2" t="s">
        <v>27</v>
      </c>
      <c r="E19" s="3">
        <v>2</v>
      </c>
      <c r="F19" s="4" t="s">
        <v>518</v>
      </c>
      <c r="G19" s="5">
        <v>13.3</v>
      </c>
      <c r="H19" s="5">
        <v>1.5</v>
      </c>
      <c r="I19" s="5" t="str">
        <f t="shared" si="2"/>
        <v>≥ 0.2%</v>
      </c>
      <c r="J19" s="3">
        <v>75</v>
      </c>
      <c r="K19" s="5">
        <v>75</v>
      </c>
      <c r="L19" s="4">
        <v>28</v>
      </c>
    </row>
    <row r="20" spans="1:12" ht="43.2" x14ac:dyDescent="0.3">
      <c r="A20" s="1">
        <v>13</v>
      </c>
      <c r="B20" t="s">
        <v>28</v>
      </c>
      <c r="C20">
        <v>2016</v>
      </c>
      <c r="D20" s="2" t="s">
        <v>29</v>
      </c>
      <c r="E20" s="3">
        <v>2</v>
      </c>
      <c r="F20" s="4" t="s">
        <v>518</v>
      </c>
      <c r="G20" s="5">
        <v>9.09</v>
      </c>
      <c r="H20" s="5">
        <v>2.73</v>
      </c>
      <c r="I20" s="5" t="str">
        <f t="shared" si="2"/>
        <v>≥ 0.2%</v>
      </c>
      <c r="J20" s="3">
        <v>180</v>
      </c>
      <c r="K20" s="5">
        <v>180</v>
      </c>
      <c r="L20" s="4">
        <v>30</v>
      </c>
    </row>
    <row r="21" spans="1:12" ht="43.2" x14ac:dyDescent="0.3">
      <c r="A21" s="1">
        <v>14</v>
      </c>
      <c r="B21" t="s">
        <v>30</v>
      </c>
      <c r="C21">
        <v>1991</v>
      </c>
      <c r="D21" s="2" t="s">
        <v>31</v>
      </c>
      <c r="E21" s="3">
        <v>1</v>
      </c>
      <c r="F21" s="4" t="s">
        <v>518</v>
      </c>
      <c r="G21" s="5">
        <v>17.34</v>
      </c>
      <c r="H21" s="5">
        <v>0</v>
      </c>
      <c r="I21" s="5" t="str">
        <f t="shared" si="2"/>
        <v>&lt; 0.2%</v>
      </c>
      <c r="J21" s="3">
        <v>360</v>
      </c>
      <c r="L21" s="4">
        <v>28</v>
      </c>
    </row>
    <row r="22" spans="1:12" ht="57.6" x14ac:dyDescent="0.3">
      <c r="A22" s="1">
        <v>15</v>
      </c>
      <c r="B22" t="s">
        <v>32</v>
      </c>
      <c r="C22">
        <v>1989</v>
      </c>
      <c r="D22" s="2" t="s">
        <v>33</v>
      </c>
      <c r="E22" s="3">
        <v>0</v>
      </c>
      <c r="F22" s="16" t="s">
        <v>529</v>
      </c>
      <c r="G22" s="15">
        <v>0</v>
      </c>
      <c r="H22" s="8">
        <v>0</v>
      </c>
      <c r="I22" s="5" t="str">
        <f t="shared" si="2"/>
        <v>&lt; 0.2%</v>
      </c>
      <c r="J22" s="3">
        <v>270</v>
      </c>
      <c r="L22" s="4">
        <v>28</v>
      </c>
    </row>
    <row r="23" spans="1:12" ht="43.2" x14ac:dyDescent="0.3">
      <c r="A23" s="1">
        <v>16</v>
      </c>
      <c r="B23" t="s">
        <v>34</v>
      </c>
      <c r="C23">
        <v>2017</v>
      </c>
      <c r="D23" s="2" t="s">
        <v>35</v>
      </c>
      <c r="E23" s="3">
        <v>1</v>
      </c>
      <c r="F23" s="4" t="s">
        <v>518</v>
      </c>
      <c r="G23" s="5">
        <v>5.7</v>
      </c>
      <c r="H23" s="5">
        <v>1.89</v>
      </c>
      <c r="I23" s="5" t="str">
        <f t="shared" si="2"/>
        <v>≥ 0.2%</v>
      </c>
      <c r="J23" s="3">
        <v>45</v>
      </c>
      <c r="K23" s="5">
        <v>45</v>
      </c>
      <c r="L23" s="4">
        <v>30</v>
      </c>
    </row>
    <row r="24" spans="1:12" ht="43.2" x14ac:dyDescent="0.3">
      <c r="A24" s="1">
        <v>17</v>
      </c>
      <c r="B24" t="s">
        <v>36</v>
      </c>
      <c r="C24">
        <v>2018</v>
      </c>
      <c r="D24" s="2" t="s">
        <v>37</v>
      </c>
      <c r="E24" s="3">
        <v>2</v>
      </c>
      <c r="F24" s="4" t="s">
        <v>518</v>
      </c>
      <c r="G24" s="5">
        <v>4.76</v>
      </c>
      <c r="H24" s="5">
        <v>2.86</v>
      </c>
      <c r="I24" s="5" t="str">
        <f t="shared" si="2"/>
        <v>≥ 0.2%</v>
      </c>
      <c r="J24" s="3">
        <v>45</v>
      </c>
      <c r="K24" s="5">
        <v>45</v>
      </c>
      <c r="L24" s="4">
        <v>30</v>
      </c>
    </row>
    <row r="25" spans="1:12" x14ac:dyDescent="0.3">
      <c r="D25" s="2"/>
      <c r="G25" s="5">
        <v>3.61</v>
      </c>
      <c r="H25" s="5">
        <v>2.89</v>
      </c>
      <c r="I25" s="5" t="str">
        <f t="shared" si="2"/>
        <v>≥ 0.2%</v>
      </c>
    </row>
    <row r="26" spans="1:12" x14ac:dyDescent="0.3">
      <c r="D26" s="2"/>
      <c r="G26" s="5">
        <v>2.44</v>
      </c>
      <c r="H26" s="5">
        <v>2.93</v>
      </c>
      <c r="I26" s="5" t="str">
        <f t="shared" si="2"/>
        <v>≥ 0.2%</v>
      </c>
    </row>
    <row r="27" spans="1:12" ht="43.2" x14ac:dyDescent="0.3">
      <c r="A27" s="1">
        <v>18</v>
      </c>
      <c r="B27" t="s">
        <v>38</v>
      </c>
      <c r="C27">
        <v>2019</v>
      </c>
      <c r="D27" s="2" t="s">
        <v>39</v>
      </c>
      <c r="E27" s="3">
        <v>2</v>
      </c>
      <c r="F27" s="4" t="s">
        <v>518</v>
      </c>
      <c r="G27" s="5">
        <v>3.11</v>
      </c>
      <c r="H27" s="5">
        <v>2.91</v>
      </c>
      <c r="I27" s="5" t="str">
        <f t="shared" si="2"/>
        <v>≥ 0.2%</v>
      </c>
      <c r="J27" s="3">
        <v>45</v>
      </c>
      <c r="K27" s="5">
        <v>45</v>
      </c>
      <c r="L27" s="4">
        <v>30</v>
      </c>
    </row>
    <row r="28" spans="1:12" ht="28.8" x14ac:dyDescent="0.3">
      <c r="A28" s="1">
        <v>19</v>
      </c>
      <c r="B28" t="s">
        <v>40</v>
      </c>
      <c r="C28">
        <v>2005</v>
      </c>
      <c r="D28" s="2" t="s">
        <v>41</v>
      </c>
      <c r="E28" s="3">
        <v>3</v>
      </c>
      <c r="F28" s="4" t="s">
        <v>518</v>
      </c>
      <c r="G28" s="5">
        <v>4.76</v>
      </c>
      <c r="H28" s="5">
        <v>0</v>
      </c>
      <c r="I28" s="5" t="str">
        <f t="shared" si="2"/>
        <v>&lt; 0.2%</v>
      </c>
      <c r="J28" s="3">
        <v>360</v>
      </c>
      <c r="K28" s="5">
        <v>360</v>
      </c>
      <c r="L28" s="4">
        <v>25</v>
      </c>
    </row>
    <row r="29" spans="1:12" x14ac:dyDescent="0.3">
      <c r="D29" s="2"/>
      <c r="K29" s="15">
        <v>90</v>
      </c>
    </row>
    <row r="30" spans="1:12" ht="28.8" x14ac:dyDescent="0.3">
      <c r="A30" s="1">
        <v>20</v>
      </c>
      <c r="B30" t="s">
        <v>42</v>
      </c>
      <c r="C30">
        <v>2012</v>
      </c>
      <c r="D30" s="2" t="s">
        <v>43</v>
      </c>
      <c r="E30" s="3">
        <v>2</v>
      </c>
      <c r="F30" s="4" t="s">
        <v>518</v>
      </c>
      <c r="G30" s="5">
        <v>20</v>
      </c>
      <c r="H30" s="5">
        <v>2</v>
      </c>
      <c r="I30" s="5" t="str">
        <f t="shared" si="2"/>
        <v>≥ 0.2%</v>
      </c>
      <c r="J30" s="3">
        <v>90</v>
      </c>
      <c r="K30" s="5">
        <v>90</v>
      </c>
      <c r="L30" s="4">
        <v>30</v>
      </c>
    </row>
    <row r="31" spans="1:12" ht="57.6" x14ac:dyDescent="0.3">
      <c r="A31" s="1">
        <v>21</v>
      </c>
      <c r="B31" t="s">
        <v>44</v>
      </c>
      <c r="C31">
        <v>2019</v>
      </c>
      <c r="D31" s="2" t="s">
        <v>45</v>
      </c>
      <c r="E31" s="3">
        <v>2</v>
      </c>
      <c r="F31" s="4" t="s">
        <v>518</v>
      </c>
      <c r="G31" s="5">
        <v>5</v>
      </c>
      <c r="H31" s="5">
        <v>2</v>
      </c>
      <c r="I31" s="5" t="str">
        <f t="shared" si="2"/>
        <v>≥ 0.2%</v>
      </c>
      <c r="J31" s="3">
        <v>90</v>
      </c>
      <c r="K31" s="5">
        <v>90</v>
      </c>
      <c r="L31" s="4">
        <v>30</v>
      </c>
    </row>
    <row r="32" spans="1:12" x14ac:dyDescent="0.3">
      <c r="D32" s="2"/>
      <c r="G32" s="5">
        <v>10</v>
      </c>
      <c r="I32" s="5" t="str">
        <f t="shared" si="2"/>
        <v>&lt; 0.2%</v>
      </c>
    </row>
    <row r="33" spans="1:12" x14ac:dyDescent="0.3">
      <c r="D33" s="2"/>
      <c r="G33" s="5">
        <v>15</v>
      </c>
      <c r="I33" s="5" t="str">
        <f t="shared" si="2"/>
        <v>&lt; 0.2%</v>
      </c>
    </row>
    <row r="34" spans="1:12" x14ac:dyDescent="0.3">
      <c r="D34" s="2"/>
      <c r="G34" s="5">
        <v>20</v>
      </c>
      <c r="I34" s="5" t="str">
        <f t="shared" si="2"/>
        <v>&lt; 0.2%</v>
      </c>
    </row>
    <row r="35" spans="1:12" ht="43.2" x14ac:dyDescent="0.3">
      <c r="A35" s="1">
        <v>22</v>
      </c>
      <c r="B35" t="s">
        <v>46</v>
      </c>
      <c r="C35">
        <v>2013</v>
      </c>
      <c r="D35" s="2" t="s">
        <v>47</v>
      </c>
      <c r="E35" s="3">
        <v>2</v>
      </c>
      <c r="F35" s="4" t="s">
        <v>518</v>
      </c>
      <c r="G35" s="5">
        <v>10</v>
      </c>
      <c r="H35" s="5">
        <v>2</v>
      </c>
      <c r="I35" s="5" t="str">
        <f t="shared" si="2"/>
        <v>≥ 0.2%</v>
      </c>
      <c r="J35" s="3">
        <v>130</v>
      </c>
      <c r="K35" s="5">
        <v>1130</v>
      </c>
      <c r="L35" s="4">
        <v>30</v>
      </c>
    </row>
    <row r="36" spans="1:12" ht="57.6" x14ac:dyDescent="0.3">
      <c r="A36" s="1">
        <v>23</v>
      </c>
      <c r="B36" t="s">
        <v>48</v>
      </c>
      <c r="C36">
        <v>2017</v>
      </c>
      <c r="D36" s="2" t="s">
        <v>49</v>
      </c>
      <c r="E36" s="3">
        <v>1</v>
      </c>
      <c r="F36" s="4" t="s">
        <v>518</v>
      </c>
      <c r="G36" s="5">
        <v>16.670000000000002</v>
      </c>
      <c r="H36" s="5">
        <v>0</v>
      </c>
      <c r="I36" s="5" t="str">
        <f t="shared" si="2"/>
        <v>&lt; 0.2%</v>
      </c>
      <c r="J36" s="3">
        <v>300</v>
      </c>
      <c r="L36" s="4">
        <v>28</v>
      </c>
    </row>
    <row r="37" spans="1:12" ht="43.2" x14ac:dyDescent="0.3">
      <c r="A37" s="1">
        <v>24</v>
      </c>
      <c r="B37" t="s">
        <v>50</v>
      </c>
      <c r="C37">
        <v>2021</v>
      </c>
      <c r="D37" s="2" t="s">
        <v>51</v>
      </c>
      <c r="E37" s="3">
        <v>2</v>
      </c>
      <c r="F37" s="4" t="s">
        <v>518</v>
      </c>
      <c r="G37" s="5">
        <v>9.7899999999999991</v>
      </c>
      <c r="H37" s="5">
        <v>3.02</v>
      </c>
      <c r="I37" s="5" t="str">
        <f t="shared" si="2"/>
        <v>≥ 0.2%</v>
      </c>
      <c r="J37" s="3">
        <v>35</v>
      </c>
      <c r="L37" s="4">
        <v>32</v>
      </c>
    </row>
    <row r="38" spans="1:12" ht="28.8" x14ac:dyDescent="0.3">
      <c r="A38" s="1">
        <v>25</v>
      </c>
      <c r="B38" t="s">
        <v>52</v>
      </c>
      <c r="C38">
        <v>2013</v>
      </c>
      <c r="D38" s="2" t="s">
        <v>53</v>
      </c>
      <c r="E38" s="3">
        <v>2</v>
      </c>
      <c r="F38" s="4" t="s">
        <v>518</v>
      </c>
      <c r="G38" s="5">
        <v>8.4</v>
      </c>
      <c r="H38" s="5">
        <v>0.92</v>
      </c>
      <c r="I38" s="5" t="str">
        <f t="shared" si="2"/>
        <v>≥ 0.2%</v>
      </c>
      <c r="J38" s="3">
        <v>90</v>
      </c>
      <c r="L38" s="4">
        <v>30</v>
      </c>
    </row>
    <row r="39" spans="1:12" x14ac:dyDescent="0.3">
      <c r="A39" s="1">
        <v>26</v>
      </c>
      <c r="B39" t="s">
        <v>54</v>
      </c>
      <c r="C39">
        <v>2014</v>
      </c>
      <c r="D39" s="2" t="s">
        <v>55</v>
      </c>
      <c r="E39" s="3">
        <v>1</v>
      </c>
      <c r="F39" s="4" t="s">
        <v>518</v>
      </c>
      <c r="G39" s="5">
        <v>15</v>
      </c>
      <c r="H39" s="5">
        <v>2</v>
      </c>
      <c r="I39" s="5" t="str">
        <f t="shared" si="2"/>
        <v>≥ 0.2%</v>
      </c>
      <c r="L39" s="4">
        <v>27</v>
      </c>
    </row>
    <row r="40" spans="1:12" ht="28.8" x14ac:dyDescent="0.3">
      <c r="A40" s="1">
        <v>27</v>
      </c>
      <c r="B40" t="s">
        <v>56</v>
      </c>
      <c r="C40">
        <v>2018</v>
      </c>
      <c r="D40" s="2" t="s">
        <v>57</v>
      </c>
      <c r="E40" s="3">
        <v>2</v>
      </c>
      <c r="F40" s="4" t="s">
        <v>518</v>
      </c>
      <c r="G40" s="5">
        <v>11.11</v>
      </c>
      <c r="H40" s="5">
        <v>0</v>
      </c>
      <c r="I40" s="5" t="str">
        <f t="shared" si="2"/>
        <v>&lt; 0.2%</v>
      </c>
      <c r="J40" s="3">
        <v>300</v>
      </c>
      <c r="K40" s="5">
        <v>300</v>
      </c>
      <c r="L40" s="4">
        <v>37</v>
      </c>
    </row>
    <row r="41" spans="1:12" ht="28.8" x14ac:dyDescent="0.3">
      <c r="A41" s="1">
        <v>28</v>
      </c>
      <c r="B41" t="s">
        <v>58</v>
      </c>
      <c r="C41">
        <v>2019</v>
      </c>
      <c r="D41" s="2" t="s">
        <v>59</v>
      </c>
      <c r="E41" s="3">
        <v>2</v>
      </c>
      <c r="F41" s="4" t="s">
        <v>518</v>
      </c>
      <c r="G41" s="5">
        <v>30</v>
      </c>
      <c r="H41" s="5">
        <v>4</v>
      </c>
      <c r="I41" s="5" t="str">
        <f t="shared" si="2"/>
        <v>≥ 0.2%</v>
      </c>
      <c r="J41" s="3">
        <v>90</v>
      </c>
      <c r="K41" s="5">
        <v>90</v>
      </c>
      <c r="L41" s="4">
        <v>30</v>
      </c>
    </row>
    <row r="42" spans="1:12" ht="43.2" x14ac:dyDescent="0.3">
      <c r="A42" s="1">
        <v>29</v>
      </c>
      <c r="B42" t="s">
        <v>60</v>
      </c>
      <c r="C42">
        <v>2018</v>
      </c>
      <c r="D42" s="2" t="s">
        <v>61</v>
      </c>
      <c r="E42" s="3">
        <v>0</v>
      </c>
      <c r="F42" s="4" t="s">
        <v>529</v>
      </c>
      <c r="G42" s="5">
        <v>0</v>
      </c>
      <c r="H42" s="5">
        <v>1.25</v>
      </c>
      <c r="I42" s="5" t="str">
        <f t="shared" si="2"/>
        <v>≥ 0.2%</v>
      </c>
      <c r="J42" s="3">
        <v>120</v>
      </c>
      <c r="K42" s="5">
        <v>120</v>
      </c>
      <c r="L42" s="4">
        <v>37</v>
      </c>
    </row>
    <row r="43" spans="1:12" ht="28.8" x14ac:dyDescent="0.3">
      <c r="A43" s="1">
        <v>30</v>
      </c>
      <c r="B43" t="s">
        <v>62</v>
      </c>
      <c r="C43">
        <v>2021</v>
      </c>
      <c r="D43" s="2" t="s">
        <v>63</v>
      </c>
      <c r="E43" s="3">
        <v>3</v>
      </c>
      <c r="F43" s="4" t="s">
        <v>530</v>
      </c>
      <c r="G43" s="5">
        <v>3</v>
      </c>
      <c r="H43" s="5">
        <v>2</v>
      </c>
      <c r="I43" s="5" t="str">
        <f t="shared" si="2"/>
        <v>≥ 0.2%</v>
      </c>
      <c r="J43" s="3">
        <v>120</v>
      </c>
      <c r="K43" s="5">
        <v>120</v>
      </c>
      <c r="L43" s="4">
        <v>30</v>
      </c>
    </row>
    <row r="44" spans="1:12" x14ac:dyDescent="0.3">
      <c r="D44" s="2"/>
      <c r="G44" s="5">
        <v>6</v>
      </c>
    </row>
    <row r="45" spans="1:12" x14ac:dyDescent="0.3">
      <c r="D45" s="2"/>
      <c r="G45" s="5">
        <v>9</v>
      </c>
    </row>
    <row r="46" spans="1:12" x14ac:dyDescent="0.3">
      <c r="D46" s="2"/>
      <c r="G46" s="5">
        <v>15</v>
      </c>
    </row>
    <row r="47" spans="1:12" ht="43.2" x14ac:dyDescent="0.3">
      <c r="A47" s="1">
        <v>31</v>
      </c>
      <c r="B47" t="s">
        <v>64</v>
      </c>
      <c r="C47">
        <v>2020</v>
      </c>
      <c r="D47" s="2" t="s">
        <v>65</v>
      </c>
      <c r="E47" s="3">
        <v>0</v>
      </c>
      <c r="F47" s="4" t="s">
        <v>529</v>
      </c>
      <c r="G47" s="5">
        <v>0</v>
      </c>
      <c r="H47" s="5">
        <v>0</v>
      </c>
      <c r="I47" s="5" t="str">
        <f t="shared" ref="I47:I56" si="3">IF(H47&lt;0.2, "&lt; 0.2%", "≥ 0.2%")</f>
        <v>&lt; 0.2%</v>
      </c>
      <c r="J47" s="3">
        <v>200</v>
      </c>
      <c r="L47" s="4">
        <v>30</v>
      </c>
    </row>
    <row r="48" spans="1:12" ht="57.6" x14ac:dyDescent="0.3">
      <c r="A48" s="1">
        <v>32</v>
      </c>
      <c r="B48" t="s">
        <v>66</v>
      </c>
      <c r="C48">
        <v>2018</v>
      </c>
      <c r="D48" s="2" t="s">
        <v>67</v>
      </c>
      <c r="E48" s="3">
        <v>2</v>
      </c>
      <c r="F48" s="4" t="s">
        <v>530</v>
      </c>
      <c r="G48" s="5">
        <v>100</v>
      </c>
      <c r="H48" s="5">
        <v>2</v>
      </c>
      <c r="I48" s="5" t="str">
        <f t="shared" si="3"/>
        <v>≥ 0.2%</v>
      </c>
      <c r="J48" s="3">
        <v>90</v>
      </c>
      <c r="L48" s="4">
        <v>30</v>
      </c>
    </row>
    <row r="49" spans="1:12" ht="57.6" x14ac:dyDescent="0.3">
      <c r="A49" s="1">
        <v>33</v>
      </c>
      <c r="B49" t="s">
        <v>68</v>
      </c>
      <c r="C49">
        <v>2015</v>
      </c>
      <c r="D49" s="2" t="s">
        <v>69</v>
      </c>
      <c r="E49" s="3">
        <v>0</v>
      </c>
      <c r="F49" s="4" t="s">
        <v>529</v>
      </c>
      <c r="G49" s="5">
        <v>0</v>
      </c>
      <c r="H49" s="5">
        <v>0</v>
      </c>
      <c r="I49" s="5" t="str">
        <f t="shared" si="3"/>
        <v>&lt; 0.2%</v>
      </c>
      <c r="J49" s="3">
        <v>120</v>
      </c>
      <c r="L49" s="4">
        <v>37</v>
      </c>
    </row>
    <row r="50" spans="1:12" ht="43.2" x14ac:dyDescent="0.3">
      <c r="A50" s="1">
        <v>34</v>
      </c>
      <c r="B50" t="s">
        <v>70</v>
      </c>
      <c r="C50">
        <v>2017</v>
      </c>
      <c r="D50" s="2" t="s">
        <v>71</v>
      </c>
      <c r="E50" s="3">
        <v>1</v>
      </c>
      <c r="F50" s="4" t="s">
        <v>518</v>
      </c>
      <c r="G50" s="5">
        <v>87.5</v>
      </c>
      <c r="H50" s="5">
        <v>1.6</v>
      </c>
      <c r="I50" s="5" t="str">
        <f t="shared" si="3"/>
        <v>≥ 0.2%</v>
      </c>
      <c r="J50" s="3">
        <v>60</v>
      </c>
      <c r="L50" s="4">
        <v>30</v>
      </c>
    </row>
    <row r="51" spans="1:12" ht="28.8" x14ac:dyDescent="0.3">
      <c r="A51" s="1">
        <v>35</v>
      </c>
      <c r="B51" t="s">
        <v>72</v>
      </c>
      <c r="C51">
        <v>2020</v>
      </c>
      <c r="D51" s="2" t="s">
        <v>73</v>
      </c>
      <c r="E51" s="3">
        <v>2</v>
      </c>
      <c r="F51" s="4" t="s">
        <v>518</v>
      </c>
      <c r="G51" s="5">
        <v>5.88</v>
      </c>
      <c r="H51" s="5">
        <v>2.92</v>
      </c>
      <c r="I51" s="5" t="str">
        <f t="shared" si="3"/>
        <v>≥ 0.2%</v>
      </c>
      <c r="J51" s="3">
        <v>110</v>
      </c>
      <c r="L51" s="4">
        <v>30</v>
      </c>
    </row>
    <row r="52" spans="1:12" ht="43.2" x14ac:dyDescent="0.3">
      <c r="A52" s="1">
        <v>36</v>
      </c>
      <c r="B52" t="s">
        <v>74</v>
      </c>
      <c r="C52">
        <v>2016</v>
      </c>
      <c r="D52" s="2" t="s">
        <v>75</v>
      </c>
      <c r="E52" s="3">
        <v>2</v>
      </c>
      <c r="F52" s="4" t="s">
        <v>518</v>
      </c>
      <c r="G52" s="5">
        <v>4.76</v>
      </c>
      <c r="H52" s="5">
        <v>1.9</v>
      </c>
      <c r="I52" s="5" t="str">
        <f t="shared" si="3"/>
        <v>≥ 0.2%</v>
      </c>
      <c r="J52" s="3">
        <v>75</v>
      </c>
      <c r="L52" s="4">
        <v>30</v>
      </c>
    </row>
    <row r="53" spans="1:12" ht="43.2" x14ac:dyDescent="0.3">
      <c r="A53" s="1">
        <v>37</v>
      </c>
      <c r="B53" t="s">
        <v>76</v>
      </c>
      <c r="C53">
        <v>2012</v>
      </c>
      <c r="D53" s="2" t="s">
        <v>77</v>
      </c>
      <c r="E53" s="3">
        <v>2</v>
      </c>
      <c r="F53" s="4" t="s">
        <v>518</v>
      </c>
      <c r="G53" s="5">
        <v>51</v>
      </c>
      <c r="H53" s="5">
        <v>0.98</v>
      </c>
      <c r="I53" s="5" t="str">
        <f t="shared" si="3"/>
        <v>≥ 0.2%</v>
      </c>
      <c r="J53" s="3">
        <v>45</v>
      </c>
      <c r="K53" s="5">
        <v>45</v>
      </c>
      <c r="L53" s="4">
        <v>37</v>
      </c>
    </row>
    <row r="54" spans="1:12" ht="28.8" x14ac:dyDescent="0.3">
      <c r="A54" s="1">
        <v>38</v>
      </c>
      <c r="B54" t="s">
        <v>78</v>
      </c>
      <c r="C54">
        <v>2022</v>
      </c>
      <c r="D54" s="2" t="s">
        <v>79</v>
      </c>
      <c r="E54" s="3">
        <v>3</v>
      </c>
      <c r="F54" s="4" t="s">
        <v>518</v>
      </c>
      <c r="G54" s="5">
        <v>21.52</v>
      </c>
      <c r="H54" s="5">
        <v>0</v>
      </c>
      <c r="I54" s="5" t="str">
        <f t="shared" si="3"/>
        <v>&lt; 0.2%</v>
      </c>
      <c r="J54" s="3">
        <v>960</v>
      </c>
      <c r="L54" s="4">
        <v>30</v>
      </c>
    </row>
    <row r="55" spans="1:12" ht="43.2" x14ac:dyDescent="0.3">
      <c r="A55" s="1">
        <v>39</v>
      </c>
      <c r="B55" t="s">
        <v>80</v>
      </c>
      <c r="C55">
        <v>2020</v>
      </c>
      <c r="D55" s="2" t="s">
        <v>81</v>
      </c>
      <c r="E55" s="3">
        <v>2</v>
      </c>
      <c r="F55" s="4" t="s">
        <v>518</v>
      </c>
      <c r="G55" s="5">
        <v>5.68</v>
      </c>
      <c r="H55" s="5">
        <v>1.89</v>
      </c>
      <c r="I55" s="5" t="str">
        <f t="shared" si="3"/>
        <v>≥ 0.2%</v>
      </c>
      <c r="J55" s="3">
        <v>70</v>
      </c>
      <c r="L55" s="4">
        <v>30</v>
      </c>
    </row>
    <row r="56" spans="1:12" ht="43.2" x14ac:dyDescent="0.3">
      <c r="A56" s="1">
        <v>40</v>
      </c>
      <c r="B56" t="s">
        <v>82</v>
      </c>
      <c r="C56">
        <v>2003</v>
      </c>
      <c r="D56" s="2" t="s">
        <v>83</v>
      </c>
      <c r="E56" s="3">
        <v>2</v>
      </c>
      <c r="F56" s="4" t="s">
        <v>518</v>
      </c>
      <c r="G56" s="5">
        <v>20</v>
      </c>
      <c r="H56" s="5">
        <v>0.05</v>
      </c>
      <c r="I56" s="5" t="str">
        <f t="shared" si="3"/>
        <v>&lt; 0.2%</v>
      </c>
      <c r="J56" s="3">
        <v>36</v>
      </c>
      <c r="L56" s="4">
        <v>30</v>
      </c>
    </row>
    <row r="57" spans="1:12" x14ac:dyDescent="0.3">
      <c r="D57" s="2"/>
      <c r="G57" s="5">
        <v>20</v>
      </c>
      <c r="H57" s="5">
        <v>0.75</v>
      </c>
      <c r="J57" s="3">
        <v>60</v>
      </c>
    </row>
    <row r="58" spans="1:12" x14ac:dyDescent="0.3">
      <c r="D58" s="2"/>
      <c r="G58" s="5">
        <v>20</v>
      </c>
      <c r="H58" s="5">
        <v>1.77</v>
      </c>
      <c r="J58" s="3">
        <v>95</v>
      </c>
    </row>
    <row r="59" spans="1:12" x14ac:dyDescent="0.3">
      <c r="D59" s="2"/>
      <c r="G59" s="5">
        <v>20</v>
      </c>
      <c r="H59" s="5">
        <v>2.8</v>
      </c>
      <c r="J59" s="3">
        <v>130</v>
      </c>
    </row>
    <row r="60" spans="1:12" x14ac:dyDescent="0.3">
      <c r="D60" s="2"/>
      <c r="G60" s="5">
        <v>20</v>
      </c>
      <c r="H60" s="5">
        <v>3.5</v>
      </c>
      <c r="J60" s="3">
        <v>154</v>
      </c>
    </row>
    <row r="61" spans="1:12" ht="43.2" x14ac:dyDescent="0.3">
      <c r="A61" s="1">
        <v>41</v>
      </c>
      <c r="B61" t="s">
        <v>84</v>
      </c>
      <c r="C61">
        <v>2002</v>
      </c>
      <c r="D61" s="2" t="s">
        <v>85</v>
      </c>
      <c r="E61" s="3">
        <v>2</v>
      </c>
      <c r="F61" s="4" t="s">
        <v>518</v>
      </c>
      <c r="G61" s="5">
        <v>20</v>
      </c>
      <c r="H61" s="5">
        <v>1.5</v>
      </c>
      <c r="I61" s="5" t="str">
        <f t="shared" ref="I61:I67" si="4">IF(H61&lt;0.2, "&lt; 0.2%", "≥ 0.2%")</f>
        <v>≥ 0.2%</v>
      </c>
      <c r="J61" s="3">
        <v>80</v>
      </c>
      <c r="K61" s="5">
        <v>80</v>
      </c>
      <c r="L61" s="4">
        <v>30</v>
      </c>
    </row>
    <row r="62" spans="1:12" ht="43.2" x14ac:dyDescent="0.3">
      <c r="A62" s="1">
        <v>42</v>
      </c>
      <c r="B62" t="s">
        <v>86</v>
      </c>
      <c r="C62">
        <v>2018</v>
      </c>
      <c r="D62" s="2" t="s">
        <v>87</v>
      </c>
      <c r="E62" s="3">
        <v>1</v>
      </c>
      <c r="F62" s="4" t="s">
        <v>518</v>
      </c>
      <c r="G62" s="5">
        <v>31.43</v>
      </c>
      <c r="H62" s="5">
        <v>0</v>
      </c>
      <c r="I62" s="5" t="str">
        <f t="shared" si="4"/>
        <v>&lt; 0.2%</v>
      </c>
      <c r="J62" s="3">
        <v>270</v>
      </c>
      <c r="L62" s="4">
        <v>20</v>
      </c>
    </row>
    <row r="63" spans="1:12" ht="57.6" x14ac:dyDescent="0.3">
      <c r="A63" s="1">
        <v>43</v>
      </c>
      <c r="B63" t="s">
        <v>88</v>
      </c>
      <c r="C63">
        <v>2011</v>
      </c>
      <c r="D63" s="2" t="s">
        <v>89</v>
      </c>
      <c r="E63" s="3">
        <v>2</v>
      </c>
      <c r="F63" s="4" t="s">
        <v>518</v>
      </c>
      <c r="G63" s="5">
        <v>30</v>
      </c>
      <c r="H63" s="5">
        <v>3.2</v>
      </c>
      <c r="I63" s="5" t="str">
        <f t="shared" si="4"/>
        <v>≥ 0.2%</v>
      </c>
      <c r="J63" s="3">
        <v>90</v>
      </c>
      <c r="K63" s="5">
        <v>90</v>
      </c>
      <c r="L63" s="4">
        <v>30</v>
      </c>
    </row>
    <row r="64" spans="1:12" ht="43.2" x14ac:dyDescent="0.3">
      <c r="A64" s="1">
        <v>44</v>
      </c>
      <c r="B64" t="s">
        <v>90</v>
      </c>
      <c r="C64">
        <v>2010</v>
      </c>
      <c r="D64" s="2" t="s">
        <v>91</v>
      </c>
      <c r="E64" s="3">
        <v>2</v>
      </c>
      <c r="F64" s="4" t="s">
        <v>530</v>
      </c>
      <c r="G64" s="5">
        <v>10</v>
      </c>
      <c r="H64" s="5">
        <v>1.5</v>
      </c>
      <c r="I64" s="5" t="str">
        <f t="shared" si="4"/>
        <v>≥ 0.2%</v>
      </c>
      <c r="J64" s="3">
        <v>90</v>
      </c>
      <c r="K64" s="5">
        <v>90</v>
      </c>
      <c r="L64" s="4">
        <v>30</v>
      </c>
    </row>
    <row r="65" spans="1:12" ht="57.6" x14ac:dyDescent="0.3">
      <c r="A65" s="1">
        <v>45</v>
      </c>
      <c r="B65" t="s">
        <v>92</v>
      </c>
      <c r="C65">
        <v>2013</v>
      </c>
      <c r="D65" s="2" t="s">
        <v>93</v>
      </c>
      <c r="E65" s="3">
        <v>2</v>
      </c>
      <c r="F65" s="4" t="s">
        <v>518</v>
      </c>
      <c r="G65" s="5">
        <v>23.1</v>
      </c>
      <c r="H65" s="5">
        <v>2.5</v>
      </c>
      <c r="I65" s="5" t="str">
        <f t="shared" si="4"/>
        <v>≥ 0.2%</v>
      </c>
      <c r="J65" s="3">
        <v>90</v>
      </c>
      <c r="K65" s="5">
        <v>90</v>
      </c>
      <c r="L65" s="4">
        <v>30</v>
      </c>
    </row>
    <row r="66" spans="1:12" ht="43.2" x14ac:dyDescent="0.3">
      <c r="A66" s="1">
        <v>46</v>
      </c>
      <c r="B66" t="s">
        <v>94</v>
      </c>
      <c r="C66">
        <v>2008</v>
      </c>
      <c r="D66" s="2" t="s">
        <v>95</v>
      </c>
      <c r="E66" s="3">
        <v>2</v>
      </c>
      <c r="F66" s="4" t="s">
        <v>518</v>
      </c>
      <c r="G66" s="5">
        <v>31.17</v>
      </c>
      <c r="H66" s="5">
        <v>3.33</v>
      </c>
      <c r="I66" s="5" t="str">
        <f t="shared" si="4"/>
        <v>≥ 0.2%</v>
      </c>
      <c r="J66" s="3">
        <v>90</v>
      </c>
      <c r="K66" s="5">
        <v>90</v>
      </c>
      <c r="L66" s="4">
        <v>30</v>
      </c>
    </row>
    <row r="67" spans="1:12" ht="28.8" x14ac:dyDescent="0.3">
      <c r="A67" s="1">
        <v>47</v>
      </c>
      <c r="B67" t="s">
        <v>96</v>
      </c>
      <c r="C67">
        <v>2021</v>
      </c>
      <c r="D67" s="2" t="s">
        <v>97</v>
      </c>
      <c r="E67" s="3">
        <v>1</v>
      </c>
      <c r="F67" s="4" t="s">
        <v>530</v>
      </c>
      <c r="G67" s="5">
        <v>0.99</v>
      </c>
      <c r="H67" s="5">
        <v>2.48</v>
      </c>
      <c r="I67" s="5" t="str">
        <f t="shared" si="4"/>
        <v>≥ 0.2%</v>
      </c>
      <c r="J67" s="3">
        <v>55</v>
      </c>
      <c r="K67" s="5">
        <v>55</v>
      </c>
      <c r="L67" s="4">
        <v>37</v>
      </c>
    </row>
    <row r="68" spans="1:12" x14ac:dyDescent="0.3">
      <c r="D68" s="2"/>
      <c r="G68" s="5">
        <v>1.96</v>
      </c>
      <c r="H68" s="5">
        <v>2.4500000000000002</v>
      </c>
    </row>
    <row r="69" spans="1:12" x14ac:dyDescent="0.3">
      <c r="D69" s="2"/>
      <c r="G69" s="5">
        <v>2.91</v>
      </c>
      <c r="H69" s="5">
        <v>2.4300000000000002</v>
      </c>
    </row>
    <row r="70" spans="1:12" x14ac:dyDescent="0.3">
      <c r="D70" s="2"/>
      <c r="G70" s="5">
        <v>3.85</v>
      </c>
      <c r="H70" s="5">
        <v>2.4</v>
      </c>
    </row>
    <row r="71" spans="1:12" ht="43.2" x14ac:dyDescent="0.3">
      <c r="A71" s="1">
        <v>48</v>
      </c>
      <c r="B71" t="s">
        <v>98</v>
      </c>
      <c r="C71">
        <v>2001</v>
      </c>
      <c r="D71" s="2" t="s">
        <v>99</v>
      </c>
      <c r="E71" s="3">
        <v>2</v>
      </c>
      <c r="F71" s="4" t="s">
        <v>518</v>
      </c>
      <c r="G71" s="5">
        <v>10</v>
      </c>
      <c r="H71" s="5">
        <v>2</v>
      </c>
      <c r="I71" s="5" t="str">
        <f t="shared" ref="I71:I88" si="5">IF(H71&lt;0.2, "&lt; 0.2%", "≥ 0.2%")</f>
        <v>≥ 0.2%</v>
      </c>
    </row>
    <row r="72" spans="1:12" ht="57.6" x14ac:dyDescent="0.3">
      <c r="A72" s="1">
        <v>49</v>
      </c>
      <c r="B72" t="s">
        <v>100</v>
      </c>
      <c r="C72">
        <v>1994</v>
      </c>
      <c r="D72" s="2" t="s">
        <v>101</v>
      </c>
      <c r="E72" s="3">
        <v>2</v>
      </c>
      <c r="F72" s="4" t="s">
        <v>518</v>
      </c>
      <c r="G72" s="5">
        <v>6.8</v>
      </c>
      <c r="H72" s="5">
        <v>1.86</v>
      </c>
      <c r="I72" s="5" t="str">
        <f t="shared" si="5"/>
        <v>≥ 0.2%</v>
      </c>
      <c r="J72" s="3">
        <v>90</v>
      </c>
      <c r="K72" s="5">
        <v>90</v>
      </c>
      <c r="L72" s="4">
        <v>32</v>
      </c>
    </row>
    <row r="73" spans="1:12" ht="72" x14ac:dyDescent="0.3">
      <c r="A73" s="1">
        <v>50</v>
      </c>
      <c r="B73" t="s">
        <v>102</v>
      </c>
      <c r="C73">
        <v>2021</v>
      </c>
      <c r="D73" s="2" t="s">
        <v>103</v>
      </c>
      <c r="E73" s="3">
        <v>2</v>
      </c>
      <c r="F73" s="4" t="s">
        <v>518</v>
      </c>
      <c r="G73" s="5">
        <v>9.5</v>
      </c>
      <c r="H73" s="5">
        <v>1.0900000000000001</v>
      </c>
      <c r="I73" s="5" t="str">
        <f t="shared" si="5"/>
        <v>≥ 0.2%</v>
      </c>
    </row>
    <row r="74" spans="1:12" x14ac:dyDescent="0.3">
      <c r="D74" s="2"/>
      <c r="E74" s="3">
        <v>3</v>
      </c>
    </row>
    <row r="75" spans="1:12" ht="43.2" x14ac:dyDescent="0.3">
      <c r="A75" s="1">
        <v>51</v>
      </c>
      <c r="B75" t="s">
        <v>104</v>
      </c>
      <c r="C75">
        <v>2020</v>
      </c>
      <c r="D75" s="2" t="s">
        <v>105</v>
      </c>
      <c r="E75" s="3">
        <v>2</v>
      </c>
      <c r="F75" s="4" t="s">
        <v>518</v>
      </c>
      <c r="G75" s="5">
        <v>5</v>
      </c>
      <c r="H75" s="5">
        <v>0.83</v>
      </c>
      <c r="I75" s="5" t="str">
        <f t="shared" si="5"/>
        <v>≥ 0.2%</v>
      </c>
      <c r="J75" s="3">
        <v>136</v>
      </c>
    </row>
    <row r="76" spans="1:12" ht="43.2" x14ac:dyDescent="0.3">
      <c r="A76" s="1">
        <v>52</v>
      </c>
      <c r="B76" t="s">
        <v>106</v>
      </c>
      <c r="C76">
        <v>2016</v>
      </c>
      <c r="D76" s="2" t="s">
        <v>107</v>
      </c>
      <c r="E76" s="3">
        <v>3</v>
      </c>
      <c r="F76" s="4" t="s">
        <v>518</v>
      </c>
      <c r="G76" s="5">
        <v>17.989999999999998</v>
      </c>
      <c r="H76" s="5">
        <v>0</v>
      </c>
      <c r="I76" s="5" t="str">
        <f t="shared" si="5"/>
        <v>&lt; 0.2%</v>
      </c>
      <c r="J76" s="3">
        <v>300</v>
      </c>
      <c r="L76" s="4">
        <v>30</v>
      </c>
    </row>
    <row r="77" spans="1:12" ht="28.8" x14ac:dyDescent="0.3">
      <c r="A77" s="1">
        <v>53</v>
      </c>
      <c r="B77" t="s">
        <v>108</v>
      </c>
      <c r="C77">
        <v>1998</v>
      </c>
      <c r="D77" s="2" t="s">
        <v>109</v>
      </c>
      <c r="E77" s="3">
        <v>0</v>
      </c>
      <c r="F77" s="4" t="s">
        <v>529</v>
      </c>
      <c r="G77" s="5">
        <v>0</v>
      </c>
      <c r="H77" s="5">
        <v>0</v>
      </c>
      <c r="I77" s="5" t="str">
        <f t="shared" si="5"/>
        <v>&lt; 0.2%</v>
      </c>
      <c r="J77" s="3">
        <v>150</v>
      </c>
      <c r="K77" s="5">
        <v>190</v>
      </c>
      <c r="L77" s="4">
        <v>28</v>
      </c>
    </row>
    <row r="78" spans="1:12" ht="28.8" x14ac:dyDescent="0.3">
      <c r="A78" s="1">
        <v>54</v>
      </c>
      <c r="B78" t="s">
        <v>110</v>
      </c>
      <c r="C78">
        <v>2000</v>
      </c>
      <c r="D78" s="2" t="s">
        <v>111</v>
      </c>
      <c r="E78" s="3">
        <v>0</v>
      </c>
      <c r="F78" s="4" t="s">
        <v>529</v>
      </c>
      <c r="G78" s="5">
        <v>0</v>
      </c>
      <c r="H78" s="5">
        <v>0</v>
      </c>
      <c r="I78" s="5" t="str">
        <f t="shared" si="5"/>
        <v>&lt; 0.2%</v>
      </c>
      <c r="J78" s="3">
        <v>150</v>
      </c>
      <c r="K78" s="5">
        <v>150</v>
      </c>
      <c r="L78" s="4">
        <v>28</v>
      </c>
    </row>
    <row r="79" spans="1:12" ht="28.8" x14ac:dyDescent="0.3">
      <c r="A79" s="1">
        <v>55</v>
      </c>
      <c r="B79" t="s">
        <v>112</v>
      </c>
      <c r="C79">
        <v>2002</v>
      </c>
      <c r="D79" s="2" t="s">
        <v>113</v>
      </c>
      <c r="E79" s="3">
        <v>2</v>
      </c>
      <c r="F79" s="4" t="s">
        <v>518</v>
      </c>
      <c r="G79" s="5">
        <v>20</v>
      </c>
      <c r="H79" s="5">
        <v>1.5</v>
      </c>
      <c r="I79" s="5" t="str">
        <f t="shared" si="5"/>
        <v>≥ 0.2%</v>
      </c>
      <c r="J79" s="3">
        <v>80</v>
      </c>
      <c r="K79" s="5">
        <v>80</v>
      </c>
      <c r="L79" s="4">
        <v>30</v>
      </c>
    </row>
    <row r="80" spans="1:12" x14ac:dyDescent="0.3">
      <c r="D80" s="2"/>
      <c r="G80" s="5">
        <v>40</v>
      </c>
      <c r="H80" s="5">
        <v>1.5</v>
      </c>
      <c r="I80" s="5" t="str">
        <f t="shared" si="5"/>
        <v>≥ 0.2%</v>
      </c>
    </row>
    <row r="81" spans="1:12" ht="43.2" x14ac:dyDescent="0.3">
      <c r="A81" s="1">
        <v>56</v>
      </c>
      <c r="B81" t="s">
        <v>114</v>
      </c>
      <c r="C81">
        <v>2021</v>
      </c>
      <c r="D81" s="2" t="s">
        <v>115</v>
      </c>
      <c r="E81" s="3">
        <v>1</v>
      </c>
      <c r="F81" s="4" t="s">
        <v>518</v>
      </c>
      <c r="G81" s="5">
        <v>28.64</v>
      </c>
      <c r="H81" s="5">
        <v>0</v>
      </c>
      <c r="I81" s="5" t="str">
        <f t="shared" si="5"/>
        <v>&lt; 0.2%</v>
      </c>
      <c r="J81" s="3">
        <v>240</v>
      </c>
      <c r="K81" s="5">
        <v>120</v>
      </c>
      <c r="L81" s="4">
        <v>30</v>
      </c>
    </row>
    <row r="82" spans="1:12" ht="43.2" x14ac:dyDescent="0.3">
      <c r="A82" s="1">
        <v>57</v>
      </c>
      <c r="B82" t="s">
        <v>116</v>
      </c>
      <c r="C82">
        <v>2007</v>
      </c>
      <c r="D82" s="2" t="s">
        <v>117</v>
      </c>
      <c r="E82" s="3">
        <v>2</v>
      </c>
      <c r="F82" s="4" t="s">
        <v>518</v>
      </c>
      <c r="G82" s="5">
        <v>20</v>
      </c>
      <c r="H82" s="5">
        <v>2</v>
      </c>
      <c r="I82" s="5" t="str">
        <f t="shared" si="5"/>
        <v>≥ 0.2%</v>
      </c>
      <c r="J82" s="3">
        <v>80</v>
      </c>
      <c r="K82" s="5">
        <v>80</v>
      </c>
      <c r="L82" s="4">
        <v>30</v>
      </c>
    </row>
    <row r="83" spans="1:12" ht="43.2" x14ac:dyDescent="0.3">
      <c r="A83" s="1">
        <v>58</v>
      </c>
      <c r="B83" t="s">
        <v>118</v>
      </c>
      <c r="C83">
        <v>2009</v>
      </c>
      <c r="D83" s="2" t="s">
        <v>119</v>
      </c>
      <c r="E83" s="3">
        <v>3</v>
      </c>
      <c r="F83" s="4" t="s">
        <v>518</v>
      </c>
      <c r="G83" s="5">
        <v>10.5</v>
      </c>
      <c r="H83" s="5">
        <v>1.4</v>
      </c>
      <c r="I83" s="5" t="str">
        <f t="shared" si="5"/>
        <v>≥ 0.2%</v>
      </c>
      <c r="J83" s="3">
        <v>132</v>
      </c>
      <c r="K83" s="5">
        <v>132</v>
      </c>
      <c r="L83" s="4">
        <v>28</v>
      </c>
    </row>
    <row r="84" spans="1:12" ht="28.8" x14ac:dyDescent="0.3">
      <c r="A84" s="1">
        <v>59</v>
      </c>
      <c r="B84" t="s">
        <v>120</v>
      </c>
      <c r="C84">
        <v>2019</v>
      </c>
      <c r="D84" s="2" t="s">
        <v>121</v>
      </c>
      <c r="E84" s="3">
        <v>1</v>
      </c>
      <c r="F84" s="4" t="s">
        <v>518</v>
      </c>
      <c r="G84" s="5">
        <v>84.4</v>
      </c>
      <c r="H84" s="5">
        <v>1.6</v>
      </c>
      <c r="I84" s="5" t="str">
        <f t="shared" si="5"/>
        <v>≥ 0.2%</v>
      </c>
      <c r="J84" s="3">
        <v>60</v>
      </c>
      <c r="K84" s="5">
        <v>60</v>
      </c>
      <c r="L84" s="4">
        <v>30</v>
      </c>
    </row>
    <row r="85" spans="1:12" ht="28.8" x14ac:dyDescent="0.3">
      <c r="A85" s="1">
        <v>60</v>
      </c>
      <c r="B85" t="s">
        <v>122</v>
      </c>
      <c r="C85">
        <v>2007</v>
      </c>
      <c r="D85" s="2" t="s">
        <v>123</v>
      </c>
      <c r="E85" s="3">
        <v>0</v>
      </c>
      <c r="F85" s="4" t="s">
        <v>529</v>
      </c>
      <c r="G85" s="5">
        <v>0</v>
      </c>
      <c r="H85" s="5">
        <v>1</v>
      </c>
      <c r="I85" s="5" t="str">
        <f t="shared" si="5"/>
        <v>≥ 0.2%</v>
      </c>
      <c r="J85" s="3">
        <v>180</v>
      </c>
      <c r="L85" s="4">
        <v>30</v>
      </c>
    </row>
    <row r="86" spans="1:12" ht="28.8" x14ac:dyDescent="0.3">
      <c r="A86" s="1">
        <v>61</v>
      </c>
      <c r="B86" t="s">
        <v>124</v>
      </c>
      <c r="C86">
        <v>2019</v>
      </c>
      <c r="D86" s="2" t="s">
        <v>125</v>
      </c>
      <c r="E86" s="3">
        <v>2</v>
      </c>
      <c r="F86" s="4" t="s">
        <v>518</v>
      </c>
      <c r="G86" s="5">
        <v>7.69</v>
      </c>
      <c r="H86" s="5">
        <v>0</v>
      </c>
      <c r="I86" s="5" t="str">
        <f t="shared" si="5"/>
        <v>&lt; 0.2%</v>
      </c>
      <c r="J86" s="3">
        <v>240</v>
      </c>
      <c r="K86" s="5">
        <v>90</v>
      </c>
      <c r="L86" s="4">
        <v>30</v>
      </c>
    </row>
    <row r="87" spans="1:12" ht="28.8" x14ac:dyDescent="0.3">
      <c r="A87" s="1">
        <v>62</v>
      </c>
      <c r="B87" t="s">
        <v>126</v>
      </c>
      <c r="C87">
        <v>2021</v>
      </c>
      <c r="D87" s="2" t="s">
        <v>127</v>
      </c>
      <c r="E87" s="3">
        <v>3</v>
      </c>
      <c r="F87" s="4" t="s">
        <v>518</v>
      </c>
      <c r="G87" s="5">
        <v>13.1</v>
      </c>
      <c r="H87" s="5">
        <v>0</v>
      </c>
      <c r="I87" s="5" t="str">
        <f t="shared" si="5"/>
        <v>&lt; 0.2%</v>
      </c>
      <c r="J87" s="3">
        <v>240</v>
      </c>
      <c r="L87" s="4">
        <v>28</v>
      </c>
    </row>
    <row r="88" spans="1:12" ht="43.2" x14ac:dyDescent="0.3">
      <c r="A88" s="1">
        <v>63</v>
      </c>
      <c r="B88" t="s">
        <v>128</v>
      </c>
      <c r="C88">
        <v>2020</v>
      </c>
      <c r="D88" s="2" t="s">
        <v>129</v>
      </c>
      <c r="E88" s="3">
        <v>1</v>
      </c>
      <c r="F88" s="4" t="s">
        <v>518</v>
      </c>
      <c r="G88" s="5">
        <v>9.6999999999999993</v>
      </c>
      <c r="H88" s="5">
        <v>1</v>
      </c>
      <c r="I88" s="5" t="str">
        <f t="shared" si="5"/>
        <v>≥ 0.2%</v>
      </c>
      <c r="J88" s="3">
        <v>70</v>
      </c>
      <c r="K88" s="5">
        <v>70</v>
      </c>
      <c r="L88" s="4">
        <v>30</v>
      </c>
    </row>
    <row r="89" spans="1:12" x14ac:dyDescent="0.3">
      <c r="D89" s="2"/>
      <c r="G89" s="5">
        <v>28.55</v>
      </c>
    </row>
    <row r="90" spans="1:12" x14ac:dyDescent="0.3">
      <c r="D90" s="2"/>
      <c r="G90" s="5">
        <v>40.51</v>
      </c>
    </row>
    <row r="91" spans="1:12" ht="28.8" x14ac:dyDescent="0.3">
      <c r="A91" s="1">
        <v>64</v>
      </c>
      <c r="B91" t="s">
        <v>130</v>
      </c>
      <c r="C91">
        <v>2019</v>
      </c>
      <c r="D91" s="2" t="s">
        <v>131</v>
      </c>
      <c r="E91" s="3">
        <v>0</v>
      </c>
      <c r="F91" s="4" t="s">
        <v>529</v>
      </c>
      <c r="G91" s="5">
        <v>0</v>
      </c>
      <c r="H91" s="5">
        <v>1</v>
      </c>
      <c r="I91" s="5" t="str">
        <f t="shared" ref="I91:I107" si="6">IF(H91&lt;0.2, "&lt; 0.2%", "≥ 0.2%")</f>
        <v>≥ 0.2%</v>
      </c>
      <c r="J91" s="3">
        <v>225</v>
      </c>
      <c r="L91" s="4">
        <v>30</v>
      </c>
    </row>
    <row r="92" spans="1:12" ht="28.8" x14ac:dyDescent="0.3">
      <c r="A92" s="1">
        <v>65</v>
      </c>
      <c r="B92" t="s">
        <v>132</v>
      </c>
      <c r="C92">
        <v>2006</v>
      </c>
      <c r="D92" s="2" t="s">
        <v>133</v>
      </c>
      <c r="E92" s="3">
        <v>2</v>
      </c>
      <c r="F92" s="4" t="s">
        <v>518</v>
      </c>
      <c r="G92" s="5">
        <v>20</v>
      </c>
      <c r="H92" s="5">
        <v>3.2</v>
      </c>
      <c r="I92" s="5" t="str">
        <f t="shared" si="6"/>
        <v>≥ 0.2%</v>
      </c>
      <c r="J92" s="3">
        <v>60</v>
      </c>
      <c r="L92" s="4">
        <v>30</v>
      </c>
    </row>
    <row r="93" spans="1:12" ht="43.2" x14ac:dyDescent="0.3">
      <c r="A93" s="1">
        <v>66</v>
      </c>
      <c r="B93" t="s">
        <v>134</v>
      </c>
      <c r="C93">
        <v>2015</v>
      </c>
      <c r="D93" s="2" t="s">
        <v>135</v>
      </c>
      <c r="E93" s="3">
        <v>2</v>
      </c>
      <c r="F93" s="4" t="s">
        <v>518</v>
      </c>
      <c r="G93" s="5">
        <v>30.79</v>
      </c>
      <c r="H93" s="5">
        <v>1.38</v>
      </c>
      <c r="I93" s="5" t="str">
        <f t="shared" si="6"/>
        <v>≥ 0.2%</v>
      </c>
      <c r="J93" s="3">
        <v>60</v>
      </c>
      <c r="L93" s="4">
        <v>35</v>
      </c>
    </row>
    <row r="94" spans="1:12" ht="43.2" x14ac:dyDescent="0.3">
      <c r="A94" s="1">
        <v>67</v>
      </c>
      <c r="B94" t="s">
        <v>136</v>
      </c>
      <c r="C94">
        <v>2014</v>
      </c>
      <c r="D94" s="2" t="s">
        <v>137</v>
      </c>
      <c r="E94" s="3">
        <v>2</v>
      </c>
      <c r="F94" s="4" t="s">
        <v>518</v>
      </c>
      <c r="G94" s="5">
        <v>6.54</v>
      </c>
      <c r="H94" s="5">
        <v>1.46</v>
      </c>
      <c r="I94" s="5" t="str">
        <f t="shared" si="6"/>
        <v>≥ 0.2%</v>
      </c>
      <c r="J94" s="3">
        <v>90</v>
      </c>
      <c r="L94" s="4">
        <v>27</v>
      </c>
    </row>
    <row r="95" spans="1:12" ht="28.8" x14ac:dyDescent="0.3">
      <c r="A95" s="1">
        <v>68</v>
      </c>
      <c r="B95" t="s">
        <v>138</v>
      </c>
      <c r="C95">
        <v>2014</v>
      </c>
      <c r="D95" s="2" t="s">
        <v>139</v>
      </c>
      <c r="E95" s="3">
        <v>2</v>
      </c>
      <c r="F95" s="4" t="s">
        <v>518</v>
      </c>
      <c r="G95" s="5">
        <v>50</v>
      </c>
      <c r="H95" s="5">
        <v>3</v>
      </c>
      <c r="I95" s="5" t="str">
        <f t="shared" si="6"/>
        <v>≥ 0.2%</v>
      </c>
      <c r="J95" s="3">
        <v>45</v>
      </c>
      <c r="K95" s="5">
        <v>45</v>
      </c>
      <c r="L95" s="4">
        <v>30</v>
      </c>
    </row>
    <row r="96" spans="1:12" ht="43.2" x14ac:dyDescent="0.3">
      <c r="A96" s="1">
        <v>69</v>
      </c>
      <c r="B96" t="s">
        <v>140</v>
      </c>
      <c r="C96">
        <v>2021</v>
      </c>
      <c r="D96" s="2" t="s">
        <v>141</v>
      </c>
      <c r="E96" s="3">
        <v>3</v>
      </c>
      <c r="F96" s="4" t="s">
        <v>518</v>
      </c>
      <c r="G96" s="5">
        <v>10.8</v>
      </c>
      <c r="H96" s="5">
        <v>0</v>
      </c>
      <c r="I96" s="5" t="str">
        <f t="shared" si="6"/>
        <v>&lt; 0.2%</v>
      </c>
      <c r="J96" s="3">
        <v>900</v>
      </c>
      <c r="L96" s="4">
        <v>4</v>
      </c>
    </row>
    <row r="97" spans="1:13" ht="43.2" x14ac:dyDescent="0.3">
      <c r="A97" s="1">
        <v>70</v>
      </c>
      <c r="B97" t="s">
        <v>142</v>
      </c>
      <c r="C97">
        <v>2022</v>
      </c>
      <c r="D97" s="2" t="s">
        <v>143</v>
      </c>
      <c r="E97" s="3">
        <v>3</v>
      </c>
      <c r="F97" s="4" t="s">
        <v>518</v>
      </c>
      <c r="G97" s="5">
        <v>3.88</v>
      </c>
      <c r="H97" s="5">
        <v>1.92</v>
      </c>
      <c r="I97" s="5" t="str">
        <f t="shared" si="6"/>
        <v>≥ 0.2%</v>
      </c>
    </row>
    <row r="98" spans="1:13" x14ac:dyDescent="0.3">
      <c r="D98" s="2"/>
      <c r="G98" s="5">
        <v>1.88</v>
      </c>
      <c r="H98" s="5">
        <v>1.96</v>
      </c>
      <c r="I98" s="5" t="str">
        <f t="shared" si="6"/>
        <v>≥ 0.2%</v>
      </c>
    </row>
    <row r="99" spans="1:13" ht="43.2" x14ac:dyDescent="0.3">
      <c r="A99" s="1">
        <v>71</v>
      </c>
      <c r="B99" t="s">
        <v>144</v>
      </c>
      <c r="C99">
        <v>2020</v>
      </c>
      <c r="D99" s="2" t="s">
        <v>145</v>
      </c>
      <c r="E99" s="3">
        <v>1</v>
      </c>
      <c r="F99" s="4" t="s">
        <v>518</v>
      </c>
      <c r="G99" s="5">
        <v>11.11</v>
      </c>
      <c r="H99" s="5">
        <v>1.07</v>
      </c>
      <c r="I99" s="5" t="str">
        <f t="shared" si="6"/>
        <v>≥ 0.2%</v>
      </c>
      <c r="J99" s="3">
        <v>45</v>
      </c>
      <c r="K99" s="5">
        <v>45</v>
      </c>
      <c r="L99" s="4">
        <v>35</v>
      </c>
    </row>
    <row r="100" spans="1:13" x14ac:dyDescent="0.3">
      <c r="D100" s="2"/>
      <c r="E100" s="3">
        <v>2</v>
      </c>
      <c r="F100" s="4" t="s">
        <v>518</v>
      </c>
      <c r="G100" s="5">
        <v>11.11</v>
      </c>
      <c r="H100" s="5">
        <v>1.07</v>
      </c>
      <c r="I100" s="5" t="str">
        <f t="shared" si="6"/>
        <v>≥ 0.2%</v>
      </c>
      <c r="J100" s="3">
        <v>45</v>
      </c>
      <c r="K100" s="5">
        <v>45</v>
      </c>
      <c r="L100" s="4">
        <v>35</v>
      </c>
    </row>
    <row r="101" spans="1:13" ht="43.2" x14ac:dyDescent="0.3">
      <c r="A101" s="1">
        <v>72</v>
      </c>
      <c r="B101" t="s">
        <v>146</v>
      </c>
      <c r="C101">
        <v>2015</v>
      </c>
      <c r="D101" s="2" t="s">
        <v>147</v>
      </c>
      <c r="E101" s="3">
        <v>2</v>
      </c>
      <c r="F101" s="4" t="s">
        <v>518</v>
      </c>
      <c r="G101" s="5">
        <v>20</v>
      </c>
      <c r="H101" s="5">
        <v>2.86</v>
      </c>
      <c r="I101" s="5" t="str">
        <f t="shared" si="6"/>
        <v>≥ 0.2%</v>
      </c>
      <c r="J101" s="3">
        <v>240</v>
      </c>
    </row>
    <row r="102" spans="1:13" ht="43.2" x14ac:dyDescent="0.3">
      <c r="A102" s="1">
        <v>73</v>
      </c>
      <c r="B102" t="s">
        <v>148</v>
      </c>
      <c r="C102">
        <v>2018</v>
      </c>
      <c r="D102" s="2" t="s">
        <v>149</v>
      </c>
      <c r="E102" s="3">
        <v>1</v>
      </c>
      <c r="F102" s="4" t="s">
        <v>530</v>
      </c>
      <c r="G102" s="5">
        <v>1.48</v>
      </c>
      <c r="H102" s="5">
        <v>1.97</v>
      </c>
      <c r="I102" s="5" t="str">
        <f t="shared" si="6"/>
        <v>≥ 0.2%</v>
      </c>
      <c r="J102" s="3">
        <v>90</v>
      </c>
    </row>
    <row r="103" spans="1:13" x14ac:dyDescent="0.3">
      <c r="D103" s="2"/>
      <c r="G103" s="5">
        <v>2.91</v>
      </c>
      <c r="H103" s="5">
        <v>1.94</v>
      </c>
      <c r="I103" s="5" t="str">
        <f t="shared" si="6"/>
        <v>≥ 0.2%</v>
      </c>
    </row>
    <row r="104" spans="1:13" x14ac:dyDescent="0.3">
      <c r="D104" s="2"/>
      <c r="G104" s="5">
        <v>5.66</v>
      </c>
      <c r="H104" s="5">
        <v>1.89</v>
      </c>
      <c r="I104" s="5" t="str">
        <f t="shared" si="6"/>
        <v>≥ 0.2%</v>
      </c>
    </row>
    <row r="105" spans="1:13" x14ac:dyDescent="0.3">
      <c r="D105" s="2"/>
      <c r="E105" s="3">
        <v>2</v>
      </c>
      <c r="F105" s="4" t="s">
        <v>530</v>
      </c>
      <c r="G105" s="5">
        <v>1.48</v>
      </c>
      <c r="H105" s="5">
        <v>1.97</v>
      </c>
      <c r="I105" s="5" t="str">
        <f t="shared" si="6"/>
        <v>≥ 0.2%</v>
      </c>
    </row>
    <row r="106" spans="1:13" x14ac:dyDescent="0.3">
      <c r="D106" s="2"/>
      <c r="G106" s="5">
        <v>2.91</v>
      </c>
      <c r="H106" s="5">
        <v>1.94</v>
      </c>
      <c r="I106" s="5" t="str">
        <f t="shared" si="6"/>
        <v>≥ 0.2%</v>
      </c>
    </row>
    <row r="107" spans="1:13" x14ac:dyDescent="0.3">
      <c r="D107" s="2"/>
      <c r="G107" s="5">
        <v>5.66</v>
      </c>
      <c r="H107" s="5">
        <v>1.89</v>
      </c>
      <c r="I107" s="5" t="str">
        <f t="shared" si="6"/>
        <v>≥ 0.2%</v>
      </c>
    </row>
    <row r="108" spans="1:13" ht="28.8" x14ac:dyDescent="0.3">
      <c r="A108" s="1">
        <v>74</v>
      </c>
      <c r="B108" t="s">
        <v>150</v>
      </c>
      <c r="C108">
        <v>2000</v>
      </c>
      <c r="D108" s="2" t="s">
        <v>151</v>
      </c>
      <c r="E108" s="3">
        <v>2</v>
      </c>
      <c r="F108" s="4" t="s">
        <v>518</v>
      </c>
      <c r="G108" s="5">
        <v>2.68</v>
      </c>
      <c r="H108" s="5">
        <v>1.89</v>
      </c>
      <c r="I108" s="5" t="str">
        <f>IF(H108&lt;0.2, "&lt; 0.2%", "≥ 0.2%")</f>
        <v>≥ 0.2%</v>
      </c>
      <c r="J108" s="3">
        <v>90</v>
      </c>
      <c r="L108" s="4">
        <v>32</v>
      </c>
      <c r="M108" s="36"/>
    </row>
    <row r="109" spans="1:13" ht="28.8" x14ac:dyDescent="0.3">
      <c r="A109" s="1">
        <v>75</v>
      </c>
      <c r="B109" t="s">
        <v>152</v>
      </c>
      <c r="C109">
        <v>1994</v>
      </c>
      <c r="D109" s="2" t="s">
        <v>153</v>
      </c>
      <c r="E109" s="3">
        <v>2</v>
      </c>
      <c r="F109" s="4" t="s">
        <v>518</v>
      </c>
      <c r="G109" s="5">
        <v>4.76</v>
      </c>
      <c r="H109" s="5">
        <v>1.9</v>
      </c>
      <c r="I109" s="5" t="str">
        <f>IF(H109&lt;0.2, "&lt; 0.2%", "≥ 0.2%")</f>
        <v>≥ 0.2%</v>
      </c>
      <c r="J109" s="3">
        <v>90</v>
      </c>
      <c r="K109" s="5">
        <v>90</v>
      </c>
      <c r="L109" s="4">
        <v>32</v>
      </c>
    </row>
    <row r="110" spans="1:13" x14ac:dyDescent="0.3">
      <c r="D110" s="2"/>
      <c r="G110" s="5">
        <v>8.0500000000000007</v>
      </c>
      <c r="H110" s="5">
        <v>1.84</v>
      </c>
    </row>
    <row r="111" spans="1:13" x14ac:dyDescent="0.3">
      <c r="D111" s="2"/>
      <c r="G111" s="5">
        <v>11.11</v>
      </c>
      <c r="H111" s="5">
        <v>1.78</v>
      </c>
    </row>
    <row r="112" spans="1:13" ht="43.2" x14ac:dyDescent="0.3">
      <c r="A112" s="1">
        <v>76</v>
      </c>
      <c r="B112" t="s">
        <v>154</v>
      </c>
      <c r="C112">
        <v>2010</v>
      </c>
      <c r="D112" s="2" t="s">
        <v>155</v>
      </c>
      <c r="E112" s="3">
        <v>3</v>
      </c>
      <c r="F112" s="4" t="s">
        <v>518</v>
      </c>
      <c r="G112" s="5">
        <v>9.09</v>
      </c>
      <c r="H112" s="5">
        <v>0</v>
      </c>
      <c r="I112" s="5" t="str">
        <f>IF(H112&lt;0.2, "&lt; 0.2%", "≥ 0.2%")</f>
        <v>&lt; 0.2%</v>
      </c>
      <c r="J112" s="3">
        <v>100</v>
      </c>
      <c r="K112" s="5">
        <v>100</v>
      </c>
    </row>
    <row r="113" spans="1:12" x14ac:dyDescent="0.3">
      <c r="D113" s="2"/>
      <c r="H113" s="5">
        <v>1.82</v>
      </c>
    </row>
    <row r="114" spans="1:12" x14ac:dyDescent="0.3">
      <c r="D114" s="2"/>
      <c r="G114" s="5">
        <v>13.04</v>
      </c>
      <c r="H114" s="5">
        <v>0</v>
      </c>
    </row>
    <row r="115" spans="1:12" x14ac:dyDescent="0.3">
      <c r="D115" s="2"/>
      <c r="H115" s="5">
        <v>1.74</v>
      </c>
    </row>
    <row r="116" spans="1:12" x14ac:dyDescent="0.3">
      <c r="D116" s="2"/>
      <c r="G116" s="5">
        <v>16.670000000000002</v>
      </c>
      <c r="H116" s="5">
        <v>0</v>
      </c>
    </row>
    <row r="117" spans="1:12" x14ac:dyDescent="0.3">
      <c r="D117" s="2"/>
      <c r="H117" s="5">
        <v>1.67</v>
      </c>
    </row>
    <row r="118" spans="1:12" ht="57.6" x14ac:dyDescent="0.3">
      <c r="A118" s="1">
        <v>77</v>
      </c>
      <c r="B118" t="s">
        <v>156</v>
      </c>
      <c r="C118">
        <v>2020</v>
      </c>
      <c r="D118" s="2" t="s">
        <v>157</v>
      </c>
      <c r="E118" s="3">
        <v>2</v>
      </c>
      <c r="F118" s="4" t="s">
        <v>518</v>
      </c>
      <c r="G118" s="5">
        <v>9.43</v>
      </c>
      <c r="H118" s="5">
        <v>0</v>
      </c>
      <c r="I118" s="5" t="str">
        <f t="shared" ref="I118:I128" si="7">IF(H118&lt;0.2, "&lt; 0.2%", "≥ 0.2%")</f>
        <v>&lt; 0.2%</v>
      </c>
      <c r="J118" s="3">
        <v>180</v>
      </c>
      <c r="K118" s="5">
        <v>180</v>
      </c>
      <c r="L118" s="4">
        <v>35</v>
      </c>
    </row>
    <row r="119" spans="1:12" ht="57.6" x14ac:dyDescent="0.3">
      <c r="A119" s="1">
        <v>78</v>
      </c>
      <c r="B119" t="s">
        <v>158</v>
      </c>
      <c r="C119">
        <v>2019</v>
      </c>
      <c r="D119" s="2" t="s">
        <v>159</v>
      </c>
      <c r="E119" s="3">
        <v>2</v>
      </c>
      <c r="F119" s="4" t="s">
        <v>518</v>
      </c>
      <c r="G119" s="5">
        <v>23.58</v>
      </c>
      <c r="H119" s="5">
        <v>0.76</v>
      </c>
      <c r="I119" s="5" t="str">
        <f t="shared" si="7"/>
        <v>≥ 0.2%</v>
      </c>
      <c r="J119" s="3">
        <v>165</v>
      </c>
      <c r="L119" s="4">
        <v>30</v>
      </c>
    </row>
    <row r="120" spans="1:12" ht="28.8" x14ac:dyDescent="0.3">
      <c r="A120" s="1">
        <v>79</v>
      </c>
      <c r="B120" t="s">
        <v>160</v>
      </c>
      <c r="C120">
        <v>2021</v>
      </c>
      <c r="D120" s="2" t="s">
        <v>161</v>
      </c>
      <c r="E120" s="3">
        <v>1</v>
      </c>
      <c r="F120" s="4" t="s">
        <v>518</v>
      </c>
      <c r="G120" s="5">
        <v>10.26</v>
      </c>
      <c r="H120" s="5">
        <v>0</v>
      </c>
      <c r="I120" s="5" t="str">
        <f t="shared" si="7"/>
        <v>&lt; 0.2%</v>
      </c>
      <c r="L120" s="4">
        <v>27</v>
      </c>
    </row>
    <row r="121" spans="1:12" ht="28.8" x14ac:dyDescent="0.3">
      <c r="A121" s="1">
        <v>80</v>
      </c>
      <c r="B121" t="s">
        <v>162</v>
      </c>
      <c r="C121">
        <v>2007</v>
      </c>
      <c r="D121" s="2" t="s">
        <v>163</v>
      </c>
      <c r="E121" s="3">
        <v>2</v>
      </c>
      <c r="F121" s="4" t="s">
        <v>518</v>
      </c>
      <c r="G121" s="5">
        <v>9.09</v>
      </c>
      <c r="H121" s="5">
        <v>1.82</v>
      </c>
      <c r="I121" s="5" t="str">
        <f t="shared" si="7"/>
        <v>≥ 0.2%</v>
      </c>
      <c r="J121" s="3">
        <v>110</v>
      </c>
      <c r="L121" s="4">
        <v>30</v>
      </c>
    </row>
    <row r="122" spans="1:12" ht="43.2" x14ac:dyDescent="0.3">
      <c r="A122" s="1">
        <v>81</v>
      </c>
      <c r="B122" t="s">
        <v>164</v>
      </c>
      <c r="C122">
        <v>2020</v>
      </c>
      <c r="D122" s="2" t="s">
        <v>165</v>
      </c>
      <c r="E122" s="3">
        <v>0</v>
      </c>
      <c r="F122" s="4" t="s">
        <v>529</v>
      </c>
      <c r="G122" s="5">
        <v>0</v>
      </c>
      <c r="H122" s="5">
        <v>0</v>
      </c>
      <c r="I122" s="5" t="str">
        <f t="shared" si="7"/>
        <v>&lt; 0.2%</v>
      </c>
      <c r="J122" s="3">
        <v>1260</v>
      </c>
    </row>
    <row r="123" spans="1:12" ht="43.2" x14ac:dyDescent="0.3">
      <c r="A123" s="1">
        <v>82</v>
      </c>
      <c r="B123" t="s">
        <v>166</v>
      </c>
      <c r="C123">
        <v>2021</v>
      </c>
      <c r="D123" s="2" t="s">
        <v>167</v>
      </c>
      <c r="E123" s="3">
        <v>3</v>
      </c>
      <c r="F123" s="4" t="s">
        <v>518</v>
      </c>
      <c r="G123" s="5">
        <v>21.52</v>
      </c>
      <c r="H123" s="5">
        <v>0</v>
      </c>
      <c r="I123" s="5" t="str">
        <f t="shared" si="7"/>
        <v>&lt; 0.2%</v>
      </c>
      <c r="J123" s="3">
        <v>480</v>
      </c>
      <c r="L123" s="4">
        <v>28</v>
      </c>
    </row>
    <row r="124" spans="1:12" ht="28.8" x14ac:dyDescent="0.3">
      <c r="A124" s="1">
        <v>83</v>
      </c>
      <c r="B124" t="s">
        <v>168</v>
      </c>
      <c r="C124">
        <v>1978</v>
      </c>
      <c r="D124" s="2" t="s">
        <v>169</v>
      </c>
      <c r="E124" s="3">
        <v>1</v>
      </c>
      <c r="F124" s="4" t="s">
        <v>518</v>
      </c>
      <c r="G124" s="5">
        <v>9.09</v>
      </c>
      <c r="H124" s="5">
        <v>0</v>
      </c>
      <c r="I124" s="5" t="str">
        <f t="shared" si="7"/>
        <v>&lt; 0.2%</v>
      </c>
      <c r="J124" s="3">
        <v>300</v>
      </c>
      <c r="L124" s="4">
        <v>41</v>
      </c>
    </row>
    <row r="125" spans="1:12" ht="43.2" x14ac:dyDescent="0.3">
      <c r="A125" s="1">
        <v>84</v>
      </c>
      <c r="B125" t="s">
        <v>170</v>
      </c>
      <c r="C125">
        <v>2016</v>
      </c>
      <c r="D125" s="2" t="s">
        <v>171</v>
      </c>
      <c r="E125" s="3">
        <v>2</v>
      </c>
      <c r="F125" s="4" t="s">
        <v>518</v>
      </c>
      <c r="G125" s="5">
        <v>10</v>
      </c>
      <c r="H125" s="5">
        <v>5</v>
      </c>
      <c r="I125" s="5" t="str">
        <f t="shared" si="7"/>
        <v>≥ 0.2%</v>
      </c>
      <c r="J125" s="3">
        <v>85</v>
      </c>
      <c r="K125" s="5">
        <v>85</v>
      </c>
      <c r="L125" s="4">
        <v>28</v>
      </c>
    </row>
    <row r="126" spans="1:12" ht="28.8" x14ac:dyDescent="0.3">
      <c r="A126" s="1">
        <v>85</v>
      </c>
      <c r="B126" t="s">
        <v>172</v>
      </c>
      <c r="C126">
        <v>2012</v>
      </c>
      <c r="D126" s="2" t="s">
        <v>173</v>
      </c>
      <c r="E126" s="3">
        <v>2</v>
      </c>
      <c r="F126" s="4" t="s">
        <v>518</v>
      </c>
      <c r="G126" s="5">
        <v>23</v>
      </c>
      <c r="H126" s="5">
        <v>2</v>
      </c>
      <c r="I126" s="5" t="str">
        <f t="shared" si="7"/>
        <v>≥ 0.2%</v>
      </c>
      <c r="J126" s="3">
        <v>180</v>
      </c>
      <c r="K126" s="5">
        <v>180</v>
      </c>
      <c r="L126" s="4">
        <v>30</v>
      </c>
    </row>
    <row r="127" spans="1:12" ht="28.8" x14ac:dyDescent="0.3">
      <c r="A127" s="1">
        <v>86</v>
      </c>
      <c r="B127" t="s">
        <v>174</v>
      </c>
      <c r="C127">
        <v>2021</v>
      </c>
      <c r="D127" s="2" t="s">
        <v>175</v>
      </c>
      <c r="E127" s="3">
        <v>1</v>
      </c>
      <c r="F127" s="4" t="s">
        <v>530</v>
      </c>
      <c r="G127" s="5">
        <v>10</v>
      </c>
      <c r="H127" s="5">
        <v>2</v>
      </c>
      <c r="I127" s="5" t="str">
        <f t="shared" si="7"/>
        <v>≥ 0.2%</v>
      </c>
      <c r="L127" s="4">
        <v>30</v>
      </c>
    </row>
    <row r="128" spans="1:12" ht="43.2" x14ac:dyDescent="0.3">
      <c r="A128" s="1">
        <v>87</v>
      </c>
      <c r="B128" t="s">
        <v>176</v>
      </c>
      <c r="C128">
        <v>2020</v>
      </c>
      <c r="D128" s="2" t="s">
        <v>177</v>
      </c>
      <c r="E128" s="3">
        <v>1</v>
      </c>
      <c r="F128" s="4" t="s">
        <v>518</v>
      </c>
      <c r="G128" s="5">
        <v>2.09</v>
      </c>
      <c r="H128" s="5">
        <v>0</v>
      </c>
      <c r="I128" s="5" t="str">
        <f t="shared" si="7"/>
        <v>&lt; 0.2%</v>
      </c>
      <c r="J128" s="3">
        <v>960</v>
      </c>
      <c r="L128" s="4">
        <v>12</v>
      </c>
    </row>
    <row r="129" spans="1:12" x14ac:dyDescent="0.3">
      <c r="D129" s="2"/>
      <c r="G129" s="5">
        <v>2.0499999999999998</v>
      </c>
      <c r="J129" s="3">
        <v>930</v>
      </c>
    </row>
    <row r="130" spans="1:12" x14ac:dyDescent="0.3">
      <c r="D130" s="2"/>
      <c r="G130" s="5">
        <v>4.87</v>
      </c>
      <c r="J130" s="3">
        <v>1140</v>
      </c>
    </row>
    <row r="131" spans="1:12" x14ac:dyDescent="0.3">
      <c r="D131" s="2"/>
      <c r="G131" s="5">
        <v>9</v>
      </c>
      <c r="J131" s="3">
        <v>450</v>
      </c>
    </row>
    <row r="132" spans="1:12" ht="28.8" x14ac:dyDescent="0.3">
      <c r="A132" s="1">
        <v>88</v>
      </c>
      <c r="B132" t="s">
        <v>178</v>
      </c>
      <c r="C132">
        <v>2015</v>
      </c>
      <c r="D132" s="2" t="s">
        <v>179</v>
      </c>
      <c r="E132" s="3">
        <v>2</v>
      </c>
      <c r="F132" s="4" t="s">
        <v>518</v>
      </c>
      <c r="G132" s="5">
        <v>7.25</v>
      </c>
      <c r="H132" s="5">
        <v>1</v>
      </c>
      <c r="I132" s="5" t="str">
        <f>IF(H132&lt;0.2, "&lt; 0.2%", "≥ 0.2%")</f>
        <v>≥ 0.2%</v>
      </c>
      <c r="J132" s="3">
        <v>120</v>
      </c>
      <c r="K132" s="5">
        <v>120</v>
      </c>
      <c r="L132" s="4">
        <v>30</v>
      </c>
    </row>
    <row r="133" spans="1:12" ht="28.8" x14ac:dyDescent="0.3">
      <c r="A133" s="1">
        <v>89</v>
      </c>
      <c r="B133" t="s">
        <v>180</v>
      </c>
      <c r="C133">
        <v>2010</v>
      </c>
      <c r="D133" s="2" t="s">
        <v>181</v>
      </c>
      <c r="E133" s="3">
        <v>2</v>
      </c>
      <c r="F133" s="4" t="s">
        <v>518</v>
      </c>
      <c r="G133" s="5">
        <v>2.44</v>
      </c>
      <c r="H133" s="5">
        <v>1</v>
      </c>
      <c r="I133" s="5" t="str">
        <f>IF(H133&lt;0.2, "&lt; 0.2%", "≥ 0.2%")</f>
        <v>≥ 0.2%</v>
      </c>
      <c r="J133" s="3">
        <v>120</v>
      </c>
      <c r="L133" s="4">
        <v>30</v>
      </c>
    </row>
    <row r="134" spans="1:12" x14ac:dyDescent="0.3">
      <c r="D134" s="2"/>
      <c r="G134" s="5">
        <v>3.61</v>
      </c>
    </row>
    <row r="135" spans="1:12" x14ac:dyDescent="0.3">
      <c r="D135" s="2"/>
      <c r="G135" s="5">
        <v>4.76</v>
      </c>
    </row>
    <row r="136" spans="1:12" x14ac:dyDescent="0.3">
      <c r="D136" s="2"/>
      <c r="G136" s="5">
        <v>6.98</v>
      </c>
    </row>
    <row r="137" spans="1:12" ht="28.8" x14ac:dyDescent="0.3">
      <c r="A137" s="1">
        <v>90</v>
      </c>
      <c r="B137" t="s">
        <v>182</v>
      </c>
      <c r="C137">
        <v>2009</v>
      </c>
      <c r="D137" s="2" t="s">
        <v>183</v>
      </c>
      <c r="E137" s="3">
        <v>0</v>
      </c>
      <c r="F137" s="4" t="s">
        <v>529</v>
      </c>
      <c r="G137" s="5">
        <v>0</v>
      </c>
      <c r="H137" s="5">
        <v>1</v>
      </c>
      <c r="I137" s="5" t="str">
        <f t="shared" ref="I137:I143" si="8">IF(H137&lt;0.2, "&lt; 0.2%", "≥ 0.2%")</f>
        <v>≥ 0.2%</v>
      </c>
      <c r="J137" s="3">
        <v>120</v>
      </c>
      <c r="K137" s="5">
        <v>120</v>
      </c>
      <c r="L137" s="4">
        <v>30</v>
      </c>
    </row>
    <row r="138" spans="1:12" ht="57.6" x14ac:dyDescent="0.3">
      <c r="A138" s="1">
        <v>91</v>
      </c>
      <c r="B138" t="s">
        <v>184</v>
      </c>
      <c r="C138">
        <v>2018</v>
      </c>
      <c r="D138" s="2" t="s">
        <v>185</v>
      </c>
      <c r="E138" s="3">
        <v>1</v>
      </c>
      <c r="F138" s="4" t="s">
        <v>518</v>
      </c>
      <c r="G138" s="5">
        <v>10.71</v>
      </c>
      <c r="H138" s="5">
        <v>0</v>
      </c>
      <c r="I138" s="5" t="str">
        <f t="shared" si="8"/>
        <v>&lt; 0.2%</v>
      </c>
      <c r="J138" s="3">
        <v>210</v>
      </c>
      <c r="L138" s="4">
        <v>30</v>
      </c>
    </row>
    <row r="139" spans="1:12" ht="57.6" x14ac:dyDescent="0.3">
      <c r="A139" s="1">
        <v>92</v>
      </c>
      <c r="B139" t="s">
        <v>186</v>
      </c>
      <c r="C139">
        <v>2021</v>
      </c>
      <c r="D139" s="2" t="s">
        <v>187</v>
      </c>
      <c r="E139" s="3">
        <v>1</v>
      </c>
      <c r="F139" s="4" t="s">
        <v>518</v>
      </c>
      <c r="G139" s="5">
        <v>12.6</v>
      </c>
      <c r="H139" s="5">
        <v>0.6</v>
      </c>
      <c r="I139" s="5" t="str">
        <f t="shared" si="8"/>
        <v>≥ 0.2%</v>
      </c>
      <c r="J139" s="3">
        <v>105</v>
      </c>
      <c r="K139" s="5">
        <v>90</v>
      </c>
      <c r="L139" s="4">
        <v>28</v>
      </c>
    </row>
    <row r="140" spans="1:12" x14ac:dyDescent="0.3">
      <c r="D140" s="2"/>
      <c r="G140" s="5">
        <v>11.1</v>
      </c>
      <c r="H140" s="5">
        <v>0.88</v>
      </c>
      <c r="I140" s="5" t="str">
        <f t="shared" si="8"/>
        <v>≥ 0.2%</v>
      </c>
      <c r="J140" s="3">
        <v>120</v>
      </c>
      <c r="L140" s="4">
        <v>28</v>
      </c>
    </row>
    <row r="141" spans="1:12" ht="43.2" x14ac:dyDescent="0.3">
      <c r="A141" s="1">
        <v>93</v>
      </c>
      <c r="B141" t="s">
        <v>188</v>
      </c>
      <c r="C141">
        <v>1995</v>
      </c>
      <c r="D141" s="2" t="s">
        <v>189</v>
      </c>
      <c r="E141" s="3">
        <v>0</v>
      </c>
      <c r="F141" s="4" t="s">
        <v>529</v>
      </c>
      <c r="G141" s="5">
        <v>0</v>
      </c>
      <c r="H141" s="5">
        <v>0</v>
      </c>
      <c r="I141" s="5" t="str">
        <f t="shared" si="8"/>
        <v>&lt; 0.2%</v>
      </c>
      <c r="J141" s="3">
        <v>300</v>
      </c>
      <c r="L141" s="4">
        <v>30</v>
      </c>
    </row>
    <row r="142" spans="1:12" ht="28.8" x14ac:dyDescent="0.3">
      <c r="A142" s="1">
        <v>94</v>
      </c>
      <c r="B142" t="s">
        <v>190</v>
      </c>
      <c r="C142">
        <v>1994</v>
      </c>
      <c r="D142" s="2" t="s">
        <v>191</v>
      </c>
      <c r="E142" s="3">
        <v>0</v>
      </c>
      <c r="F142" s="4" t="s">
        <v>529</v>
      </c>
      <c r="G142" s="5">
        <v>0</v>
      </c>
      <c r="H142" s="5">
        <v>0</v>
      </c>
      <c r="I142" s="5" t="str">
        <f t="shared" si="8"/>
        <v>&lt; 0.2%</v>
      </c>
      <c r="J142" s="3">
        <v>240</v>
      </c>
      <c r="L142" s="4">
        <v>28</v>
      </c>
    </row>
    <row r="143" spans="1:12" ht="28.8" x14ac:dyDescent="0.3">
      <c r="A143" s="1">
        <v>95</v>
      </c>
      <c r="B143" t="s">
        <v>192</v>
      </c>
      <c r="C143">
        <v>2007</v>
      </c>
      <c r="D143" s="2" t="s">
        <v>193</v>
      </c>
      <c r="E143" s="3">
        <v>2</v>
      </c>
      <c r="F143" s="4" t="s">
        <v>518</v>
      </c>
      <c r="G143" s="5">
        <v>20</v>
      </c>
      <c r="H143" s="5">
        <v>1.5</v>
      </c>
      <c r="I143" s="5" t="str">
        <f t="shared" si="8"/>
        <v>≥ 0.2%</v>
      </c>
      <c r="J143" s="3">
        <v>80</v>
      </c>
      <c r="K143" s="5">
        <v>80</v>
      </c>
      <c r="L143" s="4">
        <v>30</v>
      </c>
    </row>
    <row r="144" spans="1:12" x14ac:dyDescent="0.3">
      <c r="D144" s="2"/>
      <c r="J144" s="3">
        <v>140</v>
      </c>
      <c r="K144" s="5">
        <v>140</v>
      </c>
    </row>
    <row r="145" spans="1:12" x14ac:dyDescent="0.3">
      <c r="D145" s="2"/>
      <c r="J145" s="3">
        <v>200</v>
      </c>
      <c r="K145" s="5">
        <v>200</v>
      </c>
    </row>
    <row r="146" spans="1:12" x14ac:dyDescent="0.3">
      <c r="D146" s="2"/>
      <c r="E146" s="3">
        <v>2</v>
      </c>
      <c r="F146" s="4" t="s">
        <v>518</v>
      </c>
      <c r="G146" s="5">
        <v>40</v>
      </c>
      <c r="H146" s="5">
        <v>1.5</v>
      </c>
      <c r="I146" s="5" t="str">
        <f t="shared" ref="I146" si="9">IF(H146&lt;0.2, "&lt; 0.2%", "≥ 0.2%")</f>
        <v>≥ 0.2%</v>
      </c>
    </row>
    <row r="147" spans="1:12" ht="28.8" x14ac:dyDescent="0.3">
      <c r="A147" s="1">
        <v>96</v>
      </c>
      <c r="B147" t="s">
        <v>194</v>
      </c>
      <c r="C147">
        <v>2005</v>
      </c>
      <c r="D147" s="2" t="s">
        <v>195</v>
      </c>
      <c r="E147" s="3">
        <v>0</v>
      </c>
      <c r="F147" s="4" t="s">
        <v>529</v>
      </c>
      <c r="G147" s="5">
        <v>0</v>
      </c>
      <c r="H147" s="5">
        <v>1.5</v>
      </c>
      <c r="I147" s="5" t="str">
        <f>IF(H147&lt;0.2, "&lt; 0.2%", "≥ 0.2%")</f>
        <v>≥ 0.2%</v>
      </c>
      <c r="J147" s="3">
        <v>120</v>
      </c>
      <c r="K147" s="5">
        <v>120</v>
      </c>
      <c r="L147" s="4">
        <v>30</v>
      </c>
    </row>
    <row r="148" spans="1:12" x14ac:dyDescent="0.3">
      <c r="A148" s="1">
        <v>97</v>
      </c>
      <c r="B148" t="s">
        <v>196</v>
      </c>
      <c r="C148">
        <v>1996</v>
      </c>
      <c r="D148" s="2" t="s">
        <v>197</v>
      </c>
      <c r="E148" s="3">
        <v>2</v>
      </c>
      <c r="F148" s="4" t="s">
        <v>518</v>
      </c>
      <c r="G148" s="5">
        <v>5</v>
      </c>
      <c r="H148" s="5">
        <v>0.52</v>
      </c>
      <c r="I148" s="5" t="str">
        <f>IF(H148&lt;0.2, "&lt; 0.2%", "≥ 0.2%")</f>
        <v>≥ 0.2%</v>
      </c>
    </row>
    <row r="149" spans="1:12" x14ac:dyDescent="0.3">
      <c r="D149" s="2"/>
      <c r="G149" s="5">
        <v>10</v>
      </c>
    </row>
    <row r="150" spans="1:12" x14ac:dyDescent="0.3">
      <c r="D150" s="2"/>
      <c r="G150" s="5">
        <v>15</v>
      </c>
    </row>
    <row r="151" spans="1:12" x14ac:dyDescent="0.3">
      <c r="D151" s="2"/>
      <c r="G151" s="5">
        <v>20</v>
      </c>
    </row>
    <row r="152" spans="1:12" ht="43.2" x14ac:dyDescent="0.3">
      <c r="A152" s="1">
        <v>98</v>
      </c>
      <c r="B152" t="s">
        <v>198</v>
      </c>
      <c r="C152">
        <v>2017</v>
      </c>
      <c r="D152" s="2" t="s">
        <v>199</v>
      </c>
      <c r="E152" s="3">
        <v>2</v>
      </c>
      <c r="F152" s="4" t="s">
        <v>518</v>
      </c>
      <c r="G152" s="5">
        <v>2.44</v>
      </c>
      <c r="H152" s="5">
        <v>0</v>
      </c>
      <c r="I152" s="5" t="str">
        <f>IF(H152&lt;0.2, "&lt; 0.2%", "≥ 0.2%")</f>
        <v>&lt; 0.2%</v>
      </c>
      <c r="J152" s="3">
        <v>90</v>
      </c>
      <c r="K152" s="5">
        <v>90</v>
      </c>
      <c r="L152" s="4">
        <v>30</v>
      </c>
    </row>
    <row r="153" spans="1:12" x14ac:dyDescent="0.3">
      <c r="D153" s="2"/>
      <c r="G153" s="5">
        <v>4.33</v>
      </c>
      <c r="H153" s="5">
        <v>0.4</v>
      </c>
      <c r="I153" s="5" t="str">
        <f t="shared" ref="I153:I156" si="10">IF(H153&lt;0.2, "&lt; 0.2%", "≥ 0.2%")</f>
        <v>≥ 0.2%</v>
      </c>
    </row>
    <row r="154" spans="1:12" x14ac:dyDescent="0.3">
      <c r="D154" s="2"/>
      <c r="G154" s="5">
        <v>6.98</v>
      </c>
      <c r="H154" s="5">
        <v>0.89</v>
      </c>
      <c r="I154" s="5" t="str">
        <f t="shared" si="10"/>
        <v>≥ 0.2%</v>
      </c>
    </row>
    <row r="155" spans="1:12" x14ac:dyDescent="0.3">
      <c r="D155" s="2"/>
      <c r="G155" s="5">
        <v>9.48</v>
      </c>
      <c r="H155" s="5">
        <v>1.41</v>
      </c>
      <c r="I155" s="5" t="str">
        <f t="shared" si="10"/>
        <v>≥ 0.2%</v>
      </c>
    </row>
    <row r="156" spans="1:12" x14ac:dyDescent="0.3">
      <c r="D156" s="2"/>
      <c r="G156" s="5">
        <v>11.11</v>
      </c>
      <c r="H156" s="5">
        <v>1.78</v>
      </c>
      <c r="I156" s="5" t="str">
        <f t="shared" si="10"/>
        <v>≥ 0.2%</v>
      </c>
    </row>
    <row r="157" spans="1:12" ht="43.2" x14ac:dyDescent="0.3">
      <c r="A157" s="1">
        <v>99</v>
      </c>
      <c r="B157" t="s">
        <v>198</v>
      </c>
      <c r="C157">
        <v>2019</v>
      </c>
      <c r="D157" s="2" t="s">
        <v>200</v>
      </c>
      <c r="E157" s="3">
        <v>2</v>
      </c>
      <c r="F157" s="4" t="s">
        <v>518</v>
      </c>
      <c r="G157" s="5">
        <v>2.44</v>
      </c>
      <c r="H157" s="5">
        <v>0</v>
      </c>
      <c r="I157" s="5" t="str">
        <f>IF(H157&lt;0.2, "&lt; 0.2%", "≥ 0.2%")</f>
        <v>&lt; 0.2%</v>
      </c>
      <c r="J157" s="7">
        <v>90</v>
      </c>
      <c r="K157" s="15">
        <v>90</v>
      </c>
      <c r="L157" s="17">
        <v>30</v>
      </c>
    </row>
    <row r="158" spans="1:12" x14ac:dyDescent="0.3">
      <c r="D158" s="2"/>
      <c r="G158" s="5">
        <v>4.33</v>
      </c>
      <c r="H158" s="5">
        <v>0.4</v>
      </c>
      <c r="I158" s="5" t="str">
        <f t="shared" ref="I158:I161" si="11">IF(H158&lt;0.2, "&lt; 0.2%", "≥ 0.2%")</f>
        <v>≥ 0.2%</v>
      </c>
      <c r="J158" s="7"/>
      <c r="K158" s="15"/>
      <c r="L158" s="17"/>
    </row>
    <row r="159" spans="1:12" x14ac:dyDescent="0.3">
      <c r="D159" s="2"/>
      <c r="G159" s="5">
        <v>6.98</v>
      </c>
      <c r="H159" s="5">
        <v>0.89</v>
      </c>
      <c r="I159" s="5" t="str">
        <f t="shared" si="11"/>
        <v>≥ 0.2%</v>
      </c>
      <c r="J159" s="7"/>
      <c r="K159" s="15"/>
      <c r="L159" s="17"/>
    </row>
    <row r="160" spans="1:12" x14ac:dyDescent="0.3">
      <c r="D160" s="2"/>
      <c r="G160" s="5">
        <v>9.48</v>
      </c>
      <c r="H160" s="5">
        <v>1.41</v>
      </c>
      <c r="I160" s="5" t="str">
        <f t="shared" si="11"/>
        <v>≥ 0.2%</v>
      </c>
      <c r="J160" s="7"/>
      <c r="K160" s="15"/>
      <c r="L160" s="17"/>
    </row>
    <row r="161" spans="1:12" x14ac:dyDescent="0.3">
      <c r="D161" s="2"/>
      <c r="G161" s="5">
        <v>11.11</v>
      </c>
      <c r="H161" s="5">
        <v>1.78</v>
      </c>
      <c r="I161" s="5" t="str">
        <f t="shared" si="11"/>
        <v>≥ 0.2%</v>
      </c>
      <c r="J161" s="7"/>
      <c r="K161" s="15"/>
      <c r="L161" s="17"/>
    </row>
    <row r="162" spans="1:12" ht="57.6" x14ac:dyDescent="0.3">
      <c r="A162" s="1">
        <v>100</v>
      </c>
      <c r="B162" t="s">
        <v>201</v>
      </c>
      <c r="C162">
        <v>2018</v>
      </c>
      <c r="D162" s="2" t="s">
        <v>202</v>
      </c>
      <c r="E162" s="3">
        <v>1</v>
      </c>
      <c r="F162" s="4" t="s">
        <v>518</v>
      </c>
      <c r="G162" s="5">
        <v>2.44</v>
      </c>
      <c r="H162" s="5">
        <v>0</v>
      </c>
      <c r="I162" s="5" t="str">
        <f>IF(H162&lt;0.2, "&lt; 0.2%", "≥ 0.2%")</f>
        <v>&lt; 0.2%</v>
      </c>
      <c r="J162" s="7">
        <v>90</v>
      </c>
      <c r="K162" s="15">
        <v>90</v>
      </c>
      <c r="L162" s="17"/>
    </row>
    <row r="163" spans="1:12" x14ac:dyDescent="0.3">
      <c r="D163" s="2"/>
      <c r="E163" s="3">
        <v>2</v>
      </c>
      <c r="F163" s="4" t="s">
        <v>518</v>
      </c>
      <c r="G163" s="5">
        <v>4.33</v>
      </c>
      <c r="H163" s="5">
        <v>0.41</v>
      </c>
      <c r="J163" s="7"/>
      <c r="K163" s="15"/>
      <c r="L163" s="17"/>
    </row>
    <row r="164" spans="1:12" x14ac:dyDescent="0.3">
      <c r="D164" s="2"/>
      <c r="G164" s="5">
        <v>6.98</v>
      </c>
      <c r="H164" s="5">
        <v>1</v>
      </c>
      <c r="J164" s="7"/>
      <c r="K164" s="15"/>
      <c r="L164" s="17"/>
    </row>
    <row r="165" spans="1:12" x14ac:dyDescent="0.3">
      <c r="D165" s="2"/>
      <c r="G165" s="5">
        <v>9.48</v>
      </c>
      <c r="H165" s="5">
        <v>1.59</v>
      </c>
      <c r="J165" s="7"/>
      <c r="K165" s="15"/>
      <c r="L165" s="17"/>
    </row>
    <row r="166" spans="1:12" x14ac:dyDescent="0.3">
      <c r="D166" s="2"/>
      <c r="G166" s="5">
        <v>11.11</v>
      </c>
      <c r="H166" s="5">
        <v>2</v>
      </c>
      <c r="J166" s="7"/>
      <c r="K166" s="15"/>
      <c r="L166" s="17"/>
    </row>
    <row r="167" spans="1:12" ht="43.2" x14ac:dyDescent="0.3">
      <c r="A167" s="1">
        <v>101</v>
      </c>
      <c r="B167" t="s">
        <v>203</v>
      </c>
      <c r="C167">
        <v>2021</v>
      </c>
      <c r="D167" s="2" t="s">
        <v>204</v>
      </c>
      <c r="E167" s="3">
        <v>1</v>
      </c>
      <c r="F167" s="4" t="s">
        <v>518</v>
      </c>
      <c r="G167" s="5">
        <v>7</v>
      </c>
      <c r="H167" s="5">
        <v>1</v>
      </c>
      <c r="I167" s="5" t="str">
        <f t="shared" ref="I167:I176" si="12">IF(H167&lt;0.2, "&lt; 0.2%", "≥ 0.2%")</f>
        <v>≥ 0.2%</v>
      </c>
      <c r="J167" s="3">
        <v>90</v>
      </c>
      <c r="K167" s="5">
        <v>90</v>
      </c>
      <c r="L167" s="4">
        <v>30</v>
      </c>
    </row>
    <row r="168" spans="1:12" ht="43.2" x14ac:dyDescent="0.3">
      <c r="A168" s="1">
        <v>102</v>
      </c>
      <c r="B168" t="s">
        <v>205</v>
      </c>
      <c r="C168">
        <v>2014</v>
      </c>
      <c r="D168" s="2" t="s">
        <v>206</v>
      </c>
      <c r="E168" s="3">
        <v>2</v>
      </c>
      <c r="F168" s="4" t="s">
        <v>518</v>
      </c>
      <c r="G168" s="5">
        <v>20</v>
      </c>
      <c r="H168" s="5">
        <v>4</v>
      </c>
      <c r="I168" s="5" t="str">
        <f t="shared" si="12"/>
        <v>≥ 0.2%</v>
      </c>
      <c r="J168" s="3">
        <v>55</v>
      </c>
      <c r="L168" s="4">
        <v>30</v>
      </c>
    </row>
    <row r="169" spans="1:12" ht="28.8" x14ac:dyDescent="0.3">
      <c r="A169" s="1">
        <v>103</v>
      </c>
      <c r="B169" t="s">
        <v>207</v>
      </c>
      <c r="C169">
        <v>1993</v>
      </c>
      <c r="D169" s="2" t="s">
        <v>208</v>
      </c>
      <c r="E169" s="3">
        <v>2</v>
      </c>
      <c r="F169" s="4" t="s">
        <v>518</v>
      </c>
      <c r="G169" s="5">
        <v>1.82</v>
      </c>
      <c r="H169" s="5">
        <v>1.82</v>
      </c>
      <c r="I169" s="5" t="str">
        <f t="shared" si="12"/>
        <v>≥ 0.2%</v>
      </c>
      <c r="J169" s="3">
        <v>105</v>
      </c>
      <c r="L169" s="4">
        <v>35</v>
      </c>
    </row>
    <row r="170" spans="1:12" ht="43.2" x14ac:dyDescent="0.3">
      <c r="A170" s="1">
        <v>104</v>
      </c>
      <c r="B170" t="s">
        <v>209</v>
      </c>
      <c r="C170">
        <v>2008</v>
      </c>
      <c r="D170" s="2" t="s">
        <v>210</v>
      </c>
      <c r="E170" s="3">
        <v>2</v>
      </c>
      <c r="F170" s="4" t="s">
        <v>518</v>
      </c>
      <c r="G170" s="5">
        <v>4.76</v>
      </c>
      <c r="H170" s="5">
        <v>1.9</v>
      </c>
      <c r="I170" s="5" t="str">
        <f t="shared" si="12"/>
        <v>≥ 0.2%</v>
      </c>
      <c r="J170" s="3">
        <v>90</v>
      </c>
      <c r="L170" s="4">
        <v>30</v>
      </c>
    </row>
    <row r="171" spans="1:12" ht="28.8" x14ac:dyDescent="0.3">
      <c r="A171" s="1">
        <v>105</v>
      </c>
      <c r="B171" t="s">
        <v>211</v>
      </c>
      <c r="C171">
        <v>2021</v>
      </c>
      <c r="D171" s="2" t="s">
        <v>212</v>
      </c>
      <c r="E171" s="3">
        <v>1</v>
      </c>
      <c r="F171" s="4" t="s">
        <v>518</v>
      </c>
      <c r="G171" s="5">
        <v>16.670000000000002</v>
      </c>
      <c r="H171" s="5">
        <v>0.67</v>
      </c>
      <c r="I171" s="5" t="str">
        <f t="shared" si="12"/>
        <v>≥ 0.2%</v>
      </c>
    </row>
    <row r="172" spans="1:12" ht="43.2" x14ac:dyDescent="0.3">
      <c r="A172" s="1">
        <v>106</v>
      </c>
      <c r="B172" t="s">
        <v>213</v>
      </c>
      <c r="C172">
        <v>2018</v>
      </c>
      <c r="D172" s="2" t="s">
        <v>214</v>
      </c>
      <c r="E172" s="3">
        <v>2</v>
      </c>
      <c r="F172" s="4" t="s">
        <v>518</v>
      </c>
      <c r="G172" s="5">
        <v>12.41</v>
      </c>
      <c r="H172" s="5">
        <v>0</v>
      </c>
      <c r="I172" s="5" t="str">
        <f t="shared" si="12"/>
        <v>&lt; 0.2%</v>
      </c>
      <c r="J172" s="3">
        <v>200</v>
      </c>
      <c r="K172" s="5">
        <v>200</v>
      </c>
      <c r="L172" s="4">
        <v>30</v>
      </c>
    </row>
    <row r="173" spans="1:12" ht="43.2" x14ac:dyDescent="0.3">
      <c r="A173" s="1">
        <v>107</v>
      </c>
      <c r="B173" t="s">
        <v>215</v>
      </c>
      <c r="C173">
        <v>2020</v>
      </c>
      <c r="D173" s="2" t="s">
        <v>216</v>
      </c>
      <c r="E173" s="3">
        <v>2</v>
      </c>
      <c r="F173" s="4" t="s">
        <v>518</v>
      </c>
      <c r="G173" s="5">
        <v>9.09</v>
      </c>
      <c r="H173" s="5">
        <v>1.36</v>
      </c>
      <c r="I173" s="5" t="str">
        <f t="shared" si="12"/>
        <v>≥ 0.2%</v>
      </c>
      <c r="J173" s="3">
        <v>120</v>
      </c>
      <c r="L173" s="4">
        <v>30</v>
      </c>
    </row>
    <row r="174" spans="1:12" ht="28.8" x14ac:dyDescent="0.3">
      <c r="A174" s="1">
        <v>108</v>
      </c>
      <c r="B174" t="s">
        <v>217</v>
      </c>
      <c r="C174">
        <v>2021</v>
      </c>
      <c r="D174" s="2" t="s">
        <v>218</v>
      </c>
      <c r="E174" s="3">
        <v>2</v>
      </c>
      <c r="F174" s="4" t="s">
        <v>518</v>
      </c>
      <c r="G174" s="5">
        <v>9.09</v>
      </c>
      <c r="H174" s="5">
        <v>1.36</v>
      </c>
      <c r="I174" s="5" t="str">
        <f t="shared" si="12"/>
        <v>≥ 0.2%</v>
      </c>
      <c r="J174" s="3">
        <v>120</v>
      </c>
      <c r="L174" s="4">
        <v>30</v>
      </c>
    </row>
    <row r="175" spans="1:12" ht="28.8" x14ac:dyDescent="0.3">
      <c r="A175" s="1">
        <v>109</v>
      </c>
      <c r="B175" t="s">
        <v>219</v>
      </c>
      <c r="C175">
        <v>2009</v>
      </c>
      <c r="D175" s="2" t="s">
        <v>220</v>
      </c>
      <c r="E175" s="3">
        <v>2</v>
      </c>
      <c r="F175" s="4" t="s">
        <v>518</v>
      </c>
      <c r="G175" s="5">
        <v>29.3</v>
      </c>
      <c r="H175" s="5">
        <v>2.5</v>
      </c>
      <c r="I175" s="5" t="str">
        <f t="shared" si="12"/>
        <v>≥ 0.2%</v>
      </c>
      <c r="J175" s="3">
        <v>70</v>
      </c>
      <c r="K175" s="5">
        <v>70</v>
      </c>
      <c r="L175" s="4">
        <v>37</v>
      </c>
    </row>
    <row r="176" spans="1:12" ht="28.8" x14ac:dyDescent="0.3">
      <c r="A176" s="1">
        <v>110</v>
      </c>
      <c r="B176" t="s">
        <v>221</v>
      </c>
      <c r="C176">
        <v>2002</v>
      </c>
      <c r="D176" s="2" t="s">
        <v>222</v>
      </c>
      <c r="E176" s="3">
        <v>2</v>
      </c>
      <c r="F176" s="4" t="s">
        <v>518</v>
      </c>
      <c r="G176" s="5">
        <v>18</v>
      </c>
      <c r="H176" s="5">
        <v>1.4</v>
      </c>
      <c r="I176" s="5" t="str">
        <f t="shared" si="12"/>
        <v>≥ 0.2%</v>
      </c>
      <c r="J176" s="3">
        <v>75</v>
      </c>
      <c r="K176" s="5">
        <v>75</v>
      </c>
      <c r="L176" s="4">
        <v>30</v>
      </c>
    </row>
    <row r="177" spans="1:12" x14ac:dyDescent="0.3">
      <c r="D177" s="2"/>
      <c r="G177" s="5">
        <v>27</v>
      </c>
    </row>
    <row r="178" spans="1:12" ht="72" x14ac:dyDescent="0.3">
      <c r="A178" s="1">
        <v>111</v>
      </c>
      <c r="B178" t="s">
        <v>223</v>
      </c>
      <c r="C178">
        <v>2021</v>
      </c>
      <c r="D178" s="2" t="s">
        <v>224</v>
      </c>
      <c r="E178" s="3">
        <v>1</v>
      </c>
      <c r="F178" s="4" t="s">
        <v>518</v>
      </c>
      <c r="G178" s="5">
        <v>9.09</v>
      </c>
      <c r="H178" s="5">
        <v>0.36</v>
      </c>
      <c r="I178" s="5" t="str">
        <f>IF(H178&lt;0.2, "&lt; 0.2%", "≥ 0.2%")</f>
        <v>≥ 0.2%</v>
      </c>
      <c r="J178" s="3">
        <v>315</v>
      </c>
      <c r="K178" s="5">
        <v>50</v>
      </c>
      <c r="L178" s="4">
        <v>25</v>
      </c>
    </row>
    <row r="179" spans="1:12" ht="28.8" x14ac:dyDescent="0.3">
      <c r="A179" s="1">
        <v>112</v>
      </c>
      <c r="B179" t="s">
        <v>225</v>
      </c>
      <c r="C179">
        <v>2019</v>
      </c>
      <c r="D179" s="2" t="s">
        <v>226</v>
      </c>
      <c r="E179" s="3">
        <v>0</v>
      </c>
      <c r="F179" s="4" t="s">
        <v>529</v>
      </c>
      <c r="G179" s="5">
        <v>0</v>
      </c>
      <c r="H179" s="5">
        <v>6</v>
      </c>
      <c r="I179" s="5" t="str">
        <f>IF(H179&lt;0.2, "&lt; 0.2%", "≥ 0.2%")</f>
        <v>≥ 0.2%</v>
      </c>
      <c r="J179" s="3">
        <v>1080</v>
      </c>
      <c r="L179" s="4">
        <v>37</v>
      </c>
    </row>
    <row r="180" spans="1:12" ht="28.8" x14ac:dyDescent="0.3">
      <c r="A180" s="1">
        <v>113</v>
      </c>
      <c r="B180" t="s">
        <v>227</v>
      </c>
      <c r="C180">
        <v>2005</v>
      </c>
      <c r="D180" s="2" t="s">
        <v>228</v>
      </c>
      <c r="E180" s="3">
        <v>2</v>
      </c>
      <c r="F180" s="4" t="s">
        <v>518</v>
      </c>
      <c r="G180" s="5">
        <v>10</v>
      </c>
      <c r="H180" s="5">
        <v>2</v>
      </c>
      <c r="I180" s="5" t="str">
        <f>IF(H180&lt;0.2, "&lt; 0.2%", "≥ 0.2%")</f>
        <v>≥ 0.2%</v>
      </c>
      <c r="J180" s="3">
        <v>155</v>
      </c>
      <c r="L180" s="4">
        <v>30</v>
      </c>
    </row>
    <row r="181" spans="1:12" x14ac:dyDescent="0.3">
      <c r="D181" s="2"/>
      <c r="G181" s="5">
        <v>20</v>
      </c>
    </row>
    <row r="182" spans="1:12" x14ac:dyDescent="0.3">
      <c r="D182" s="2"/>
      <c r="G182" s="5">
        <v>30</v>
      </c>
    </row>
    <row r="183" spans="1:12" ht="28.8" x14ac:dyDescent="0.3">
      <c r="A183" s="1">
        <v>114</v>
      </c>
      <c r="B183" t="s">
        <v>229</v>
      </c>
      <c r="C183">
        <v>2018</v>
      </c>
      <c r="D183" s="2" t="s">
        <v>230</v>
      </c>
      <c r="E183" s="3">
        <v>2</v>
      </c>
      <c r="F183" s="4" t="s">
        <v>518</v>
      </c>
      <c r="G183" s="5">
        <v>33.299999999999997</v>
      </c>
      <c r="H183" s="5">
        <v>3</v>
      </c>
      <c r="I183" s="5" t="str">
        <f>IF(H183&lt;0.2, "&lt; 0.2%", "≥ 0.2%")</f>
        <v>≥ 0.2%</v>
      </c>
      <c r="J183" s="3">
        <v>78</v>
      </c>
      <c r="K183" s="5">
        <v>78</v>
      </c>
      <c r="L183" s="4">
        <v>37</v>
      </c>
    </row>
    <row r="184" spans="1:12" ht="43.2" x14ac:dyDescent="0.3">
      <c r="A184" s="1">
        <v>115</v>
      </c>
      <c r="B184" t="s">
        <v>231</v>
      </c>
      <c r="C184">
        <v>2010</v>
      </c>
      <c r="D184" s="2" t="s">
        <v>232</v>
      </c>
      <c r="E184" s="3">
        <v>2</v>
      </c>
      <c r="F184" s="4" t="s">
        <v>518</v>
      </c>
      <c r="G184" s="5">
        <v>10</v>
      </c>
      <c r="H184" s="5">
        <v>1.5</v>
      </c>
      <c r="I184" s="5" t="str">
        <f>IF(H184&lt;0.2, "&lt; 0.2%", "≥ 0.2%")</f>
        <v>≥ 0.2%</v>
      </c>
      <c r="J184" s="3">
        <v>80</v>
      </c>
      <c r="K184" s="5">
        <v>80</v>
      </c>
      <c r="L184" s="4">
        <v>30</v>
      </c>
    </row>
    <row r="185" spans="1:12" x14ac:dyDescent="0.3">
      <c r="D185" s="2"/>
      <c r="F185" s="4" t="s">
        <v>530</v>
      </c>
      <c r="G185" s="5">
        <v>1.2</v>
      </c>
    </row>
    <row r="186" spans="1:12" ht="43.2" x14ac:dyDescent="0.3">
      <c r="A186" s="1">
        <v>116</v>
      </c>
      <c r="B186" t="s">
        <v>233</v>
      </c>
      <c r="C186">
        <v>2014</v>
      </c>
      <c r="D186" s="2" t="s">
        <v>234</v>
      </c>
      <c r="E186" s="3">
        <v>2</v>
      </c>
      <c r="F186" s="4" t="s">
        <v>518</v>
      </c>
      <c r="G186" s="5">
        <v>50</v>
      </c>
      <c r="H186" s="5">
        <v>3</v>
      </c>
      <c r="I186" s="5" t="str">
        <f t="shared" ref="I186:I193" si="13">IF(H186&lt;0.2, "&lt; 0.2%", "≥ 0.2%")</f>
        <v>≥ 0.2%</v>
      </c>
      <c r="J186" s="3">
        <v>120</v>
      </c>
      <c r="L186" s="4">
        <v>30</v>
      </c>
    </row>
    <row r="187" spans="1:12" ht="43.2" x14ac:dyDescent="0.3">
      <c r="A187" s="1">
        <v>117</v>
      </c>
      <c r="B187" t="s">
        <v>235</v>
      </c>
      <c r="C187">
        <v>2011</v>
      </c>
      <c r="D187" s="2" t="s">
        <v>236</v>
      </c>
      <c r="E187" s="3">
        <v>2</v>
      </c>
      <c r="F187" s="4" t="s">
        <v>530</v>
      </c>
      <c r="G187" s="5">
        <v>3</v>
      </c>
      <c r="H187" s="5">
        <v>2.91</v>
      </c>
      <c r="I187" s="5" t="str">
        <f t="shared" si="13"/>
        <v>≥ 0.2%</v>
      </c>
      <c r="J187" s="3">
        <v>105</v>
      </c>
      <c r="L187" s="4">
        <v>30</v>
      </c>
    </row>
    <row r="188" spans="1:12" ht="43.2" x14ac:dyDescent="0.3">
      <c r="A188" s="1">
        <v>118</v>
      </c>
      <c r="B188" t="s">
        <v>237</v>
      </c>
      <c r="C188">
        <v>2021</v>
      </c>
      <c r="D188" s="2" t="s">
        <v>238</v>
      </c>
      <c r="E188" s="3">
        <v>2</v>
      </c>
      <c r="F188" s="4" t="s">
        <v>518</v>
      </c>
      <c r="G188" s="5">
        <v>16.48</v>
      </c>
      <c r="H188" s="5">
        <v>0</v>
      </c>
      <c r="I188" s="5" t="str">
        <f t="shared" si="13"/>
        <v>&lt; 0.2%</v>
      </c>
      <c r="J188" s="3">
        <v>360</v>
      </c>
      <c r="L188" s="4">
        <v>30</v>
      </c>
    </row>
    <row r="189" spans="1:12" ht="28.8" x14ac:dyDescent="0.3">
      <c r="A189" s="1">
        <v>119</v>
      </c>
      <c r="B189" t="s">
        <v>239</v>
      </c>
      <c r="C189">
        <v>2017</v>
      </c>
      <c r="D189" s="2" t="s">
        <v>240</v>
      </c>
      <c r="F189" s="4" t="s">
        <v>518</v>
      </c>
      <c r="G189" s="5">
        <v>16.670000000000002</v>
      </c>
      <c r="H189" s="5">
        <v>2.5</v>
      </c>
      <c r="I189" s="5" t="str">
        <f t="shared" si="13"/>
        <v>≥ 0.2%</v>
      </c>
      <c r="J189" s="3">
        <v>660</v>
      </c>
      <c r="L189" s="4">
        <v>4</v>
      </c>
    </row>
    <row r="190" spans="1:12" ht="28.8" x14ac:dyDescent="0.3">
      <c r="A190" s="1">
        <v>120</v>
      </c>
      <c r="B190" t="s">
        <v>241</v>
      </c>
      <c r="C190">
        <v>2014</v>
      </c>
      <c r="D190" s="2" t="s">
        <v>242</v>
      </c>
      <c r="E190" s="3">
        <v>3</v>
      </c>
      <c r="F190" s="4" t="s">
        <v>518</v>
      </c>
      <c r="G190" s="5">
        <v>30.2</v>
      </c>
      <c r="H190" s="5">
        <v>0.8</v>
      </c>
      <c r="I190" s="5" t="str">
        <f t="shared" si="13"/>
        <v>≥ 0.2%</v>
      </c>
      <c r="J190" s="3">
        <v>120</v>
      </c>
      <c r="L190" s="4">
        <v>30</v>
      </c>
    </row>
    <row r="191" spans="1:12" ht="43.2" x14ac:dyDescent="0.3">
      <c r="A191" s="1">
        <v>121</v>
      </c>
      <c r="B191" t="s">
        <v>243</v>
      </c>
      <c r="C191">
        <v>2000</v>
      </c>
      <c r="D191" s="2" t="s">
        <v>244</v>
      </c>
      <c r="E191" s="3">
        <v>0</v>
      </c>
      <c r="F191" s="4" t="s">
        <v>529</v>
      </c>
      <c r="G191" s="5">
        <v>0</v>
      </c>
      <c r="H191" s="5">
        <v>0</v>
      </c>
      <c r="I191" s="5" t="str">
        <f t="shared" si="13"/>
        <v>&lt; 0.2%</v>
      </c>
      <c r="J191" s="3">
        <v>150</v>
      </c>
      <c r="L191" s="4">
        <v>30</v>
      </c>
    </row>
    <row r="192" spans="1:12" ht="28.8" x14ac:dyDescent="0.3">
      <c r="A192" s="1">
        <v>122</v>
      </c>
      <c r="B192" t="s">
        <v>245</v>
      </c>
      <c r="C192">
        <v>2012</v>
      </c>
      <c r="D192" s="2" t="s">
        <v>246</v>
      </c>
      <c r="E192" s="3">
        <v>0</v>
      </c>
      <c r="F192" s="4" t="s">
        <v>529</v>
      </c>
      <c r="G192" s="5">
        <v>0</v>
      </c>
      <c r="H192" s="5">
        <v>0</v>
      </c>
      <c r="I192" s="5" t="str">
        <f t="shared" si="13"/>
        <v>&lt; 0.2%</v>
      </c>
      <c r="J192" s="3">
        <v>1465</v>
      </c>
      <c r="L192" s="4">
        <v>30</v>
      </c>
    </row>
    <row r="193" spans="1:12" ht="28.8" x14ac:dyDescent="0.3">
      <c r="A193" s="1">
        <v>123</v>
      </c>
      <c r="B193" t="s">
        <v>247</v>
      </c>
      <c r="C193">
        <v>2016</v>
      </c>
      <c r="D193" s="2" t="s">
        <v>248</v>
      </c>
      <c r="E193" s="3">
        <v>1</v>
      </c>
      <c r="F193" s="4" t="s">
        <v>518</v>
      </c>
      <c r="G193" s="5">
        <v>38.28</v>
      </c>
      <c r="H193" s="5">
        <v>0</v>
      </c>
      <c r="I193" s="5" t="str">
        <f t="shared" si="13"/>
        <v>&lt; 0.2%</v>
      </c>
      <c r="J193" s="3">
        <v>270</v>
      </c>
    </row>
    <row r="194" spans="1:12" x14ac:dyDescent="0.3">
      <c r="D194" s="2"/>
      <c r="G194" s="5">
        <v>17.079999999999998</v>
      </c>
      <c r="J194" s="3">
        <v>410</v>
      </c>
    </row>
    <row r="195" spans="1:12" x14ac:dyDescent="0.3">
      <c r="D195" s="2"/>
      <c r="G195" s="5">
        <v>32.68</v>
      </c>
      <c r="J195" s="3">
        <v>260</v>
      </c>
    </row>
    <row r="196" spans="1:12" x14ac:dyDescent="0.3">
      <c r="D196" s="2"/>
      <c r="G196" s="5">
        <v>10.32</v>
      </c>
      <c r="J196" s="3">
        <v>350</v>
      </c>
    </row>
    <row r="197" spans="1:12" ht="43.2" x14ac:dyDescent="0.3">
      <c r="A197" s="1">
        <v>124</v>
      </c>
      <c r="B197" t="s">
        <v>249</v>
      </c>
      <c r="C197">
        <v>2020</v>
      </c>
      <c r="D197" s="2" t="s">
        <v>250</v>
      </c>
      <c r="E197" s="3">
        <v>2</v>
      </c>
      <c r="F197" s="4" t="s">
        <v>530</v>
      </c>
      <c r="G197" s="5">
        <v>3</v>
      </c>
      <c r="H197" s="5">
        <v>2</v>
      </c>
      <c r="I197" s="5" t="str">
        <f>IF(H197&lt;0.2, "&lt; 0.2%", "≥ 0.2%")</f>
        <v>≥ 0.2%</v>
      </c>
      <c r="J197" s="3">
        <v>120</v>
      </c>
      <c r="L197" s="4">
        <v>32</v>
      </c>
    </row>
    <row r="198" spans="1:12" x14ac:dyDescent="0.3">
      <c r="D198" s="2"/>
      <c r="G198" s="5">
        <v>6</v>
      </c>
    </row>
    <row r="199" spans="1:12" x14ac:dyDescent="0.3">
      <c r="D199" s="2"/>
      <c r="G199" s="5">
        <v>12</v>
      </c>
    </row>
    <row r="200" spans="1:12" x14ac:dyDescent="0.3">
      <c r="D200" s="2"/>
      <c r="G200" s="5">
        <v>24</v>
      </c>
    </row>
    <row r="201" spans="1:12" ht="43.2" x14ac:dyDescent="0.3">
      <c r="A201" s="1">
        <v>125</v>
      </c>
      <c r="B201" t="s">
        <v>251</v>
      </c>
      <c r="C201">
        <v>2020</v>
      </c>
      <c r="D201" s="2" t="s">
        <v>252</v>
      </c>
      <c r="E201" s="3">
        <v>0</v>
      </c>
      <c r="F201" s="4" t="s">
        <v>529</v>
      </c>
      <c r="G201" s="5">
        <v>0</v>
      </c>
      <c r="H201" s="5">
        <v>0.23</v>
      </c>
      <c r="I201" s="5" t="str">
        <f>IF(H201&lt;0.2, "&lt; 0.2%", "≥ 0.2%")</f>
        <v>≥ 0.2%</v>
      </c>
      <c r="J201" s="3">
        <v>1080</v>
      </c>
      <c r="L201" s="4">
        <v>30</v>
      </c>
    </row>
    <row r="202" spans="1:12" x14ac:dyDescent="0.3">
      <c r="D202" s="2"/>
      <c r="H202" s="5">
        <v>0</v>
      </c>
      <c r="J202" s="3">
        <v>1440</v>
      </c>
    </row>
    <row r="203" spans="1:12" ht="28.8" x14ac:dyDescent="0.3">
      <c r="A203" s="1">
        <v>126</v>
      </c>
      <c r="B203" t="s">
        <v>253</v>
      </c>
      <c r="C203">
        <v>2021</v>
      </c>
      <c r="D203" s="2" t="s">
        <v>254</v>
      </c>
      <c r="E203" s="3">
        <v>1</v>
      </c>
      <c r="F203" s="4" t="s">
        <v>518</v>
      </c>
      <c r="G203" s="5">
        <v>8.4700000000000006</v>
      </c>
      <c r="H203" s="5">
        <v>0.4</v>
      </c>
      <c r="I203" s="5" t="str">
        <f>IF(H203&lt;0.2, "&lt; 0.2%", "≥ 0.2%")</f>
        <v>≥ 0.2%</v>
      </c>
      <c r="J203" s="3">
        <v>2644</v>
      </c>
      <c r="L203" s="4">
        <v>5</v>
      </c>
    </row>
    <row r="204" spans="1:12" x14ac:dyDescent="0.3">
      <c r="D204" s="2"/>
      <c r="J204" s="3">
        <v>4084</v>
      </c>
      <c r="L204" s="4">
        <v>5</v>
      </c>
    </row>
    <row r="205" spans="1:12" ht="57.6" x14ac:dyDescent="0.3">
      <c r="A205" s="1">
        <v>127</v>
      </c>
      <c r="B205" t="s">
        <v>255</v>
      </c>
      <c r="C205">
        <v>2017</v>
      </c>
      <c r="D205" s="2" t="s">
        <v>256</v>
      </c>
      <c r="E205" s="3">
        <v>1</v>
      </c>
      <c r="F205" s="4" t="s">
        <v>518</v>
      </c>
      <c r="G205" s="5">
        <v>11.76</v>
      </c>
      <c r="H205" s="5">
        <v>0</v>
      </c>
      <c r="I205" s="5" t="str">
        <f>IF(H205&lt;0.2, "&lt; 0.2%", "≥ 0.2%")</f>
        <v>&lt; 0.2%</v>
      </c>
      <c r="J205" s="3">
        <v>440</v>
      </c>
      <c r="K205" s="5">
        <v>90</v>
      </c>
      <c r="L205" s="4">
        <v>30</v>
      </c>
    </row>
    <row r="206" spans="1:12" ht="43.2" x14ac:dyDescent="0.3">
      <c r="A206" s="1">
        <v>128</v>
      </c>
      <c r="B206" t="s">
        <v>257</v>
      </c>
      <c r="C206">
        <v>2003</v>
      </c>
      <c r="D206" s="2" t="s">
        <v>258</v>
      </c>
      <c r="E206" s="3">
        <v>1</v>
      </c>
      <c r="F206" s="4" t="s">
        <v>518</v>
      </c>
      <c r="G206" s="5">
        <v>20</v>
      </c>
      <c r="H206" s="5">
        <v>0</v>
      </c>
      <c r="I206" s="5" t="str">
        <f>IF(H206&lt;0.2, "&lt; 0.2%", "≥ 0.2%")</f>
        <v>&lt; 0.2%</v>
      </c>
      <c r="J206" s="3">
        <v>180</v>
      </c>
      <c r="L206" s="4">
        <v>30</v>
      </c>
    </row>
    <row r="207" spans="1:12" ht="28.8" x14ac:dyDescent="0.3">
      <c r="A207" s="1">
        <v>129</v>
      </c>
      <c r="B207" t="s">
        <v>259</v>
      </c>
      <c r="C207">
        <v>2001</v>
      </c>
      <c r="D207" s="2" t="s">
        <v>260</v>
      </c>
      <c r="E207" s="3">
        <v>2</v>
      </c>
      <c r="F207" s="4" t="s">
        <v>518</v>
      </c>
      <c r="G207" s="5">
        <v>20.51</v>
      </c>
      <c r="H207" s="5">
        <v>0</v>
      </c>
      <c r="I207" s="5" t="str">
        <f t="shared" ref="I207:I298" si="14">IF(H207&lt;0.2, "&lt; 0.2%", "≥ 0.2%")</f>
        <v>&lt; 0.2%</v>
      </c>
      <c r="J207" s="3">
        <v>300</v>
      </c>
      <c r="K207" s="5">
        <v>300</v>
      </c>
      <c r="L207" s="4">
        <v>30</v>
      </c>
    </row>
    <row r="208" spans="1:12" ht="43.2" x14ac:dyDescent="0.3">
      <c r="A208" s="1">
        <v>130</v>
      </c>
      <c r="B208" t="s">
        <v>261</v>
      </c>
      <c r="C208">
        <v>2021</v>
      </c>
      <c r="D208" s="2" t="s">
        <v>262</v>
      </c>
      <c r="E208" s="3">
        <v>2</v>
      </c>
      <c r="F208" s="4" t="s">
        <v>518</v>
      </c>
      <c r="G208" s="5">
        <v>9.7799999999999994</v>
      </c>
      <c r="H208" s="5">
        <v>0</v>
      </c>
      <c r="I208" s="5" t="str">
        <f t="shared" si="14"/>
        <v>&lt; 0.2%</v>
      </c>
      <c r="J208" s="3">
        <v>240</v>
      </c>
      <c r="L208" s="4">
        <v>30</v>
      </c>
    </row>
    <row r="209" spans="1:12" ht="43.2" x14ac:dyDescent="0.3">
      <c r="A209" s="1">
        <v>131</v>
      </c>
      <c r="B209" t="s">
        <v>263</v>
      </c>
      <c r="C209">
        <v>2020</v>
      </c>
      <c r="D209" s="2" t="s">
        <v>264</v>
      </c>
      <c r="E209" s="3">
        <v>3</v>
      </c>
      <c r="F209" s="4" t="s">
        <v>518</v>
      </c>
      <c r="G209" s="5">
        <v>24</v>
      </c>
      <c r="H209" s="5">
        <v>0</v>
      </c>
      <c r="I209" s="5" t="str">
        <f t="shared" si="14"/>
        <v>&lt; 0.2%</v>
      </c>
      <c r="J209" s="3">
        <v>240</v>
      </c>
      <c r="L209" s="4">
        <v>30</v>
      </c>
    </row>
    <row r="210" spans="1:12" ht="43.2" x14ac:dyDescent="0.3">
      <c r="A210" s="1">
        <v>132</v>
      </c>
      <c r="B210" t="s">
        <v>265</v>
      </c>
      <c r="C210">
        <v>2019</v>
      </c>
      <c r="D210" s="2" t="s">
        <v>266</v>
      </c>
      <c r="E210" s="3">
        <v>2</v>
      </c>
      <c r="F210" s="4" t="s">
        <v>518</v>
      </c>
      <c r="G210" s="5">
        <v>16.670000000000002</v>
      </c>
      <c r="H210" s="5">
        <v>8.33</v>
      </c>
      <c r="I210" s="5" t="str">
        <f t="shared" si="14"/>
        <v>≥ 0.2%</v>
      </c>
      <c r="J210" s="3">
        <v>60</v>
      </c>
      <c r="L210" s="4">
        <v>25</v>
      </c>
    </row>
    <row r="211" spans="1:12" ht="43.2" x14ac:dyDescent="0.3">
      <c r="A211" s="1">
        <v>133</v>
      </c>
      <c r="B211" t="s">
        <v>267</v>
      </c>
      <c r="C211">
        <v>2020</v>
      </c>
      <c r="D211" s="2" t="s">
        <v>268</v>
      </c>
      <c r="E211" s="3">
        <v>0</v>
      </c>
      <c r="F211" s="4" t="s">
        <v>529</v>
      </c>
      <c r="G211" s="5">
        <v>0</v>
      </c>
      <c r="H211" s="5">
        <v>6.67</v>
      </c>
      <c r="I211" s="5" t="str">
        <f t="shared" si="14"/>
        <v>≥ 0.2%</v>
      </c>
      <c r="J211" s="3">
        <v>60</v>
      </c>
      <c r="L211" s="4">
        <v>25</v>
      </c>
    </row>
    <row r="212" spans="1:12" ht="28.8" x14ac:dyDescent="0.3">
      <c r="A212" s="1">
        <v>134</v>
      </c>
      <c r="B212" t="s">
        <v>269</v>
      </c>
      <c r="C212">
        <v>2009</v>
      </c>
      <c r="D212" s="2" t="s">
        <v>270</v>
      </c>
      <c r="E212" s="3">
        <v>2</v>
      </c>
      <c r="F212" s="4" t="s">
        <v>518</v>
      </c>
      <c r="G212" s="5">
        <v>30</v>
      </c>
      <c r="H212" s="5">
        <v>2</v>
      </c>
      <c r="I212" s="5" t="str">
        <f t="shared" si="14"/>
        <v>≥ 0.2%</v>
      </c>
      <c r="J212" s="3">
        <v>155</v>
      </c>
      <c r="L212" s="4">
        <v>30</v>
      </c>
    </row>
    <row r="213" spans="1:12" ht="28.8" x14ac:dyDescent="0.3">
      <c r="A213" s="1">
        <v>135</v>
      </c>
      <c r="B213" t="s">
        <v>271</v>
      </c>
      <c r="C213">
        <v>2019</v>
      </c>
      <c r="D213" s="2" t="s">
        <v>272</v>
      </c>
      <c r="E213" s="3">
        <v>3</v>
      </c>
      <c r="F213" s="4" t="s">
        <v>518</v>
      </c>
      <c r="G213" s="5">
        <v>11.56</v>
      </c>
      <c r="H213" s="5">
        <v>0</v>
      </c>
      <c r="I213" s="5" t="str">
        <f t="shared" si="14"/>
        <v>&lt; 0.2%</v>
      </c>
      <c r="J213" s="3">
        <v>180</v>
      </c>
      <c r="L213" s="4">
        <v>30</v>
      </c>
    </row>
    <row r="214" spans="1:12" x14ac:dyDescent="0.3">
      <c r="D214" s="2"/>
      <c r="G214" s="5">
        <v>16.39</v>
      </c>
    </row>
    <row r="215" spans="1:12" ht="28.8" x14ac:dyDescent="0.3">
      <c r="A215" s="1">
        <v>136</v>
      </c>
      <c r="B215" t="s">
        <v>273</v>
      </c>
      <c r="C215">
        <v>2014</v>
      </c>
      <c r="D215" s="2" t="s">
        <v>274</v>
      </c>
      <c r="E215" s="3">
        <v>3</v>
      </c>
      <c r="F215" s="4" t="s">
        <v>518</v>
      </c>
      <c r="G215" s="5">
        <v>6.13</v>
      </c>
      <c r="H215" s="5">
        <v>0</v>
      </c>
      <c r="I215" s="5" t="str">
        <f t="shared" si="14"/>
        <v>&lt; 0.2%</v>
      </c>
      <c r="J215" s="3">
        <v>150</v>
      </c>
      <c r="L215" s="4">
        <v>30</v>
      </c>
    </row>
    <row r="216" spans="1:12" x14ac:dyDescent="0.3">
      <c r="D216" s="2"/>
      <c r="G216" s="5">
        <v>11.56</v>
      </c>
    </row>
    <row r="217" spans="1:12" ht="43.2" x14ac:dyDescent="0.3">
      <c r="A217" s="1">
        <v>137</v>
      </c>
      <c r="B217" t="s">
        <v>275</v>
      </c>
      <c r="C217">
        <v>2019</v>
      </c>
      <c r="D217" s="2" t="s">
        <v>276</v>
      </c>
      <c r="E217" s="3">
        <v>3</v>
      </c>
      <c r="F217" s="4" t="s">
        <v>518</v>
      </c>
      <c r="G217" s="5">
        <v>16.39</v>
      </c>
      <c r="H217" s="5">
        <v>0</v>
      </c>
      <c r="I217" s="5" t="str">
        <f t="shared" si="14"/>
        <v>&lt; 0.2%</v>
      </c>
      <c r="J217" s="3">
        <v>180</v>
      </c>
      <c r="L217" s="4">
        <v>30</v>
      </c>
    </row>
    <row r="218" spans="1:12" ht="28.8" x14ac:dyDescent="0.3">
      <c r="A218" s="1">
        <v>138</v>
      </c>
      <c r="B218" t="s">
        <v>277</v>
      </c>
      <c r="C218">
        <v>2014</v>
      </c>
      <c r="D218" s="2" t="s">
        <v>278</v>
      </c>
      <c r="E218" s="3">
        <v>3</v>
      </c>
      <c r="F218" s="4" t="s">
        <v>518</v>
      </c>
      <c r="G218" s="5">
        <v>25</v>
      </c>
      <c r="H218" s="5">
        <v>0</v>
      </c>
      <c r="I218" s="5" t="str">
        <f t="shared" si="14"/>
        <v>&lt; 0.2%</v>
      </c>
      <c r="J218" s="3">
        <v>300</v>
      </c>
      <c r="L218" s="4">
        <v>30</v>
      </c>
    </row>
    <row r="219" spans="1:12" ht="43.2" x14ac:dyDescent="0.3">
      <c r="A219" s="1">
        <v>139</v>
      </c>
      <c r="B219" t="s">
        <v>279</v>
      </c>
      <c r="C219">
        <v>2014</v>
      </c>
      <c r="D219" s="2" t="s">
        <v>280</v>
      </c>
      <c r="E219" s="3">
        <v>1</v>
      </c>
      <c r="F219" s="4" t="s">
        <v>530</v>
      </c>
      <c r="G219" s="5">
        <v>3</v>
      </c>
      <c r="H219" s="5">
        <v>1.5</v>
      </c>
      <c r="I219" s="5" t="str">
        <f t="shared" si="14"/>
        <v>≥ 0.2%</v>
      </c>
      <c r="J219" s="3">
        <v>60</v>
      </c>
      <c r="K219" s="5">
        <v>60</v>
      </c>
      <c r="L219" s="4">
        <v>30</v>
      </c>
    </row>
    <row r="220" spans="1:12" x14ac:dyDescent="0.3">
      <c r="D220" s="2"/>
      <c r="G220" s="5">
        <v>10</v>
      </c>
    </row>
    <row r="221" spans="1:12" x14ac:dyDescent="0.3">
      <c r="D221" s="2"/>
      <c r="G221" s="5">
        <v>20</v>
      </c>
    </row>
    <row r="222" spans="1:12" ht="43.2" x14ac:dyDescent="0.3">
      <c r="A222" s="1">
        <v>140</v>
      </c>
      <c r="B222" t="s">
        <v>281</v>
      </c>
      <c r="C222">
        <v>1993</v>
      </c>
      <c r="D222" s="2" t="s">
        <v>282</v>
      </c>
      <c r="E222" s="3">
        <v>3</v>
      </c>
      <c r="F222" s="4" t="s">
        <v>518</v>
      </c>
      <c r="G222" s="5">
        <v>12.05</v>
      </c>
      <c r="H222" s="5">
        <v>0.53</v>
      </c>
      <c r="I222" s="5" t="str">
        <f t="shared" si="14"/>
        <v>≥ 0.2%</v>
      </c>
      <c r="J222" s="3">
        <v>104</v>
      </c>
      <c r="K222" s="5">
        <v>91</v>
      </c>
      <c r="L222" s="4">
        <v>28</v>
      </c>
    </row>
    <row r="223" spans="1:12" x14ac:dyDescent="0.3">
      <c r="D223" s="2"/>
      <c r="J223" s="3">
        <v>88</v>
      </c>
    </row>
    <row r="224" spans="1:12" x14ac:dyDescent="0.3">
      <c r="D224" s="2"/>
      <c r="J224" s="3">
        <v>126</v>
      </c>
    </row>
    <row r="225" spans="1:12" x14ac:dyDescent="0.3">
      <c r="D225" s="2"/>
      <c r="J225" s="3">
        <v>115</v>
      </c>
    </row>
    <row r="226" spans="1:12" x14ac:dyDescent="0.3">
      <c r="A226" s="1">
        <v>141</v>
      </c>
      <c r="B226" t="s">
        <v>281</v>
      </c>
      <c r="C226">
        <v>1993</v>
      </c>
      <c r="D226" s="2" t="s">
        <v>283</v>
      </c>
      <c r="E226" s="3">
        <v>0</v>
      </c>
      <c r="F226" s="4" t="s">
        <v>529</v>
      </c>
      <c r="G226" s="5">
        <v>0</v>
      </c>
      <c r="H226" s="5">
        <v>0</v>
      </c>
      <c r="I226" s="5" t="str">
        <f t="shared" si="14"/>
        <v>&lt; 0.2%</v>
      </c>
    </row>
    <row r="227" spans="1:12" ht="43.2" x14ac:dyDescent="0.3">
      <c r="A227" s="1">
        <v>142</v>
      </c>
      <c r="B227" t="s">
        <v>284</v>
      </c>
      <c r="C227">
        <v>1996</v>
      </c>
      <c r="D227" s="2" t="s">
        <v>285</v>
      </c>
      <c r="E227" s="3">
        <v>2</v>
      </c>
      <c r="F227" s="4" t="s">
        <v>518</v>
      </c>
      <c r="G227" s="5">
        <v>10</v>
      </c>
      <c r="H227" s="5">
        <v>0.8</v>
      </c>
      <c r="I227" s="5" t="str">
        <f t="shared" si="14"/>
        <v>≥ 0.2%</v>
      </c>
    </row>
    <row r="228" spans="1:12" x14ac:dyDescent="0.3">
      <c r="D228" s="2"/>
      <c r="G228" s="5">
        <v>10</v>
      </c>
      <c r="H228" s="5">
        <v>1.2</v>
      </c>
    </row>
    <row r="229" spans="1:12" ht="28.8" x14ac:dyDescent="0.3">
      <c r="A229" s="1">
        <v>143</v>
      </c>
      <c r="B229" t="s">
        <v>286</v>
      </c>
      <c r="C229">
        <v>2001</v>
      </c>
      <c r="D229" s="2" t="s">
        <v>287</v>
      </c>
      <c r="E229" s="3">
        <v>2</v>
      </c>
      <c r="F229" s="4" t="s">
        <v>518</v>
      </c>
      <c r="G229" s="5">
        <v>12.8</v>
      </c>
      <c r="H229" s="5">
        <v>1.81</v>
      </c>
      <c r="I229" s="5" t="str">
        <f t="shared" si="14"/>
        <v>≥ 0.2%</v>
      </c>
      <c r="J229" s="3">
        <v>105</v>
      </c>
      <c r="L229" s="4">
        <v>26</v>
      </c>
    </row>
    <row r="230" spans="1:12" ht="28.8" x14ac:dyDescent="0.3">
      <c r="A230" s="1">
        <v>144</v>
      </c>
      <c r="B230" t="s">
        <v>288</v>
      </c>
      <c r="C230">
        <v>2021</v>
      </c>
      <c r="D230" s="2" t="s">
        <v>289</v>
      </c>
      <c r="E230" s="3">
        <v>2</v>
      </c>
      <c r="F230" s="4" t="s">
        <v>518</v>
      </c>
      <c r="G230" s="5">
        <v>6.98</v>
      </c>
      <c r="H230" s="5">
        <v>0.93</v>
      </c>
      <c r="I230" s="5" t="str">
        <f t="shared" si="14"/>
        <v>≥ 0.2%</v>
      </c>
      <c r="J230" s="3">
        <v>360</v>
      </c>
      <c r="K230" s="5">
        <v>360</v>
      </c>
      <c r="L230" s="4">
        <v>30</v>
      </c>
    </row>
    <row r="231" spans="1:12" ht="28.8" x14ac:dyDescent="0.3">
      <c r="A231" s="1">
        <v>145</v>
      </c>
      <c r="B231" t="s">
        <v>290</v>
      </c>
      <c r="C231">
        <v>2007</v>
      </c>
      <c r="D231" s="2" t="s">
        <v>291</v>
      </c>
      <c r="E231" s="3">
        <v>2</v>
      </c>
      <c r="F231" s="4" t="s">
        <v>518</v>
      </c>
      <c r="G231" s="5">
        <v>5.25</v>
      </c>
      <c r="H231" s="5">
        <v>4.74</v>
      </c>
      <c r="I231" s="5" t="str">
        <f t="shared" si="14"/>
        <v>≥ 0.2%</v>
      </c>
      <c r="J231" s="3">
        <v>60</v>
      </c>
      <c r="L231" s="4">
        <v>32</v>
      </c>
    </row>
    <row r="232" spans="1:12" x14ac:dyDescent="0.3">
      <c r="D232" s="2"/>
      <c r="G232" s="5">
        <v>8.08</v>
      </c>
      <c r="H232" s="5">
        <v>4.5999999999999996</v>
      </c>
    </row>
    <row r="233" spans="1:12" x14ac:dyDescent="0.3">
      <c r="D233" s="2"/>
      <c r="G233" s="5">
        <v>11.08</v>
      </c>
      <c r="H233" s="5">
        <v>4.45</v>
      </c>
    </row>
    <row r="234" spans="1:12" ht="28.8" x14ac:dyDescent="0.3">
      <c r="A234" s="1">
        <v>146</v>
      </c>
      <c r="B234" t="s">
        <v>292</v>
      </c>
      <c r="C234">
        <v>2016</v>
      </c>
      <c r="D234" s="2" t="s">
        <v>293</v>
      </c>
      <c r="E234" s="3">
        <v>2</v>
      </c>
      <c r="F234" s="4" t="s">
        <v>518</v>
      </c>
      <c r="G234" s="5">
        <v>20</v>
      </c>
      <c r="H234" s="5">
        <v>1.5</v>
      </c>
      <c r="I234" s="5" t="str">
        <f t="shared" si="14"/>
        <v>≥ 0.2%</v>
      </c>
      <c r="J234" s="3">
        <v>60</v>
      </c>
    </row>
    <row r="235" spans="1:12" ht="28.8" x14ac:dyDescent="0.3">
      <c r="A235" s="1">
        <v>147</v>
      </c>
      <c r="B235" t="s">
        <v>294</v>
      </c>
      <c r="C235">
        <v>2011</v>
      </c>
      <c r="D235" s="2" t="s">
        <v>295</v>
      </c>
      <c r="E235" s="3">
        <v>2</v>
      </c>
      <c r="F235" s="4" t="s">
        <v>518</v>
      </c>
      <c r="G235" s="5">
        <v>30.2</v>
      </c>
      <c r="H235" s="5">
        <v>0.8</v>
      </c>
      <c r="I235" s="5" t="str">
        <f t="shared" si="14"/>
        <v>≥ 0.2%</v>
      </c>
      <c r="J235" s="3">
        <v>150</v>
      </c>
      <c r="K235" s="5">
        <v>160</v>
      </c>
      <c r="L235" s="4">
        <v>30</v>
      </c>
    </row>
    <row r="236" spans="1:12" ht="43.2" x14ac:dyDescent="0.3">
      <c r="A236" s="1">
        <v>148</v>
      </c>
      <c r="B236" t="s">
        <v>296</v>
      </c>
      <c r="C236">
        <v>2021</v>
      </c>
      <c r="D236" s="2" t="s">
        <v>297</v>
      </c>
      <c r="E236" s="3">
        <v>1</v>
      </c>
      <c r="F236" s="4" t="s">
        <v>518</v>
      </c>
      <c r="G236" s="5">
        <v>18.18</v>
      </c>
      <c r="H236" s="5">
        <v>1.82</v>
      </c>
      <c r="I236" s="5" t="str">
        <f t="shared" si="14"/>
        <v>≥ 0.2%</v>
      </c>
      <c r="J236" s="3">
        <v>90</v>
      </c>
      <c r="K236" s="5">
        <v>90</v>
      </c>
      <c r="L236" s="4">
        <v>30</v>
      </c>
    </row>
    <row r="237" spans="1:12" ht="28.8" x14ac:dyDescent="0.3">
      <c r="A237" s="1">
        <v>149</v>
      </c>
      <c r="B237" t="s">
        <v>298</v>
      </c>
      <c r="C237">
        <v>2020</v>
      </c>
      <c r="D237" s="2" t="s">
        <v>299</v>
      </c>
      <c r="E237" s="3">
        <v>2</v>
      </c>
      <c r="F237" s="4" t="s">
        <v>518</v>
      </c>
      <c r="G237" s="5">
        <v>11.11</v>
      </c>
      <c r="H237" s="5">
        <v>1.33</v>
      </c>
      <c r="I237" s="5" t="str">
        <f t="shared" si="14"/>
        <v>≥ 0.2%</v>
      </c>
      <c r="J237" s="3">
        <v>90</v>
      </c>
      <c r="K237" s="5">
        <v>30</v>
      </c>
      <c r="L237" s="4">
        <v>30</v>
      </c>
    </row>
    <row r="238" spans="1:12" ht="43.2" x14ac:dyDescent="0.3">
      <c r="A238" s="1">
        <v>150</v>
      </c>
      <c r="B238" t="s">
        <v>300</v>
      </c>
      <c r="C238">
        <v>2011</v>
      </c>
      <c r="D238" s="2" t="s">
        <v>301</v>
      </c>
      <c r="E238" s="3">
        <v>0</v>
      </c>
      <c r="F238" s="4" t="s">
        <v>529</v>
      </c>
      <c r="G238" s="5">
        <v>0</v>
      </c>
      <c r="H238" s="5">
        <v>0.3</v>
      </c>
      <c r="I238" s="5" t="str">
        <f t="shared" si="14"/>
        <v>≥ 0.2%</v>
      </c>
      <c r="J238" s="3">
        <v>310</v>
      </c>
      <c r="L238" s="4">
        <v>37</v>
      </c>
    </row>
    <row r="239" spans="1:12" ht="28.8" x14ac:dyDescent="0.3">
      <c r="A239" s="1">
        <v>151</v>
      </c>
      <c r="B239" t="s">
        <v>302</v>
      </c>
      <c r="C239">
        <v>2018</v>
      </c>
      <c r="D239" s="2" t="s">
        <v>303</v>
      </c>
      <c r="E239" s="3">
        <v>2</v>
      </c>
      <c r="F239" s="4" t="s">
        <v>518</v>
      </c>
      <c r="G239" s="5">
        <v>11.11</v>
      </c>
      <c r="H239" s="5">
        <v>1.78</v>
      </c>
      <c r="I239" s="5" t="str">
        <f t="shared" si="14"/>
        <v>≥ 0.2%</v>
      </c>
      <c r="J239" s="3">
        <v>90</v>
      </c>
    </row>
    <row r="240" spans="1:12" ht="28.8" x14ac:dyDescent="0.3">
      <c r="A240" s="1">
        <v>152</v>
      </c>
      <c r="B240" t="s">
        <v>304</v>
      </c>
      <c r="C240">
        <v>2017</v>
      </c>
      <c r="D240" s="2" t="s">
        <v>305</v>
      </c>
      <c r="E240" s="3">
        <v>2</v>
      </c>
      <c r="F240" s="4" t="s">
        <v>518</v>
      </c>
      <c r="G240" s="5">
        <v>30</v>
      </c>
      <c r="H240" s="5">
        <v>2</v>
      </c>
      <c r="I240" s="5" t="str">
        <f t="shared" si="14"/>
        <v>≥ 0.2%</v>
      </c>
      <c r="J240" s="3">
        <v>80</v>
      </c>
      <c r="K240" s="5">
        <v>80</v>
      </c>
      <c r="L240" s="4">
        <v>35</v>
      </c>
    </row>
    <row r="241" spans="1:12" ht="57.6" x14ac:dyDescent="0.3">
      <c r="A241" s="1">
        <v>153</v>
      </c>
      <c r="B241" t="s">
        <v>306</v>
      </c>
      <c r="C241">
        <v>2018</v>
      </c>
      <c r="D241" s="2" t="s">
        <v>307</v>
      </c>
      <c r="E241" s="3">
        <v>2</v>
      </c>
      <c r="F241" s="4" t="s">
        <v>518</v>
      </c>
      <c r="G241" s="5">
        <v>5.88</v>
      </c>
      <c r="H241" s="5">
        <v>1.88</v>
      </c>
      <c r="I241" s="5" t="str">
        <f t="shared" si="14"/>
        <v>≥ 0.2%</v>
      </c>
      <c r="J241" s="3">
        <v>90</v>
      </c>
      <c r="K241" s="5">
        <v>90</v>
      </c>
      <c r="L241" s="4">
        <v>30</v>
      </c>
    </row>
    <row r="242" spans="1:12" ht="28.8" x14ac:dyDescent="0.3">
      <c r="A242" s="1">
        <v>154</v>
      </c>
      <c r="B242" t="s">
        <v>308</v>
      </c>
      <c r="C242">
        <v>2013</v>
      </c>
      <c r="D242" s="2" t="s">
        <v>309</v>
      </c>
      <c r="E242" s="3">
        <v>2</v>
      </c>
      <c r="F242" s="4" t="s">
        <v>518</v>
      </c>
      <c r="G242" s="5">
        <v>6.75</v>
      </c>
      <c r="H242" s="5">
        <v>2.78</v>
      </c>
      <c r="I242" s="5" t="str">
        <f t="shared" si="14"/>
        <v>≥ 0.2%</v>
      </c>
      <c r="J242" s="3">
        <v>70</v>
      </c>
      <c r="K242" s="5">
        <v>70</v>
      </c>
      <c r="L242" s="4">
        <v>30</v>
      </c>
    </row>
    <row r="243" spans="1:12" x14ac:dyDescent="0.3">
      <c r="D243" s="2"/>
      <c r="G243" s="5">
        <v>13.6</v>
      </c>
      <c r="H243" s="5">
        <v>2.58</v>
      </c>
    </row>
    <row r="244" spans="1:12" x14ac:dyDescent="0.3">
      <c r="D244" s="2"/>
      <c r="G244" s="5">
        <v>20.58</v>
      </c>
      <c r="H244" s="5">
        <v>2.37</v>
      </c>
    </row>
    <row r="245" spans="1:12" x14ac:dyDescent="0.3">
      <c r="D245" s="2"/>
      <c r="G245" s="5">
        <v>27.66</v>
      </c>
      <c r="H245" s="5">
        <v>2.16</v>
      </c>
    </row>
    <row r="246" spans="1:12" ht="28.8" x14ac:dyDescent="0.3">
      <c r="A246" s="1">
        <v>155</v>
      </c>
      <c r="B246" t="s">
        <v>310</v>
      </c>
      <c r="C246">
        <v>2011</v>
      </c>
      <c r="D246" s="2" t="s">
        <v>311</v>
      </c>
      <c r="E246" s="3">
        <v>2</v>
      </c>
      <c r="F246" s="4" t="s">
        <v>518</v>
      </c>
      <c r="G246" s="5">
        <v>8.9</v>
      </c>
      <c r="H246" s="5">
        <v>3.13</v>
      </c>
      <c r="I246" s="5" t="str">
        <f t="shared" si="14"/>
        <v>≥ 0.2%</v>
      </c>
      <c r="J246" s="3">
        <v>95</v>
      </c>
      <c r="K246" s="5">
        <v>95</v>
      </c>
      <c r="L246" s="4">
        <v>30</v>
      </c>
    </row>
    <row r="247" spans="1:12" ht="28.8" x14ac:dyDescent="0.3">
      <c r="A247" s="1">
        <v>156</v>
      </c>
      <c r="B247" t="s">
        <v>312</v>
      </c>
      <c r="C247">
        <v>2021</v>
      </c>
      <c r="D247" s="2" t="s">
        <v>313</v>
      </c>
      <c r="E247" s="3">
        <v>1</v>
      </c>
      <c r="F247" s="4" t="s">
        <v>518</v>
      </c>
      <c r="G247" s="5">
        <v>34.53</v>
      </c>
      <c r="H247" s="5">
        <v>0</v>
      </c>
      <c r="I247" s="5" t="str">
        <f t="shared" si="14"/>
        <v>&lt; 0.2%</v>
      </c>
      <c r="J247" s="3">
        <v>1200</v>
      </c>
      <c r="K247" s="5">
        <v>50</v>
      </c>
      <c r="L247" s="4">
        <v>22</v>
      </c>
    </row>
    <row r="248" spans="1:12" ht="43.2" x14ac:dyDescent="0.3">
      <c r="A248" s="1">
        <v>157</v>
      </c>
      <c r="B248" t="s">
        <v>314</v>
      </c>
      <c r="C248">
        <v>2018</v>
      </c>
      <c r="D248" s="2" t="s">
        <v>315</v>
      </c>
      <c r="E248" s="3">
        <v>2</v>
      </c>
      <c r="F248" s="4" t="s">
        <v>518</v>
      </c>
      <c r="G248" s="5">
        <v>12.82</v>
      </c>
      <c r="H248" s="5">
        <v>3.35</v>
      </c>
      <c r="I248" s="5" t="str">
        <f t="shared" si="14"/>
        <v>≥ 0.2%</v>
      </c>
      <c r="J248" s="3">
        <v>120</v>
      </c>
      <c r="K248" s="5">
        <v>120</v>
      </c>
      <c r="L248" s="4">
        <v>30</v>
      </c>
    </row>
    <row r="249" spans="1:12" ht="43.2" x14ac:dyDescent="0.3">
      <c r="A249" s="1">
        <v>158</v>
      </c>
      <c r="B249" t="s">
        <v>316</v>
      </c>
      <c r="C249">
        <v>2022</v>
      </c>
      <c r="D249" s="2" t="s">
        <v>317</v>
      </c>
      <c r="E249" s="3">
        <v>2</v>
      </c>
      <c r="F249" s="4" t="s">
        <v>518</v>
      </c>
      <c r="G249" s="5">
        <v>20</v>
      </c>
      <c r="H249" s="5">
        <v>2</v>
      </c>
      <c r="I249" s="5" t="str">
        <f t="shared" si="14"/>
        <v>≥ 0.2%</v>
      </c>
      <c r="J249" s="3">
        <v>60</v>
      </c>
      <c r="K249" s="5">
        <v>60</v>
      </c>
      <c r="L249" s="4">
        <v>30</v>
      </c>
    </row>
    <row r="250" spans="1:12" ht="43.2" x14ac:dyDescent="0.3">
      <c r="A250" s="1">
        <v>159</v>
      </c>
      <c r="B250" t="s">
        <v>318</v>
      </c>
      <c r="C250">
        <v>2017</v>
      </c>
      <c r="D250" s="2" t="s">
        <v>319</v>
      </c>
      <c r="E250" s="3">
        <v>1</v>
      </c>
      <c r="F250" s="4" t="s">
        <v>518</v>
      </c>
      <c r="G250" s="5">
        <v>30</v>
      </c>
      <c r="H250" s="5">
        <v>1.39</v>
      </c>
      <c r="I250" s="5" t="str">
        <f t="shared" si="14"/>
        <v>≥ 0.2%</v>
      </c>
      <c r="J250" s="3">
        <v>115</v>
      </c>
      <c r="L250" s="4">
        <v>30</v>
      </c>
    </row>
    <row r="251" spans="1:12" ht="43.2" x14ac:dyDescent="0.3">
      <c r="A251" s="1">
        <v>160</v>
      </c>
      <c r="B251" t="s">
        <v>320</v>
      </c>
      <c r="C251">
        <v>2020</v>
      </c>
      <c r="D251" s="2" t="s">
        <v>321</v>
      </c>
      <c r="E251" s="3">
        <v>2</v>
      </c>
      <c r="F251" s="4" t="s">
        <v>518</v>
      </c>
      <c r="G251" s="5">
        <v>6.25</v>
      </c>
      <c r="H251" s="5">
        <v>1.88</v>
      </c>
      <c r="I251" s="5" t="str">
        <f t="shared" si="14"/>
        <v>≥ 0.2%</v>
      </c>
    </row>
    <row r="252" spans="1:12" x14ac:dyDescent="0.3">
      <c r="D252" s="2"/>
      <c r="G252" s="5">
        <v>11.76</v>
      </c>
      <c r="H252" s="5">
        <v>1.76</v>
      </c>
    </row>
    <row r="253" spans="1:12" ht="28.8" x14ac:dyDescent="0.3">
      <c r="A253" s="1">
        <v>161</v>
      </c>
      <c r="B253" t="s">
        <v>322</v>
      </c>
      <c r="C253">
        <v>2008</v>
      </c>
      <c r="D253" s="2" t="s">
        <v>323</v>
      </c>
      <c r="E253" s="3">
        <v>0</v>
      </c>
      <c r="F253" s="4" t="s">
        <v>529</v>
      </c>
      <c r="G253" s="5">
        <v>0</v>
      </c>
      <c r="H253" s="5">
        <v>1</v>
      </c>
      <c r="I253" s="5" t="str">
        <f t="shared" si="14"/>
        <v>≥ 0.2%</v>
      </c>
      <c r="J253" s="3">
        <v>60</v>
      </c>
      <c r="L253" s="4">
        <v>37</v>
      </c>
    </row>
    <row r="254" spans="1:12" ht="43.2" x14ac:dyDescent="0.3">
      <c r="A254" s="1">
        <v>162</v>
      </c>
      <c r="B254" t="s">
        <v>324</v>
      </c>
      <c r="C254">
        <v>2008</v>
      </c>
      <c r="D254" s="2" t="s">
        <v>325</v>
      </c>
      <c r="E254" s="3">
        <v>0</v>
      </c>
      <c r="F254" s="4" t="s">
        <v>529</v>
      </c>
      <c r="G254" s="5">
        <v>0</v>
      </c>
      <c r="H254" s="5">
        <v>1</v>
      </c>
      <c r="I254" s="5" t="str">
        <f t="shared" si="14"/>
        <v>≥ 0.2%</v>
      </c>
      <c r="J254" s="3">
        <v>60</v>
      </c>
      <c r="L254" s="4">
        <v>37</v>
      </c>
    </row>
    <row r="255" spans="1:12" ht="28.8" x14ac:dyDescent="0.3">
      <c r="A255" s="1">
        <v>163</v>
      </c>
      <c r="B255" t="s">
        <v>326</v>
      </c>
      <c r="C255">
        <v>2006</v>
      </c>
      <c r="D255" s="2" t="s">
        <v>327</v>
      </c>
      <c r="E255" s="3">
        <v>0</v>
      </c>
      <c r="F255" s="4" t="s">
        <v>529</v>
      </c>
      <c r="G255" s="5">
        <v>0</v>
      </c>
      <c r="H255" s="5">
        <v>1</v>
      </c>
      <c r="I255" s="5" t="str">
        <f t="shared" si="14"/>
        <v>≥ 0.2%</v>
      </c>
      <c r="J255" s="3">
        <v>75</v>
      </c>
      <c r="L255" s="4">
        <v>37</v>
      </c>
    </row>
    <row r="256" spans="1:12" ht="43.2" x14ac:dyDescent="0.3">
      <c r="A256" s="1">
        <v>164</v>
      </c>
      <c r="B256" t="s">
        <v>328</v>
      </c>
      <c r="C256">
        <v>2005</v>
      </c>
      <c r="D256" s="2" t="s">
        <v>329</v>
      </c>
      <c r="E256" s="3">
        <v>3</v>
      </c>
      <c r="F256" s="4" t="s">
        <v>518</v>
      </c>
      <c r="G256" s="5">
        <v>11.76</v>
      </c>
      <c r="H256" s="5">
        <v>0</v>
      </c>
      <c r="I256" s="5" t="str">
        <f t="shared" si="14"/>
        <v>&lt; 0.2%</v>
      </c>
      <c r="J256" s="3">
        <v>180</v>
      </c>
      <c r="L256" s="4">
        <v>35</v>
      </c>
    </row>
    <row r="257" spans="1:18" ht="28.8" x14ac:dyDescent="0.3">
      <c r="A257" s="1">
        <v>165</v>
      </c>
      <c r="B257" t="s">
        <v>330</v>
      </c>
      <c r="C257">
        <v>2019</v>
      </c>
      <c r="D257" s="2" t="s">
        <v>331</v>
      </c>
      <c r="E257" s="3">
        <v>2</v>
      </c>
      <c r="F257" s="4" t="s">
        <v>518</v>
      </c>
      <c r="G257" s="5">
        <v>50</v>
      </c>
      <c r="H257" s="5">
        <v>3.5</v>
      </c>
      <c r="I257" s="5" t="str">
        <f t="shared" si="14"/>
        <v>≥ 0.2%</v>
      </c>
      <c r="J257" s="3">
        <v>150</v>
      </c>
    </row>
    <row r="258" spans="1:18" ht="57.6" x14ac:dyDescent="0.3">
      <c r="A258" s="1">
        <v>166</v>
      </c>
      <c r="B258" t="s">
        <v>332</v>
      </c>
      <c r="C258">
        <v>2017</v>
      </c>
      <c r="D258" s="2" t="s">
        <v>333</v>
      </c>
      <c r="E258" s="3">
        <v>2</v>
      </c>
      <c r="F258" s="4" t="s">
        <v>530</v>
      </c>
      <c r="G258" s="5">
        <v>4.76</v>
      </c>
      <c r="H258" s="5">
        <v>1.43</v>
      </c>
      <c r="I258" s="5" t="str">
        <f t="shared" si="14"/>
        <v>≥ 0.2%</v>
      </c>
    </row>
    <row r="259" spans="1:18" ht="28.8" x14ac:dyDescent="0.3">
      <c r="A259" s="1">
        <v>167</v>
      </c>
      <c r="B259" t="s">
        <v>334</v>
      </c>
      <c r="C259">
        <v>1995</v>
      </c>
      <c r="D259" s="2" t="s">
        <v>335</v>
      </c>
      <c r="E259" s="3">
        <v>2</v>
      </c>
      <c r="F259" s="4" t="s">
        <v>518</v>
      </c>
      <c r="G259" s="5">
        <v>12.59</v>
      </c>
      <c r="H259" s="5">
        <v>3.76</v>
      </c>
      <c r="I259" s="5" t="str">
        <f t="shared" si="14"/>
        <v>≥ 0.2%</v>
      </c>
      <c r="J259" s="3">
        <v>70</v>
      </c>
      <c r="K259" s="5">
        <v>70</v>
      </c>
      <c r="L259" s="4">
        <v>30</v>
      </c>
    </row>
    <row r="260" spans="1:18" ht="28.8" x14ac:dyDescent="0.3">
      <c r="A260" s="1">
        <v>168</v>
      </c>
      <c r="B260" t="s">
        <v>336</v>
      </c>
      <c r="C260">
        <v>2012</v>
      </c>
      <c r="D260" s="2" t="s">
        <v>337</v>
      </c>
      <c r="E260" s="3">
        <v>3</v>
      </c>
      <c r="F260" s="4" t="s">
        <v>518</v>
      </c>
      <c r="G260" s="5">
        <v>6.13</v>
      </c>
      <c r="H260" s="5">
        <v>0</v>
      </c>
      <c r="I260" s="5" t="str">
        <f t="shared" si="14"/>
        <v>&lt; 0.2%</v>
      </c>
      <c r="J260" s="3">
        <v>150</v>
      </c>
      <c r="L260" s="4">
        <v>30</v>
      </c>
    </row>
    <row r="261" spans="1:18" x14ac:dyDescent="0.3">
      <c r="D261" s="2"/>
      <c r="E261" s="3">
        <v>2</v>
      </c>
      <c r="F261" s="4" t="s">
        <v>518</v>
      </c>
      <c r="G261" s="5">
        <v>11.56</v>
      </c>
      <c r="H261" s="5">
        <v>0</v>
      </c>
    </row>
    <row r="262" spans="1:18" ht="28.8" x14ac:dyDescent="0.3">
      <c r="A262" s="1">
        <v>169</v>
      </c>
      <c r="B262" t="s">
        <v>338</v>
      </c>
      <c r="C262">
        <v>2011</v>
      </c>
      <c r="D262" s="2" t="s">
        <v>339</v>
      </c>
      <c r="E262" s="3">
        <v>2</v>
      </c>
      <c r="F262" s="4" t="s">
        <v>518</v>
      </c>
      <c r="G262" s="5">
        <v>6.06</v>
      </c>
      <c r="H262" s="5">
        <v>1.88</v>
      </c>
      <c r="I262" s="5" t="str">
        <f t="shared" si="14"/>
        <v>≥ 0.2%</v>
      </c>
      <c r="J262" s="3">
        <v>90</v>
      </c>
      <c r="L262" s="4">
        <v>30</v>
      </c>
    </row>
    <row r="263" spans="1:18" ht="57.6" x14ac:dyDescent="0.3">
      <c r="A263" s="1">
        <v>170</v>
      </c>
      <c r="B263" t="s">
        <v>340</v>
      </c>
      <c r="C263">
        <v>2008</v>
      </c>
      <c r="D263" s="2" t="s">
        <v>341</v>
      </c>
      <c r="E263" s="3">
        <v>2</v>
      </c>
      <c r="F263" s="4" t="s">
        <v>518</v>
      </c>
      <c r="G263" s="5">
        <v>25</v>
      </c>
      <c r="H263" s="5">
        <v>0</v>
      </c>
      <c r="I263" s="5" t="str">
        <f t="shared" si="14"/>
        <v>&lt; 0.2%</v>
      </c>
      <c r="J263" s="3">
        <v>120</v>
      </c>
      <c r="L263" s="4">
        <v>37</v>
      </c>
    </row>
    <row r="264" spans="1:18" ht="43.2" x14ac:dyDescent="0.3">
      <c r="A264" s="1">
        <v>171</v>
      </c>
      <c r="B264" t="s">
        <v>342</v>
      </c>
      <c r="C264">
        <v>2008</v>
      </c>
      <c r="D264" s="2" t="s">
        <v>343</v>
      </c>
      <c r="E264" s="3">
        <v>2</v>
      </c>
      <c r="F264" s="4" t="s">
        <v>518</v>
      </c>
      <c r="G264" s="5">
        <v>16.670000000000002</v>
      </c>
      <c r="H264" s="5">
        <v>0</v>
      </c>
      <c r="I264" s="5" t="str">
        <f t="shared" si="14"/>
        <v>&lt; 0.2%</v>
      </c>
      <c r="J264" s="3">
        <v>120</v>
      </c>
      <c r="L264" s="4">
        <v>30</v>
      </c>
    </row>
    <row r="265" spans="1:18" x14ac:dyDescent="0.3">
      <c r="D265" s="2"/>
      <c r="G265" s="5">
        <v>25</v>
      </c>
      <c r="H265" s="5">
        <v>0</v>
      </c>
      <c r="J265" s="3">
        <v>120</v>
      </c>
      <c r="L265" s="4">
        <v>40</v>
      </c>
    </row>
    <row r="266" spans="1:18" ht="28.8" x14ac:dyDescent="0.3">
      <c r="A266" s="1">
        <v>172</v>
      </c>
      <c r="B266" t="s">
        <v>344</v>
      </c>
      <c r="C266">
        <v>2008</v>
      </c>
      <c r="D266" s="2" t="s">
        <v>345</v>
      </c>
      <c r="E266" s="3">
        <v>2</v>
      </c>
      <c r="F266" s="4" t="s">
        <v>518</v>
      </c>
      <c r="G266" s="5">
        <v>10.53</v>
      </c>
      <c r="H266" s="5">
        <v>0</v>
      </c>
      <c r="I266" s="5" t="str">
        <f t="shared" si="14"/>
        <v>&lt; 0.2%</v>
      </c>
      <c r="J266" s="3">
        <v>120</v>
      </c>
      <c r="L266" s="4">
        <v>46</v>
      </c>
    </row>
    <row r="267" spans="1:18" ht="28.8" x14ac:dyDescent="0.3">
      <c r="A267" s="1">
        <v>173</v>
      </c>
      <c r="B267" t="s">
        <v>346</v>
      </c>
      <c r="C267">
        <v>2020</v>
      </c>
      <c r="D267" s="2" t="s">
        <v>347</v>
      </c>
      <c r="E267" s="3">
        <v>3</v>
      </c>
      <c r="F267" s="4" t="s">
        <v>518</v>
      </c>
      <c r="G267" s="5">
        <v>16.39</v>
      </c>
      <c r="H267" s="5">
        <v>0.84</v>
      </c>
      <c r="I267" s="5" t="str">
        <f t="shared" si="14"/>
        <v>≥ 0.2%</v>
      </c>
      <c r="J267" s="3">
        <v>180</v>
      </c>
      <c r="L267" s="4">
        <v>30</v>
      </c>
    </row>
    <row r="268" spans="1:18" s="18" customFormat="1" x14ac:dyDescent="0.3">
      <c r="A268" s="1">
        <v>174</v>
      </c>
      <c r="B268" s="18" t="s">
        <v>348</v>
      </c>
      <c r="C268" s="18">
        <v>2005</v>
      </c>
      <c r="D268" s="19" t="s">
        <v>349</v>
      </c>
      <c r="E268" s="20">
        <v>0</v>
      </c>
      <c r="F268" s="21" t="s">
        <v>529</v>
      </c>
      <c r="G268" s="22">
        <v>0</v>
      </c>
      <c r="H268" s="22">
        <v>0</v>
      </c>
      <c r="I268" s="22" t="str">
        <f t="shared" si="14"/>
        <v>&lt; 0.2%</v>
      </c>
      <c r="J268" s="20">
        <v>75</v>
      </c>
      <c r="K268" s="22">
        <v>75</v>
      </c>
      <c r="L268" s="21">
        <v>45</v>
      </c>
      <c r="N268" s="22"/>
      <c r="O268" s="22"/>
      <c r="P268" s="22"/>
      <c r="Q268" s="22"/>
      <c r="R268" s="22"/>
    </row>
    <row r="269" spans="1:18" s="18" customFormat="1" x14ac:dyDescent="0.3">
      <c r="A269" s="1"/>
      <c r="D269" s="19"/>
      <c r="E269" s="20"/>
      <c r="F269" s="21"/>
      <c r="G269" s="22"/>
      <c r="H269" s="22"/>
      <c r="I269" s="22"/>
      <c r="J269" s="20">
        <v>105</v>
      </c>
      <c r="K269" s="22">
        <v>105</v>
      </c>
      <c r="L269" s="21">
        <v>30</v>
      </c>
      <c r="N269" s="22"/>
      <c r="O269" s="22"/>
      <c r="P269" s="22"/>
      <c r="Q269" s="22"/>
      <c r="R269" s="22"/>
    </row>
    <row r="270" spans="1:18" ht="43.2" x14ac:dyDescent="0.3">
      <c r="A270" s="1">
        <v>175</v>
      </c>
      <c r="B270" t="s">
        <v>350</v>
      </c>
      <c r="C270">
        <v>2007</v>
      </c>
      <c r="D270" s="2" t="s">
        <v>351</v>
      </c>
      <c r="E270" s="3">
        <v>3</v>
      </c>
      <c r="F270" s="4" t="s">
        <v>518</v>
      </c>
      <c r="G270" s="5">
        <v>24.63</v>
      </c>
      <c r="H270" s="5">
        <v>0</v>
      </c>
      <c r="I270" s="5" t="str">
        <f t="shared" si="14"/>
        <v>&lt; 0.2%</v>
      </c>
      <c r="J270" s="3">
        <v>210</v>
      </c>
      <c r="L270" s="4">
        <v>30</v>
      </c>
    </row>
    <row r="271" spans="1:18" x14ac:dyDescent="0.3">
      <c r="D271" s="2"/>
      <c r="G271" s="5">
        <v>18.62</v>
      </c>
      <c r="I271" s="5" t="str">
        <f t="shared" si="14"/>
        <v>&lt; 0.2%</v>
      </c>
    </row>
    <row r="272" spans="1:18" x14ac:dyDescent="0.3">
      <c r="D272" s="2"/>
      <c r="G272" s="5">
        <v>14.04</v>
      </c>
      <c r="I272" s="5" t="str">
        <f t="shared" si="14"/>
        <v>&lt; 0.2%</v>
      </c>
    </row>
    <row r="273" spans="1:12" x14ac:dyDescent="0.3">
      <c r="D273" s="2"/>
      <c r="G273" s="5">
        <v>26.18</v>
      </c>
      <c r="H273" s="5">
        <v>0.09</v>
      </c>
      <c r="I273" s="5" t="str">
        <f t="shared" si="14"/>
        <v>&lt; 0.2%</v>
      </c>
    </row>
    <row r="274" spans="1:12" x14ac:dyDescent="0.3">
      <c r="D274" s="2"/>
      <c r="G274" s="5">
        <v>26.18</v>
      </c>
      <c r="H274" s="5">
        <v>0.18</v>
      </c>
      <c r="I274" s="5" t="str">
        <f t="shared" si="14"/>
        <v>&lt; 0.2%</v>
      </c>
    </row>
    <row r="275" spans="1:12" x14ac:dyDescent="0.3">
      <c r="D275" s="2"/>
      <c r="G275" s="5">
        <v>26.18</v>
      </c>
      <c r="H275" s="5">
        <v>0.28000000000000003</v>
      </c>
      <c r="I275" s="5" t="str">
        <f t="shared" si="14"/>
        <v>≥ 0.2%</v>
      </c>
    </row>
    <row r="276" spans="1:12" ht="43.2" x14ac:dyDescent="0.3">
      <c r="A276" s="1">
        <v>176</v>
      </c>
      <c r="B276" t="s">
        <v>352</v>
      </c>
      <c r="C276">
        <v>2021</v>
      </c>
      <c r="D276" s="2" t="s">
        <v>353</v>
      </c>
      <c r="E276" s="3">
        <v>3</v>
      </c>
      <c r="F276" s="4" t="s">
        <v>518</v>
      </c>
      <c r="G276" s="5">
        <v>8.57</v>
      </c>
      <c r="H276" s="5">
        <v>0</v>
      </c>
      <c r="I276" s="5" t="str">
        <f t="shared" si="14"/>
        <v>&lt; 0.2%</v>
      </c>
      <c r="J276" s="3">
        <v>180</v>
      </c>
      <c r="L276" s="4">
        <v>30</v>
      </c>
    </row>
    <row r="277" spans="1:12" ht="28.8" x14ac:dyDescent="0.3">
      <c r="A277" s="1">
        <v>177</v>
      </c>
      <c r="B277" t="s">
        <v>354</v>
      </c>
      <c r="C277">
        <v>2017</v>
      </c>
      <c r="D277" s="2" t="s">
        <v>355</v>
      </c>
      <c r="E277" s="3">
        <v>3</v>
      </c>
      <c r="F277" s="4" t="s">
        <v>518</v>
      </c>
      <c r="G277" s="5">
        <v>8.99</v>
      </c>
      <c r="H277" s="5">
        <v>2.4300000000000002</v>
      </c>
      <c r="I277" s="5" t="str">
        <f t="shared" si="14"/>
        <v>≥ 0.2%</v>
      </c>
      <c r="J277" s="3">
        <v>90</v>
      </c>
    </row>
    <row r="278" spans="1:12" x14ac:dyDescent="0.3">
      <c r="D278" s="2"/>
      <c r="G278" s="5">
        <v>18.18</v>
      </c>
      <c r="H278" s="5">
        <v>2.4500000000000002</v>
      </c>
    </row>
    <row r="279" spans="1:12" x14ac:dyDescent="0.3">
      <c r="D279" s="2"/>
      <c r="G279" s="5">
        <v>27.59</v>
      </c>
      <c r="H279" s="5">
        <v>2.48</v>
      </c>
    </row>
    <row r="280" spans="1:12" x14ac:dyDescent="0.3">
      <c r="D280" s="2"/>
      <c r="G280" s="5">
        <v>37.21</v>
      </c>
      <c r="H280" s="5">
        <v>2.5099999999999998</v>
      </c>
    </row>
    <row r="281" spans="1:12" x14ac:dyDescent="0.3">
      <c r="D281" s="2"/>
      <c r="G281" s="5">
        <v>10</v>
      </c>
      <c r="H281" s="5">
        <v>0</v>
      </c>
      <c r="J281" s="3">
        <v>240</v>
      </c>
    </row>
    <row r="282" spans="1:12" x14ac:dyDescent="0.3">
      <c r="D282" s="2"/>
      <c r="G282" s="5">
        <v>27.57</v>
      </c>
      <c r="H282" s="5">
        <v>0</v>
      </c>
    </row>
    <row r="283" spans="1:12" x14ac:dyDescent="0.3">
      <c r="D283" s="2"/>
      <c r="G283" s="5">
        <v>37.21</v>
      </c>
      <c r="H283" s="5">
        <v>0</v>
      </c>
    </row>
    <row r="284" spans="1:12" ht="57.6" x14ac:dyDescent="0.3">
      <c r="A284" s="1">
        <v>178</v>
      </c>
      <c r="B284" t="s">
        <v>356</v>
      </c>
      <c r="C284">
        <v>2015</v>
      </c>
      <c r="D284" s="2" t="s">
        <v>357</v>
      </c>
      <c r="E284" s="3">
        <v>2</v>
      </c>
      <c r="F284" s="4" t="s">
        <v>518</v>
      </c>
      <c r="G284" s="5">
        <v>13.51</v>
      </c>
      <c r="H284" s="5">
        <v>1.73</v>
      </c>
      <c r="I284" s="5" t="str">
        <f t="shared" si="14"/>
        <v>≥ 0.2%</v>
      </c>
      <c r="J284" s="3">
        <v>90</v>
      </c>
      <c r="K284" s="5">
        <v>90</v>
      </c>
      <c r="L284" s="4">
        <v>30</v>
      </c>
    </row>
    <row r="285" spans="1:12" ht="28.8" x14ac:dyDescent="0.3">
      <c r="A285" s="1">
        <v>179</v>
      </c>
      <c r="B285" t="s">
        <v>358</v>
      </c>
      <c r="C285">
        <v>2009</v>
      </c>
      <c r="D285" s="2" t="s">
        <v>359</v>
      </c>
      <c r="E285" s="3">
        <v>2</v>
      </c>
      <c r="F285" s="4" t="s">
        <v>518</v>
      </c>
      <c r="G285" s="5">
        <v>4.26</v>
      </c>
      <c r="H285" s="5">
        <v>2.13</v>
      </c>
      <c r="I285" s="5" t="str">
        <f t="shared" si="14"/>
        <v>≥ 0.2%</v>
      </c>
      <c r="J285" s="3">
        <v>30</v>
      </c>
      <c r="L285" s="4">
        <v>20</v>
      </c>
    </row>
    <row r="286" spans="1:12" x14ac:dyDescent="0.3">
      <c r="D286" s="2"/>
      <c r="G286" s="5">
        <v>2.06</v>
      </c>
      <c r="H286" s="5">
        <v>2.06</v>
      </c>
    </row>
    <row r="287" spans="1:12" ht="28.8" x14ac:dyDescent="0.3">
      <c r="A287" s="1">
        <v>180</v>
      </c>
      <c r="B287" t="s">
        <v>360</v>
      </c>
      <c r="C287">
        <v>2019</v>
      </c>
      <c r="D287" s="2" t="s">
        <v>361</v>
      </c>
      <c r="E287" s="3">
        <v>2</v>
      </c>
      <c r="F287" s="4" t="s">
        <v>530</v>
      </c>
      <c r="G287" s="5">
        <v>4.67</v>
      </c>
      <c r="H287" s="5">
        <v>2</v>
      </c>
      <c r="I287" s="5" t="str">
        <f t="shared" si="14"/>
        <v>≥ 0.2%</v>
      </c>
      <c r="J287" s="3">
        <v>180</v>
      </c>
      <c r="L287" s="4">
        <v>25</v>
      </c>
    </row>
    <row r="288" spans="1:12" ht="43.2" x14ac:dyDescent="0.3">
      <c r="A288" s="1">
        <v>181</v>
      </c>
      <c r="B288" t="s">
        <v>362</v>
      </c>
      <c r="C288">
        <v>2015</v>
      </c>
      <c r="D288" s="2" t="s">
        <v>363</v>
      </c>
      <c r="E288" s="3">
        <v>2</v>
      </c>
      <c r="F288" s="4" t="s">
        <v>518</v>
      </c>
      <c r="G288" s="5">
        <v>18.62</v>
      </c>
      <c r="H288" s="5">
        <v>1.83</v>
      </c>
      <c r="I288" s="5" t="str">
        <f t="shared" si="14"/>
        <v>≥ 0.2%</v>
      </c>
      <c r="J288" s="3">
        <v>90</v>
      </c>
      <c r="L288" s="4">
        <v>30</v>
      </c>
    </row>
    <row r="289" spans="1:12" ht="28.8" x14ac:dyDescent="0.3">
      <c r="A289" s="1">
        <v>182</v>
      </c>
      <c r="B289" t="s">
        <v>364</v>
      </c>
      <c r="C289">
        <v>2019</v>
      </c>
      <c r="D289" s="2" t="s">
        <v>365</v>
      </c>
      <c r="E289" s="3">
        <v>2</v>
      </c>
      <c r="F289" s="4" t="s">
        <v>518</v>
      </c>
      <c r="G289" s="5">
        <v>10</v>
      </c>
      <c r="H289" s="5">
        <v>2</v>
      </c>
      <c r="I289" s="5" t="str">
        <f t="shared" si="14"/>
        <v>≥ 0.2%</v>
      </c>
      <c r="J289" s="3">
        <v>130</v>
      </c>
      <c r="K289" s="5">
        <v>130</v>
      </c>
      <c r="L289" s="4">
        <v>30</v>
      </c>
    </row>
    <row r="290" spans="1:12" ht="28.8" x14ac:dyDescent="0.3">
      <c r="A290" s="1">
        <v>183</v>
      </c>
      <c r="B290" t="s">
        <v>366</v>
      </c>
      <c r="C290">
        <v>2019</v>
      </c>
      <c r="D290" s="2" t="s">
        <v>367</v>
      </c>
      <c r="E290" s="3">
        <v>2</v>
      </c>
      <c r="F290" s="4" t="s">
        <v>518</v>
      </c>
      <c r="G290" s="5">
        <v>11.11</v>
      </c>
      <c r="H290" s="5">
        <v>0</v>
      </c>
      <c r="I290" s="5" t="str">
        <f t="shared" si="14"/>
        <v>&lt; 0.2%</v>
      </c>
      <c r="J290" s="3">
        <v>300</v>
      </c>
      <c r="L290" s="4">
        <v>28</v>
      </c>
    </row>
    <row r="291" spans="1:12" ht="28.8" x14ac:dyDescent="0.3">
      <c r="A291" s="1">
        <v>184</v>
      </c>
      <c r="B291" t="s">
        <v>368</v>
      </c>
      <c r="C291">
        <v>2020</v>
      </c>
      <c r="D291" s="2" t="s">
        <v>369</v>
      </c>
      <c r="E291" s="3">
        <v>1</v>
      </c>
      <c r="F291" s="4" t="s">
        <v>518</v>
      </c>
      <c r="G291" s="5">
        <v>7.89</v>
      </c>
      <c r="H291" s="5">
        <v>0</v>
      </c>
      <c r="I291" s="5" t="str">
        <f t="shared" si="14"/>
        <v>&lt; 0.2%</v>
      </c>
      <c r="J291" s="3">
        <v>1200</v>
      </c>
      <c r="L291" s="4">
        <v>8</v>
      </c>
    </row>
    <row r="292" spans="1:12" ht="28.8" x14ac:dyDescent="0.3">
      <c r="A292" s="1">
        <v>185</v>
      </c>
      <c r="B292" t="s">
        <v>370</v>
      </c>
      <c r="C292">
        <v>2015</v>
      </c>
      <c r="D292" s="2" t="s">
        <v>371</v>
      </c>
      <c r="E292" s="3">
        <v>1</v>
      </c>
      <c r="F292" s="4" t="s">
        <v>518</v>
      </c>
      <c r="G292" s="5">
        <v>17.649999999999999</v>
      </c>
      <c r="H292" s="5">
        <v>0</v>
      </c>
      <c r="I292" s="5" t="str">
        <f t="shared" si="14"/>
        <v>&lt; 0.2%</v>
      </c>
      <c r="J292" s="3">
        <v>480</v>
      </c>
      <c r="K292" s="5">
        <v>140</v>
      </c>
      <c r="L292" s="4">
        <v>28</v>
      </c>
    </row>
    <row r="293" spans="1:12" ht="43.2" x14ac:dyDescent="0.3">
      <c r="A293" s="1">
        <v>186</v>
      </c>
      <c r="B293" t="s">
        <v>372</v>
      </c>
      <c r="C293">
        <v>2015</v>
      </c>
      <c r="D293" s="2" t="s">
        <v>373</v>
      </c>
      <c r="E293" s="3">
        <v>1</v>
      </c>
      <c r="F293" s="4" t="s">
        <v>518</v>
      </c>
      <c r="G293" s="5">
        <v>11.1</v>
      </c>
      <c r="H293" s="5">
        <v>1.78</v>
      </c>
      <c r="I293" s="5" t="str">
        <f t="shared" si="14"/>
        <v>≥ 0.2%</v>
      </c>
      <c r="J293" s="3">
        <v>90</v>
      </c>
      <c r="L293" s="4">
        <v>30</v>
      </c>
    </row>
    <row r="294" spans="1:12" ht="43.2" x14ac:dyDescent="0.3">
      <c r="A294" s="1">
        <v>187</v>
      </c>
      <c r="B294" t="s">
        <v>374</v>
      </c>
      <c r="C294">
        <v>2012</v>
      </c>
      <c r="D294" s="2" t="s">
        <v>375</v>
      </c>
      <c r="E294" s="3">
        <v>2</v>
      </c>
      <c r="F294" s="4" t="s">
        <v>518</v>
      </c>
      <c r="G294" s="5">
        <v>30.9</v>
      </c>
      <c r="H294" s="5">
        <v>3.2</v>
      </c>
      <c r="I294" s="5" t="str">
        <f t="shared" si="14"/>
        <v>≥ 0.2%</v>
      </c>
      <c r="J294" s="3">
        <v>90</v>
      </c>
      <c r="K294" s="5">
        <v>90</v>
      </c>
      <c r="L294" s="4">
        <v>30</v>
      </c>
    </row>
    <row r="295" spans="1:12" ht="43.2" x14ac:dyDescent="0.3">
      <c r="A295" s="1">
        <v>188</v>
      </c>
      <c r="B295" t="s">
        <v>376</v>
      </c>
      <c r="C295">
        <v>2014</v>
      </c>
      <c r="D295" s="2" t="s">
        <v>377</v>
      </c>
      <c r="E295" s="3">
        <v>2</v>
      </c>
      <c r="F295" s="4" t="s">
        <v>530</v>
      </c>
      <c r="G295" s="5">
        <v>100</v>
      </c>
      <c r="H295" s="5">
        <v>2</v>
      </c>
      <c r="I295" s="5" t="str">
        <f t="shared" si="14"/>
        <v>≥ 0.2%</v>
      </c>
      <c r="J295" s="3">
        <v>90</v>
      </c>
      <c r="K295" s="5">
        <v>90</v>
      </c>
      <c r="L295" s="4">
        <v>30</v>
      </c>
    </row>
    <row r="296" spans="1:12" ht="43.2" x14ac:dyDescent="0.3">
      <c r="A296" s="1">
        <v>189</v>
      </c>
      <c r="B296" t="s">
        <v>378</v>
      </c>
      <c r="C296">
        <v>2006</v>
      </c>
      <c r="D296" s="2" t="s">
        <v>379</v>
      </c>
      <c r="E296" s="3">
        <v>2</v>
      </c>
      <c r="F296" s="4" t="s">
        <v>530</v>
      </c>
      <c r="G296" s="5">
        <v>100</v>
      </c>
      <c r="H296" s="5">
        <v>1.5</v>
      </c>
      <c r="I296" s="5" t="str">
        <f t="shared" si="14"/>
        <v>≥ 0.2%</v>
      </c>
      <c r="J296" s="3">
        <v>120</v>
      </c>
      <c r="K296" s="5">
        <v>120</v>
      </c>
      <c r="L296" s="4">
        <v>37</v>
      </c>
    </row>
    <row r="297" spans="1:12" ht="43.2" x14ac:dyDescent="0.3">
      <c r="A297" s="1">
        <v>190</v>
      </c>
      <c r="B297" t="s">
        <v>380</v>
      </c>
      <c r="C297">
        <v>2007</v>
      </c>
      <c r="D297" s="2" t="s">
        <v>381</v>
      </c>
      <c r="E297" s="3">
        <v>2</v>
      </c>
      <c r="F297" s="4" t="s">
        <v>530</v>
      </c>
      <c r="G297" s="5">
        <v>100</v>
      </c>
      <c r="H297" s="5">
        <v>1.5</v>
      </c>
      <c r="I297" s="5" t="str">
        <f t="shared" si="14"/>
        <v>≥ 0.2%</v>
      </c>
      <c r="J297" s="3">
        <v>120</v>
      </c>
      <c r="K297" s="5">
        <v>120</v>
      </c>
      <c r="L297" s="4">
        <v>37</v>
      </c>
    </row>
    <row r="298" spans="1:12" ht="28.8" x14ac:dyDescent="0.3">
      <c r="A298" s="1">
        <v>191</v>
      </c>
      <c r="B298" t="s">
        <v>382</v>
      </c>
      <c r="C298">
        <v>2015</v>
      </c>
      <c r="D298" s="2" t="s">
        <v>383</v>
      </c>
      <c r="E298" s="3">
        <v>2</v>
      </c>
      <c r="F298" s="4" t="s">
        <v>518</v>
      </c>
      <c r="G298" s="5">
        <v>30</v>
      </c>
      <c r="H298" s="5">
        <v>2</v>
      </c>
      <c r="I298" s="5" t="str">
        <f t="shared" si="14"/>
        <v>≥ 0.2%</v>
      </c>
      <c r="J298" s="3">
        <v>90</v>
      </c>
      <c r="K298" s="5">
        <v>90</v>
      </c>
      <c r="L298" s="4">
        <v>30</v>
      </c>
    </row>
    <row r="299" spans="1:12" ht="57.6" x14ac:dyDescent="0.3">
      <c r="A299" s="1">
        <v>192</v>
      </c>
      <c r="B299" t="s">
        <v>384</v>
      </c>
      <c r="C299">
        <v>2019</v>
      </c>
      <c r="D299" s="2" t="s">
        <v>385</v>
      </c>
      <c r="E299" s="3">
        <v>3</v>
      </c>
      <c r="F299" s="4" t="s">
        <v>518</v>
      </c>
      <c r="G299" s="5">
        <v>20</v>
      </c>
      <c r="H299" s="5">
        <v>2.4</v>
      </c>
      <c r="I299" s="5" t="str">
        <f t="shared" ref="I299:I383" si="15">IF(H299&lt;0.2, "&lt; 0.2%", "≥ 0.2%")</f>
        <v>≥ 0.2%</v>
      </c>
      <c r="J299" s="3">
        <v>90</v>
      </c>
      <c r="K299" s="5">
        <v>90</v>
      </c>
      <c r="L299" s="4">
        <v>30</v>
      </c>
    </row>
    <row r="300" spans="1:12" x14ac:dyDescent="0.3">
      <c r="D300" s="2"/>
      <c r="F300" s="4" t="s">
        <v>518</v>
      </c>
      <c r="G300" s="5">
        <v>20</v>
      </c>
      <c r="H300" s="5">
        <v>0</v>
      </c>
      <c r="J300" s="3">
        <v>240</v>
      </c>
    </row>
    <row r="301" spans="1:12" ht="43.2" x14ac:dyDescent="0.3">
      <c r="A301" s="1">
        <v>193</v>
      </c>
      <c r="B301" t="s">
        <v>386</v>
      </c>
      <c r="C301">
        <v>2006</v>
      </c>
      <c r="D301" s="2" t="s">
        <v>387</v>
      </c>
      <c r="E301" s="3">
        <v>2</v>
      </c>
      <c r="F301" s="4" t="s">
        <v>518</v>
      </c>
      <c r="G301" s="5">
        <v>11.11</v>
      </c>
      <c r="H301" s="5">
        <v>0.18</v>
      </c>
      <c r="I301" s="5" t="str">
        <f t="shared" si="15"/>
        <v>&lt; 0.2%</v>
      </c>
      <c r="J301" s="3">
        <v>440</v>
      </c>
      <c r="L301" s="4">
        <v>27</v>
      </c>
    </row>
    <row r="302" spans="1:12" ht="28.8" x14ac:dyDescent="0.3">
      <c r="A302" s="1">
        <v>194</v>
      </c>
      <c r="B302" t="s">
        <v>388</v>
      </c>
      <c r="C302">
        <v>2017</v>
      </c>
      <c r="D302" s="2" t="s">
        <v>389</v>
      </c>
      <c r="E302" s="3">
        <v>2</v>
      </c>
      <c r="F302" s="4" t="s">
        <v>518</v>
      </c>
      <c r="G302" s="5">
        <v>15.96</v>
      </c>
      <c r="H302" s="5">
        <v>0.17</v>
      </c>
      <c r="I302" s="5" t="str">
        <f t="shared" si="15"/>
        <v>&lt; 0.2%</v>
      </c>
      <c r="J302" s="3">
        <v>540</v>
      </c>
      <c r="K302" s="5">
        <v>75</v>
      </c>
      <c r="L302" s="4">
        <v>25</v>
      </c>
    </row>
    <row r="303" spans="1:12" ht="43.2" x14ac:dyDescent="0.3">
      <c r="A303" s="1">
        <v>195</v>
      </c>
      <c r="B303" t="s">
        <v>390</v>
      </c>
      <c r="C303">
        <v>2019</v>
      </c>
      <c r="D303" s="2" t="s">
        <v>391</v>
      </c>
      <c r="E303" s="3">
        <v>2</v>
      </c>
      <c r="F303" s="4" t="s">
        <v>518</v>
      </c>
      <c r="G303" s="5">
        <v>14.97</v>
      </c>
      <c r="H303" s="5">
        <v>3.27</v>
      </c>
      <c r="I303" s="5" t="str">
        <f t="shared" si="15"/>
        <v>≥ 0.2%</v>
      </c>
      <c r="J303" s="3">
        <v>60</v>
      </c>
      <c r="L303" s="4">
        <v>30</v>
      </c>
    </row>
    <row r="304" spans="1:12" ht="28.8" x14ac:dyDescent="0.3">
      <c r="A304" s="1">
        <v>196</v>
      </c>
      <c r="B304" t="s">
        <v>392</v>
      </c>
      <c r="C304">
        <v>2014</v>
      </c>
      <c r="D304" s="2" t="s">
        <v>393</v>
      </c>
      <c r="E304" s="3">
        <v>0</v>
      </c>
      <c r="F304" s="4" t="s">
        <v>529</v>
      </c>
      <c r="G304" s="5">
        <v>0</v>
      </c>
      <c r="H304" s="5">
        <v>3</v>
      </c>
      <c r="I304" s="5" t="str">
        <f t="shared" si="15"/>
        <v>≥ 0.2%</v>
      </c>
      <c r="J304" s="3">
        <v>240</v>
      </c>
      <c r="L304" s="4">
        <v>30</v>
      </c>
    </row>
    <row r="305" spans="1:18" x14ac:dyDescent="0.3">
      <c r="D305" s="2"/>
      <c r="J305" s="3">
        <v>900</v>
      </c>
    </row>
    <row r="306" spans="1:18" ht="28.8" x14ac:dyDescent="0.3">
      <c r="A306" s="1">
        <v>197</v>
      </c>
      <c r="B306" t="s">
        <v>394</v>
      </c>
      <c r="C306">
        <v>2008</v>
      </c>
      <c r="D306" s="2" t="s">
        <v>395</v>
      </c>
      <c r="E306" s="3">
        <v>2</v>
      </c>
      <c r="F306" s="4" t="s">
        <v>518</v>
      </c>
      <c r="G306" s="5">
        <v>20</v>
      </c>
      <c r="H306" s="5">
        <v>2</v>
      </c>
      <c r="I306" s="5" t="str">
        <f t="shared" si="15"/>
        <v>≥ 0.2%</v>
      </c>
      <c r="J306" s="3">
        <v>80</v>
      </c>
      <c r="K306" s="5">
        <v>80</v>
      </c>
      <c r="L306" s="4">
        <v>30</v>
      </c>
    </row>
    <row r="307" spans="1:18" ht="28.8" x14ac:dyDescent="0.3">
      <c r="A307" s="1">
        <v>198</v>
      </c>
      <c r="B307" t="s">
        <v>396</v>
      </c>
      <c r="C307">
        <v>2009</v>
      </c>
      <c r="D307" s="2" t="s">
        <v>397</v>
      </c>
      <c r="E307" s="3">
        <v>2</v>
      </c>
      <c r="F307" s="4" t="s">
        <v>518</v>
      </c>
      <c r="G307" s="5">
        <v>20</v>
      </c>
      <c r="H307" s="5">
        <v>2</v>
      </c>
      <c r="I307" s="5" t="str">
        <f t="shared" si="15"/>
        <v>≥ 0.2%</v>
      </c>
      <c r="J307" s="3">
        <v>85</v>
      </c>
      <c r="K307" s="5">
        <v>85</v>
      </c>
      <c r="L307" s="4">
        <v>30</v>
      </c>
    </row>
    <row r="308" spans="1:18" ht="28.8" x14ac:dyDescent="0.3">
      <c r="A308" s="1">
        <v>199</v>
      </c>
      <c r="B308" t="s">
        <v>398</v>
      </c>
      <c r="C308">
        <v>2011</v>
      </c>
      <c r="D308" s="2" t="s">
        <v>399</v>
      </c>
      <c r="E308" s="3">
        <v>2</v>
      </c>
      <c r="F308" s="4" t="s">
        <v>518</v>
      </c>
      <c r="G308" s="5">
        <v>20</v>
      </c>
      <c r="H308" s="5">
        <v>2</v>
      </c>
      <c r="I308" s="5" t="str">
        <f t="shared" si="15"/>
        <v>≥ 0.2%</v>
      </c>
      <c r="J308" s="3">
        <v>85</v>
      </c>
      <c r="K308" s="5">
        <v>85</v>
      </c>
      <c r="L308" s="4">
        <v>30</v>
      </c>
    </row>
    <row r="309" spans="1:18" ht="43.2" x14ac:dyDescent="0.3">
      <c r="A309" s="1">
        <v>200</v>
      </c>
      <c r="B309" t="s">
        <v>400</v>
      </c>
      <c r="C309">
        <v>2019</v>
      </c>
      <c r="D309" s="2" t="s">
        <v>401</v>
      </c>
      <c r="E309" s="3">
        <v>0</v>
      </c>
      <c r="F309" s="4" t="s">
        <v>529</v>
      </c>
      <c r="G309" s="5">
        <v>0</v>
      </c>
      <c r="H309" s="5">
        <v>0</v>
      </c>
      <c r="I309" s="5" t="str">
        <f t="shared" si="15"/>
        <v>&lt; 0.2%</v>
      </c>
      <c r="J309" s="3">
        <v>1440</v>
      </c>
      <c r="K309" s="5">
        <v>90</v>
      </c>
      <c r="L309" s="4">
        <v>30</v>
      </c>
    </row>
    <row r="310" spans="1:18" ht="43.2" x14ac:dyDescent="0.3">
      <c r="A310" s="1">
        <v>201</v>
      </c>
      <c r="B310" t="s">
        <v>402</v>
      </c>
      <c r="C310">
        <v>2017</v>
      </c>
      <c r="D310" s="2" t="s">
        <v>403</v>
      </c>
      <c r="E310" s="3">
        <v>0</v>
      </c>
      <c r="F310" s="4" t="s">
        <v>529</v>
      </c>
      <c r="G310" s="5">
        <v>0</v>
      </c>
      <c r="H310" s="5">
        <v>0</v>
      </c>
      <c r="I310" s="5" t="str">
        <f t="shared" si="15"/>
        <v>&lt; 0.2%</v>
      </c>
      <c r="J310" s="3">
        <v>1440</v>
      </c>
      <c r="K310" s="5">
        <v>90</v>
      </c>
      <c r="L310" s="4">
        <v>30</v>
      </c>
    </row>
    <row r="311" spans="1:18" ht="43.2" x14ac:dyDescent="0.3">
      <c r="A311" s="1">
        <v>202</v>
      </c>
      <c r="B311" t="s">
        <v>404</v>
      </c>
      <c r="C311">
        <v>2018</v>
      </c>
      <c r="D311" s="2" t="s">
        <v>405</v>
      </c>
      <c r="E311" s="3">
        <v>0</v>
      </c>
      <c r="F311" s="4" t="s">
        <v>529</v>
      </c>
      <c r="G311" s="5">
        <v>0</v>
      </c>
      <c r="H311" s="5">
        <v>0</v>
      </c>
      <c r="I311" s="5" t="str">
        <f t="shared" si="15"/>
        <v>&lt; 0.2%</v>
      </c>
      <c r="J311" s="3">
        <v>1440</v>
      </c>
      <c r="K311" s="5">
        <v>90</v>
      </c>
      <c r="L311" s="4">
        <v>30</v>
      </c>
    </row>
    <row r="312" spans="1:18" ht="43.2" x14ac:dyDescent="0.3">
      <c r="A312" s="1">
        <v>203</v>
      </c>
      <c r="B312" t="s">
        <v>406</v>
      </c>
      <c r="C312">
        <v>2019</v>
      </c>
      <c r="D312" s="2" t="s">
        <v>407</v>
      </c>
      <c r="E312" s="3">
        <v>1</v>
      </c>
      <c r="F312" s="4" t="s">
        <v>518</v>
      </c>
      <c r="G312" s="5">
        <v>20</v>
      </c>
      <c r="H312" s="5">
        <v>1.6</v>
      </c>
      <c r="I312" s="5" t="str">
        <f t="shared" si="15"/>
        <v>≥ 0.2%</v>
      </c>
      <c r="J312" s="3">
        <v>120</v>
      </c>
      <c r="K312" s="5">
        <v>120</v>
      </c>
      <c r="L312" s="4">
        <v>45</v>
      </c>
    </row>
    <row r="313" spans="1:18" ht="43.2" x14ac:dyDescent="0.3">
      <c r="A313" s="1">
        <v>204</v>
      </c>
      <c r="B313" t="s">
        <v>408</v>
      </c>
      <c r="C313">
        <v>2016</v>
      </c>
      <c r="D313" s="2" t="s">
        <v>409</v>
      </c>
      <c r="E313" s="3">
        <v>0</v>
      </c>
      <c r="F313" s="4" t="s">
        <v>529</v>
      </c>
      <c r="G313" s="5">
        <v>0</v>
      </c>
      <c r="H313" s="5">
        <v>5</v>
      </c>
      <c r="I313" s="5" t="str">
        <f t="shared" si="15"/>
        <v>≥ 0.2%</v>
      </c>
      <c r="J313" s="3">
        <v>360</v>
      </c>
      <c r="L313" s="4">
        <v>23</v>
      </c>
    </row>
    <row r="314" spans="1:18" ht="28.8" x14ac:dyDescent="0.3">
      <c r="A314" s="1">
        <v>205</v>
      </c>
      <c r="B314" t="s">
        <v>410</v>
      </c>
      <c r="C314">
        <v>2007</v>
      </c>
      <c r="D314" s="2" t="s">
        <v>411</v>
      </c>
      <c r="E314" s="3">
        <v>0</v>
      </c>
      <c r="F314" s="4" t="s">
        <v>529</v>
      </c>
      <c r="G314" s="5">
        <v>0</v>
      </c>
      <c r="H314" s="5">
        <v>0.25</v>
      </c>
      <c r="I314" s="5" t="str">
        <f t="shared" si="15"/>
        <v>≥ 0.2%</v>
      </c>
      <c r="J314" s="3">
        <v>60</v>
      </c>
      <c r="K314" s="5">
        <v>60</v>
      </c>
      <c r="L314" s="4">
        <v>30</v>
      </c>
    </row>
    <row r="315" spans="1:18" x14ac:dyDescent="0.3">
      <c r="D315" s="2"/>
      <c r="H315" s="5">
        <v>0.5</v>
      </c>
    </row>
    <row r="316" spans="1:18" x14ac:dyDescent="0.3">
      <c r="D316" s="2"/>
      <c r="H316" s="5">
        <v>0.75</v>
      </c>
    </row>
    <row r="317" spans="1:18" s="24" customFormat="1" x14ac:dyDescent="0.3">
      <c r="A317" s="23"/>
      <c r="D317" s="25"/>
      <c r="E317" s="26"/>
      <c r="F317" s="27"/>
      <c r="G317" s="28"/>
      <c r="H317" s="28">
        <v>0</v>
      </c>
      <c r="I317" s="28"/>
      <c r="J317" s="26"/>
      <c r="K317" s="28"/>
      <c r="L317" s="27"/>
      <c r="M317"/>
      <c r="N317" s="28"/>
      <c r="O317" s="28"/>
      <c r="P317" s="28"/>
      <c r="Q317" s="28"/>
      <c r="R317" s="28"/>
    </row>
    <row r="318" spans="1:18" ht="28.8" x14ac:dyDescent="0.3">
      <c r="A318" s="1">
        <v>206</v>
      </c>
      <c r="B318" t="s">
        <v>412</v>
      </c>
      <c r="C318">
        <v>1987</v>
      </c>
      <c r="D318" s="2" t="s">
        <v>413</v>
      </c>
      <c r="E318" s="3">
        <v>2</v>
      </c>
      <c r="F318" s="4" t="s">
        <v>518</v>
      </c>
      <c r="G318" s="5">
        <v>33.9</v>
      </c>
      <c r="H318" s="5">
        <v>1.02</v>
      </c>
      <c r="I318" s="5" t="str">
        <f t="shared" si="15"/>
        <v>≥ 0.2%</v>
      </c>
      <c r="J318" s="3">
        <v>90</v>
      </c>
      <c r="K318" s="5">
        <v>90</v>
      </c>
      <c r="L318" s="4">
        <v>30</v>
      </c>
    </row>
    <row r="319" spans="1:18" ht="28.8" x14ac:dyDescent="0.3">
      <c r="A319" s="1">
        <v>207</v>
      </c>
      <c r="B319" t="s">
        <v>414</v>
      </c>
      <c r="C319">
        <v>2019</v>
      </c>
      <c r="D319" s="2" t="s">
        <v>415</v>
      </c>
      <c r="E319" s="3">
        <v>2</v>
      </c>
      <c r="F319" s="4" t="s">
        <v>518</v>
      </c>
      <c r="G319" s="5">
        <v>10</v>
      </c>
      <c r="H319" s="5">
        <v>2</v>
      </c>
      <c r="I319" s="5" t="str">
        <f t="shared" si="15"/>
        <v>≥ 0.2%</v>
      </c>
      <c r="J319" s="3">
        <v>90</v>
      </c>
      <c r="L319" s="4">
        <v>30</v>
      </c>
    </row>
    <row r="320" spans="1:18" x14ac:dyDescent="0.3">
      <c r="A320" s="1">
        <v>-1</v>
      </c>
      <c r="D320" s="2"/>
      <c r="G320" s="5">
        <v>20</v>
      </c>
    </row>
    <row r="321" spans="1:12" ht="28.8" x14ac:dyDescent="0.3">
      <c r="A321" s="1">
        <v>208</v>
      </c>
      <c r="B321" t="s">
        <v>416</v>
      </c>
      <c r="C321">
        <v>2012</v>
      </c>
      <c r="D321" s="2" t="s">
        <v>417</v>
      </c>
      <c r="E321" s="3">
        <v>2</v>
      </c>
      <c r="F321" s="4" t="s">
        <v>518</v>
      </c>
      <c r="G321" s="5">
        <v>1.64</v>
      </c>
      <c r="H321" s="5">
        <v>1.77</v>
      </c>
      <c r="I321" s="5" t="str">
        <f t="shared" si="15"/>
        <v>≥ 0.2%</v>
      </c>
      <c r="L321" s="4">
        <v>28</v>
      </c>
    </row>
    <row r="322" spans="1:12" x14ac:dyDescent="0.3">
      <c r="D322" s="2"/>
      <c r="G322" s="5">
        <v>3.23</v>
      </c>
      <c r="H322" s="5">
        <v>1.74</v>
      </c>
      <c r="I322" s="5" t="str">
        <f t="shared" si="15"/>
        <v>≥ 0.2%</v>
      </c>
    </row>
    <row r="323" spans="1:12" x14ac:dyDescent="0.3">
      <c r="D323" s="2"/>
      <c r="G323" s="5">
        <v>4.76</v>
      </c>
      <c r="H323" s="5">
        <v>1.71</v>
      </c>
      <c r="I323" s="5" t="str">
        <f t="shared" si="15"/>
        <v>≥ 0.2%</v>
      </c>
    </row>
    <row r="324" spans="1:12" x14ac:dyDescent="0.3">
      <c r="D324" s="2"/>
      <c r="G324" s="5">
        <v>6.26</v>
      </c>
      <c r="H324" s="5">
        <v>1.69</v>
      </c>
      <c r="I324" s="5" t="str">
        <f t="shared" si="15"/>
        <v>≥ 0.2%</v>
      </c>
    </row>
    <row r="325" spans="1:12" ht="28.8" x14ac:dyDescent="0.3">
      <c r="A325" s="1">
        <v>209</v>
      </c>
      <c r="B325" t="s">
        <v>418</v>
      </c>
      <c r="C325">
        <v>2019</v>
      </c>
      <c r="D325" s="2" t="s">
        <v>419</v>
      </c>
      <c r="E325" s="3">
        <v>3</v>
      </c>
      <c r="F325" s="4" t="s">
        <v>518</v>
      </c>
      <c r="G325" s="5">
        <v>5</v>
      </c>
      <c r="H325" s="5">
        <v>0</v>
      </c>
      <c r="I325" s="5" t="str">
        <f t="shared" si="15"/>
        <v>&lt; 0.2%</v>
      </c>
      <c r="L325" s="17">
        <v>30</v>
      </c>
    </row>
    <row r="326" spans="1:12" x14ac:dyDescent="0.3">
      <c r="D326" s="2"/>
      <c r="G326" s="5">
        <v>10</v>
      </c>
    </row>
    <row r="327" spans="1:12" x14ac:dyDescent="0.3">
      <c r="D327" s="2"/>
      <c r="G327" s="5">
        <v>15</v>
      </c>
    </row>
    <row r="328" spans="1:12" x14ac:dyDescent="0.3">
      <c r="D328" s="2"/>
      <c r="G328" s="5">
        <v>20</v>
      </c>
    </row>
    <row r="329" spans="1:12" x14ac:dyDescent="0.3">
      <c r="D329" s="2"/>
      <c r="G329" s="5">
        <v>25</v>
      </c>
    </row>
    <row r="330" spans="1:12" ht="28.8" x14ac:dyDescent="0.3">
      <c r="A330" s="1">
        <v>210</v>
      </c>
      <c r="B330" t="s">
        <v>420</v>
      </c>
      <c r="C330">
        <v>2020</v>
      </c>
      <c r="D330" s="2" t="s">
        <v>421</v>
      </c>
      <c r="E330" s="3">
        <v>1</v>
      </c>
      <c r="F330" s="4" t="s">
        <v>518</v>
      </c>
      <c r="G330" s="5">
        <v>4.5</v>
      </c>
      <c r="H330" s="5">
        <v>0.86</v>
      </c>
      <c r="I330" s="5" t="str">
        <f t="shared" si="15"/>
        <v>≥ 0.2%</v>
      </c>
      <c r="J330" s="3">
        <v>120</v>
      </c>
      <c r="L330" s="4">
        <v>23</v>
      </c>
    </row>
    <row r="331" spans="1:12" x14ac:dyDescent="0.3">
      <c r="D331" s="2"/>
      <c r="G331" s="5">
        <v>3.4</v>
      </c>
      <c r="H331" s="5">
        <v>0.87</v>
      </c>
    </row>
    <row r="332" spans="1:12" ht="43.2" x14ac:dyDescent="0.3">
      <c r="A332" s="1">
        <v>211</v>
      </c>
      <c r="B332" t="s">
        <v>422</v>
      </c>
      <c r="C332">
        <v>2021</v>
      </c>
      <c r="D332" s="2" t="s">
        <v>423</v>
      </c>
      <c r="E332" s="3">
        <v>3</v>
      </c>
      <c r="F332" s="4" t="s">
        <v>518</v>
      </c>
      <c r="G332" s="5">
        <v>15</v>
      </c>
      <c r="H332" s="5">
        <v>5</v>
      </c>
      <c r="I332" s="5" t="str">
        <f t="shared" si="15"/>
        <v>≥ 0.2%</v>
      </c>
      <c r="J332" s="3">
        <v>90</v>
      </c>
      <c r="K332" s="5">
        <v>90</v>
      </c>
      <c r="L332" s="4">
        <v>32</v>
      </c>
    </row>
    <row r="333" spans="1:12" x14ac:dyDescent="0.3">
      <c r="D333" s="2"/>
      <c r="G333" s="5">
        <v>15</v>
      </c>
      <c r="K333" s="5">
        <v>110</v>
      </c>
    </row>
    <row r="334" spans="1:12" x14ac:dyDescent="0.3">
      <c r="D334" s="2"/>
      <c r="G334" s="5">
        <v>10</v>
      </c>
      <c r="H334" s="5">
        <v>2</v>
      </c>
      <c r="K334" s="5">
        <v>90</v>
      </c>
    </row>
    <row r="335" spans="1:12" ht="43.2" x14ac:dyDescent="0.3">
      <c r="A335" s="1">
        <v>212</v>
      </c>
      <c r="B335" t="s">
        <v>424</v>
      </c>
      <c r="C335">
        <v>2020</v>
      </c>
      <c r="D335" s="2" t="s">
        <v>425</v>
      </c>
      <c r="E335" s="3">
        <v>2</v>
      </c>
      <c r="F335" s="4" t="s">
        <v>518</v>
      </c>
      <c r="G335" s="5">
        <v>4.76</v>
      </c>
      <c r="H335" s="5">
        <v>1.1399999999999999</v>
      </c>
      <c r="I335" s="5" t="str">
        <f t="shared" si="15"/>
        <v>≥ 0.2%</v>
      </c>
      <c r="J335" s="3">
        <v>90</v>
      </c>
      <c r="L335" s="4">
        <v>30</v>
      </c>
    </row>
    <row r="336" spans="1:12" ht="43.2" x14ac:dyDescent="0.3">
      <c r="A336" s="1">
        <v>213</v>
      </c>
      <c r="B336" t="s">
        <v>426</v>
      </c>
      <c r="C336">
        <v>2013</v>
      </c>
      <c r="D336" s="2" t="s">
        <v>427</v>
      </c>
      <c r="E336" s="3">
        <v>0</v>
      </c>
      <c r="F336" s="4" t="s">
        <v>529</v>
      </c>
      <c r="G336" s="5">
        <v>0</v>
      </c>
      <c r="H336" s="5">
        <v>0</v>
      </c>
      <c r="I336" s="5" t="str">
        <f t="shared" si="15"/>
        <v>&lt; 0.2%</v>
      </c>
      <c r="J336" s="3">
        <v>480</v>
      </c>
      <c r="L336" s="4">
        <v>30</v>
      </c>
    </row>
    <row r="337" spans="1:12" ht="28.8" x14ac:dyDescent="0.3">
      <c r="A337" s="1">
        <v>214</v>
      </c>
      <c r="B337" t="s">
        <v>428</v>
      </c>
      <c r="C337">
        <v>2014</v>
      </c>
      <c r="D337" s="2" t="s">
        <v>429</v>
      </c>
      <c r="E337" s="3">
        <v>2</v>
      </c>
      <c r="F337" s="4" t="s">
        <v>518</v>
      </c>
      <c r="G337" s="5">
        <v>7.8</v>
      </c>
      <c r="H337" s="5">
        <v>0.23</v>
      </c>
      <c r="I337" s="5" t="str">
        <f t="shared" si="15"/>
        <v>≥ 0.2%</v>
      </c>
      <c r="J337" s="3">
        <v>1080</v>
      </c>
      <c r="L337" s="4">
        <v>30</v>
      </c>
    </row>
    <row r="338" spans="1:12" ht="57.6" x14ac:dyDescent="0.3">
      <c r="A338" s="1">
        <v>215</v>
      </c>
      <c r="B338" t="s">
        <v>430</v>
      </c>
      <c r="C338">
        <v>2022</v>
      </c>
      <c r="D338" s="2" t="s">
        <v>431</v>
      </c>
      <c r="E338" s="3">
        <v>3</v>
      </c>
      <c r="F338" s="4" t="s">
        <v>518</v>
      </c>
      <c r="G338" s="5">
        <v>9.1</v>
      </c>
      <c r="H338" s="5">
        <v>0</v>
      </c>
      <c r="I338" s="5" t="str">
        <f t="shared" si="15"/>
        <v>&lt; 0.2%</v>
      </c>
      <c r="J338" s="3">
        <v>1140</v>
      </c>
      <c r="L338" s="4">
        <v>5</v>
      </c>
    </row>
    <row r="339" spans="1:12" x14ac:dyDescent="0.3">
      <c r="D339" s="2"/>
      <c r="F339" s="4" t="s">
        <v>518</v>
      </c>
      <c r="K339" s="5">
        <v>115</v>
      </c>
      <c r="L339" s="4">
        <v>30</v>
      </c>
    </row>
    <row r="340" spans="1:12" ht="43.2" x14ac:dyDescent="0.3">
      <c r="A340" s="1">
        <v>216</v>
      </c>
      <c r="B340" t="s">
        <v>432</v>
      </c>
      <c r="C340">
        <v>2020</v>
      </c>
      <c r="D340" s="2" t="s">
        <v>433</v>
      </c>
      <c r="E340" s="3">
        <v>3</v>
      </c>
      <c r="F340" s="4" t="s">
        <v>518</v>
      </c>
      <c r="G340" s="5">
        <v>9.1</v>
      </c>
      <c r="H340" s="5">
        <v>0</v>
      </c>
      <c r="I340" s="5" t="str">
        <f t="shared" si="15"/>
        <v>&lt; 0.2%</v>
      </c>
      <c r="J340" s="3">
        <v>240</v>
      </c>
      <c r="L340" s="4">
        <v>25</v>
      </c>
    </row>
    <row r="341" spans="1:12" ht="57.6" x14ac:dyDescent="0.3">
      <c r="A341" s="1">
        <v>217</v>
      </c>
      <c r="B341" t="s">
        <v>434</v>
      </c>
      <c r="C341">
        <v>2019</v>
      </c>
      <c r="D341" s="2" t="s">
        <v>435</v>
      </c>
      <c r="E341" s="3">
        <v>2</v>
      </c>
      <c r="F341" s="4" t="s">
        <v>518</v>
      </c>
      <c r="G341" s="5">
        <v>13</v>
      </c>
      <c r="H341" s="5">
        <v>0.61</v>
      </c>
      <c r="I341" s="5" t="str">
        <f t="shared" si="15"/>
        <v>≥ 0.2%</v>
      </c>
      <c r="J341" s="3">
        <v>300</v>
      </c>
      <c r="K341" s="5">
        <v>300</v>
      </c>
    </row>
    <row r="342" spans="1:12" ht="28.8" x14ac:dyDescent="0.3">
      <c r="A342" s="1">
        <v>218</v>
      </c>
      <c r="B342" t="s">
        <v>436</v>
      </c>
      <c r="C342">
        <v>1988</v>
      </c>
      <c r="D342" s="2" t="s">
        <v>437</v>
      </c>
      <c r="E342" s="3">
        <v>3</v>
      </c>
      <c r="F342" s="4" t="s">
        <v>518</v>
      </c>
      <c r="G342" s="5">
        <v>41</v>
      </c>
      <c r="H342" s="5">
        <v>3.1</v>
      </c>
      <c r="I342" s="5" t="str">
        <f t="shared" si="15"/>
        <v>≥ 0.2%</v>
      </c>
      <c r="J342" s="3">
        <v>70</v>
      </c>
      <c r="K342" s="5">
        <v>70</v>
      </c>
      <c r="L342" s="4">
        <v>32</v>
      </c>
    </row>
    <row r="343" spans="1:12" ht="43.2" x14ac:dyDescent="0.3">
      <c r="A343" s="1">
        <v>219</v>
      </c>
      <c r="B343" t="s">
        <v>438</v>
      </c>
      <c r="C343">
        <v>2019</v>
      </c>
      <c r="D343" s="2" t="s">
        <v>439</v>
      </c>
      <c r="E343" s="3">
        <v>2</v>
      </c>
      <c r="F343" s="4" t="s">
        <v>518</v>
      </c>
      <c r="G343" s="5">
        <v>33.299999999999997</v>
      </c>
      <c r="H343" s="5">
        <v>1.33</v>
      </c>
      <c r="I343" s="5" t="str">
        <f t="shared" si="15"/>
        <v>≥ 0.2%</v>
      </c>
      <c r="J343" s="3">
        <v>110</v>
      </c>
      <c r="K343" s="5">
        <v>110</v>
      </c>
      <c r="L343" s="4">
        <v>31</v>
      </c>
    </row>
    <row r="344" spans="1:12" ht="28.8" x14ac:dyDescent="0.3">
      <c r="A344" s="1">
        <v>220</v>
      </c>
      <c r="B344" t="s">
        <v>440</v>
      </c>
      <c r="C344">
        <v>2020</v>
      </c>
      <c r="D344" s="2" t="s">
        <v>441</v>
      </c>
      <c r="E344" s="3">
        <v>0</v>
      </c>
      <c r="F344" s="4" t="s">
        <v>529</v>
      </c>
      <c r="G344" s="5">
        <v>0</v>
      </c>
      <c r="H344" s="5">
        <v>1.8</v>
      </c>
      <c r="I344" s="5" t="str">
        <f t="shared" si="15"/>
        <v>≥ 0.2%</v>
      </c>
      <c r="J344" s="3">
        <v>300</v>
      </c>
      <c r="K344" s="5">
        <v>300</v>
      </c>
      <c r="L344" s="4">
        <v>30</v>
      </c>
    </row>
    <row r="345" spans="1:12" ht="43.2" x14ac:dyDescent="0.3">
      <c r="A345" s="1">
        <v>221</v>
      </c>
      <c r="B345" t="s">
        <v>442</v>
      </c>
      <c r="C345">
        <v>2021</v>
      </c>
      <c r="D345" s="2" t="s">
        <v>443</v>
      </c>
      <c r="E345" s="3">
        <v>1</v>
      </c>
      <c r="F345" s="4" t="s">
        <v>518</v>
      </c>
      <c r="G345" s="5">
        <v>17</v>
      </c>
      <c r="H345" s="5">
        <v>0</v>
      </c>
      <c r="I345" s="5" t="str">
        <f t="shared" si="15"/>
        <v>&lt; 0.2%</v>
      </c>
      <c r="J345" s="3">
        <v>180</v>
      </c>
      <c r="L345" s="4">
        <v>26</v>
      </c>
    </row>
    <row r="346" spans="1:12" ht="43.2" x14ac:dyDescent="0.3">
      <c r="A346" s="1">
        <v>222</v>
      </c>
      <c r="B346" t="s">
        <v>444</v>
      </c>
      <c r="C346">
        <v>2020</v>
      </c>
      <c r="D346" s="2" t="s">
        <v>445</v>
      </c>
      <c r="E346" s="3">
        <v>1</v>
      </c>
      <c r="F346" s="4" t="s">
        <v>518</v>
      </c>
      <c r="G346" s="5">
        <v>16.7</v>
      </c>
      <c r="H346" s="5">
        <v>0</v>
      </c>
      <c r="I346" s="5" t="str">
        <f t="shared" si="15"/>
        <v>&lt; 0.2%</v>
      </c>
      <c r="J346" s="3">
        <v>180</v>
      </c>
      <c r="L346" s="4">
        <v>26</v>
      </c>
    </row>
    <row r="347" spans="1:12" ht="28.8" x14ac:dyDescent="0.3">
      <c r="A347" s="1">
        <v>223</v>
      </c>
      <c r="B347" t="s">
        <v>446</v>
      </c>
      <c r="C347">
        <v>2013</v>
      </c>
      <c r="D347" s="2" t="s">
        <v>447</v>
      </c>
      <c r="E347" s="3">
        <v>2</v>
      </c>
      <c r="F347" s="4" t="s">
        <v>518</v>
      </c>
      <c r="G347" s="5">
        <v>38.9</v>
      </c>
      <c r="H347" s="5">
        <v>1.39</v>
      </c>
      <c r="I347" s="5" t="str">
        <f t="shared" si="15"/>
        <v>≥ 0.2%</v>
      </c>
      <c r="J347" s="3">
        <v>30</v>
      </c>
      <c r="K347" s="5">
        <v>30</v>
      </c>
      <c r="L347" s="4">
        <v>40</v>
      </c>
    </row>
    <row r="348" spans="1:12" ht="28.8" x14ac:dyDescent="0.3">
      <c r="A348" s="1">
        <v>224</v>
      </c>
      <c r="B348" t="s">
        <v>448</v>
      </c>
      <c r="C348">
        <v>2017</v>
      </c>
      <c r="D348" s="2" t="s">
        <v>449</v>
      </c>
      <c r="E348" s="3">
        <v>3</v>
      </c>
      <c r="F348" s="4" t="s">
        <v>518</v>
      </c>
      <c r="G348" s="5">
        <v>30</v>
      </c>
      <c r="H348" s="5">
        <v>0.5</v>
      </c>
      <c r="I348" s="5" t="str">
        <f t="shared" si="15"/>
        <v>≥ 0.2%</v>
      </c>
      <c r="J348" s="3">
        <v>120</v>
      </c>
      <c r="K348" s="5">
        <v>120</v>
      </c>
      <c r="L348" s="4">
        <v>32</v>
      </c>
    </row>
    <row r="349" spans="1:12" ht="43.2" x14ac:dyDescent="0.3">
      <c r="A349" s="1">
        <v>225</v>
      </c>
      <c r="B349" t="s">
        <v>450</v>
      </c>
      <c r="C349">
        <v>2002</v>
      </c>
      <c r="D349" s="2" t="s">
        <v>451</v>
      </c>
      <c r="E349" s="3">
        <v>2</v>
      </c>
      <c r="F349" s="4" t="s">
        <v>518</v>
      </c>
      <c r="G349" s="5">
        <v>3.5</v>
      </c>
      <c r="H349" s="5">
        <v>5</v>
      </c>
      <c r="I349" s="5" t="str">
        <f t="shared" si="15"/>
        <v>≥ 0.2%</v>
      </c>
      <c r="J349" s="3">
        <v>65</v>
      </c>
      <c r="L349" s="4">
        <v>30</v>
      </c>
    </row>
    <row r="350" spans="1:12" x14ac:dyDescent="0.3">
      <c r="D350" s="2"/>
      <c r="G350" s="5">
        <v>7</v>
      </c>
    </row>
    <row r="351" spans="1:12" x14ac:dyDescent="0.3">
      <c r="D351" s="2"/>
      <c r="G351" s="5">
        <v>13</v>
      </c>
    </row>
    <row r="352" spans="1:12" ht="57.6" x14ac:dyDescent="0.3">
      <c r="A352" s="1">
        <v>226</v>
      </c>
      <c r="B352" t="s">
        <v>452</v>
      </c>
      <c r="C352">
        <v>2015</v>
      </c>
      <c r="D352" s="2" t="s">
        <v>453</v>
      </c>
      <c r="E352" s="3">
        <v>0</v>
      </c>
      <c r="F352" s="4" t="s">
        <v>529</v>
      </c>
      <c r="G352" s="5">
        <v>0</v>
      </c>
      <c r="H352" s="5">
        <v>1</v>
      </c>
      <c r="I352" s="5" t="str">
        <f t="shared" si="15"/>
        <v>≥ 0.2%</v>
      </c>
      <c r="J352" s="3">
        <v>50</v>
      </c>
      <c r="L352" s="4">
        <v>35</v>
      </c>
    </row>
    <row r="353" spans="1:12" ht="57.6" x14ac:dyDescent="0.3">
      <c r="A353" s="1">
        <v>227</v>
      </c>
      <c r="B353" t="s">
        <v>454</v>
      </c>
      <c r="C353">
        <v>1989</v>
      </c>
      <c r="D353" s="2" t="s">
        <v>455</v>
      </c>
      <c r="E353" s="3">
        <v>0</v>
      </c>
      <c r="F353" s="4" t="s">
        <v>529</v>
      </c>
      <c r="G353" s="5">
        <v>0</v>
      </c>
      <c r="H353" s="5">
        <v>0</v>
      </c>
      <c r="I353" s="5" t="str">
        <f t="shared" si="15"/>
        <v>&lt; 0.2%</v>
      </c>
      <c r="J353" s="3">
        <v>270</v>
      </c>
      <c r="L353" s="4">
        <v>28</v>
      </c>
    </row>
    <row r="354" spans="1:12" ht="28.8" x14ac:dyDescent="0.3">
      <c r="A354" s="1">
        <v>228</v>
      </c>
      <c r="B354" t="s">
        <v>456</v>
      </c>
      <c r="C354">
        <v>2014</v>
      </c>
      <c r="D354" s="2" t="s">
        <v>457</v>
      </c>
      <c r="E354" s="3">
        <v>2</v>
      </c>
      <c r="F354" s="4" t="s">
        <v>518</v>
      </c>
      <c r="G354" s="5">
        <v>30.8</v>
      </c>
      <c r="H354" s="5">
        <v>1.38</v>
      </c>
      <c r="I354" s="5" t="str">
        <f t="shared" si="15"/>
        <v>≥ 0.2%</v>
      </c>
      <c r="J354" s="3">
        <v>60</v>
      </c>
      <c r="L354" s="4">
        <v>35</v>
      </c>
    </row>
    <row r="355" spans="1:12" x14ac:dyDescent="0.3">
      <c r="D355" s="2"/>
      <c r="G355" s="5">
        <v>20.7</v>
      </c>
      <c r="H355" s="5">
        <v>1.35</v>
      </c>
    </row>
    <row r="356" spans="1:12" ht="28.8" x14ac:dyDescent="0.3">
      <c r="A356" s="1">
        <v>229</v>
      </c>
      <c r="B356" t="s">
        <v>458</v>
      </c>
      <c r="C356">
        <v>1998</v>
      </c>
      <c r="D356" s="2" t="s">
        <v>459</v>
      </c>
      <c r="E356" s="3">
        <v>1</v>
      </c>
      <c r="F356" s="4" t="s">
        <v>518</v>
      </c>
      <c r="G356" s="5">
        <v>81.8</v>
      </c>
      <c r="H356" s="5">
        <v>0</v>
      </c>
      <c r="I356" s="5" t="str">
        <f t="shared" si="15"/>
        <v>&lt; 0.2%</v>
      </c>
      <c r="J356" s="3">
        <v>360</v>
      </c>
      <c r="K356" s="5">
        <v>225</v>
      </c>
      <c r="L356" s="4">
        <v>30</v>
      </c>
    </row>
    <row r="357" spans="1:12" ht="43.2" x14ac:dyDescent="0.3">
      <c r="A357" s="1">
        <v>230</v>
      </c>
      <c r="B357" t="s">
        <v>460</v>
      </c>
      <c r="C357">
        <v>2018</v>
      </c>
      <c r="D357" s="2" t="s">
        <v>461</v>
      </c>
      <c r="E357" s="3">
        <v>2</v>
      </c>
      <c r="F357" s="4" t="s">
        <v>518</v>
      </c>
      <c r="G357" s="5">
        <v>5</v>
      </c>
      <c r="H357" s="5">
        <v>0.83</v>
      </c>
      <c r="I357" s="5" t="str">
        <f t="shared" si="15"/>
        <v>≥ 0.2%</v>
      </c>
      <c r="J357" s="3">
        <v>136</v>
      </c>
    </row>
    <row r="358" spans="1:12" ht="28.8" x14ac:dyDescent="0.3">
      <c r="A358" s="1">
        <v>231</v>
      </c>
      <c r="B358" t="s">
        <v>462</v>
      </c>
      <c r="C358">
        <v>2014</v>
      </c>
      <c r="D358" s="2" t="s">
        <v>463</v>
      </c>
      <c r="E358" s="3">
        <v>0</v>
      </c>
      <c r="F358" s="4" t="s">
        <v>529</v>
      </c>
      <c r="G358" s="5">
        <v>0</v>
      </c>
      <c r="H358" s="5">
        <v>0.5</v>
      </c>
      <c r="I358" s="5" t="str">
        <f t="shared" si="15"/>
        <v>≥ 0.2%</v>
      </c>
      <c r="J358" s="3">
        <v>36</v>
      </c>
      <c r="K358" s="5">
        <v>36</v>
      </c>
      <c r="L358" s="4">
        <v>30</v>
      </c>
    </row>
    <row r="359" spans="1:12" ht="43.2" x14ac:dyDescent="0.3">
      <c r="A359" s="1">
        <v>232</v>
      </c>
      <c r="B359" t="s">
        <v>464</v>
      </c>
      <c r="C359">
        <v>2015</v>
      </c>
      <c r="D359" s="2" t="s">
        <v>465</v>
      </c>
      <c r="E359" s="3">
        <v>0</v>
      </c>
      <c r="F359" s="4" t="s">
        <v>529</v>
      </c>
      <c r="G359" s="5">
        <v>0</v>
      </c>
      <c r="H359" s="5">
        <v>0</v>
      </c>
      <c r="I359" s="5" t="str">
        <f t="shared" si="15"/>
        <v>&lt; 0.2%</v>
      </c>
      <c r="J359" s="3">
        <v>480</v>
      </c>
      <c r="K359" s="5">
        <v>120</v>
      </c>
      <c r="L359" s="4">
        <v>30</v>
      </c>
    </row>
    <row r="360" spans="1:12" ht="43.2" x14ac:dyDescent="0.3">
      <c r="A360" s="1">
        <v>233</v>
      </c>
      <c r="B360" t="s">
        <v>466</v>
      </c>
      <c r="C360">
        <v>2013</v>
      </c>
      <c r="D360" s="2" t="s">
        <v>467</v>
      </c>
      <c r="E360" s="3">
        <v>1</v>
      </c>
      <c r="F360" s="4" t="s">
        <v>518</v>
      </c>
      <c r="G360" s="5">
        <v>15.8</v>
      </c>
      <c r="H360" s="5">
        <v>0</v>
      </c>
      <c r="I360" s="5" t="str">
        <f t="shared" si="15"/>
        <v>&lt; 0.2%</v>
      </c>
      <c r="J360" s="3">
        <v>240</v>
      </c>
      <c r="L360" s="4">
        <v>30</v>
      </c>
    </row>
    <row r="361" spans="1:12" ht="57.6" x14ac:dyDescent="0.3">
      <c r="A361" s="1">
        <v>234</v>
      </c>
      <c r="B361" t="s">
        <v>468</v>
      </c>
      <c r="C361">
        <v>2021</v>
      </c>
      <c r="D361" s="2" t="s">
        <v>469</v>
      </c>
      <c r="E361" s="3">
        <v>1</v>
      </c>
      <c r="F361" s="4" t="s">
        <v>518</v>
      </c>
      <c r="G361" s="5">
        <v>25</v>
      </c>
      <c r="H361" s="5">
        <v>0</v>
      </c>
      <c r="I361" s="5" t="str">
        <f t="shared" si="15"/>
        <v>&lt; 0.2%</v>
      </c>
      <c r="J361" s="3">
        <v>135</v>
      </c>
      <c r="K361" s="5">
        <v>105</v>
      </c>
      <c r="L361" s="4">
        <v>30</v>
      </c>
    </row>
    <row r="362" spans="1:12" ht="43.2" x14ac:dyDescent="0.3">
      <c r="A362" s="1">
        <v>235</v>
      </c>
      <c r="B362" t="s">
        <v>470</v>
      </c>
      <c r="C362">
        <v>2014</v>
      </c>
      <c r="D362" s="2" t="s">
        <v>471</v>
      </c>
      <c r="E362" s="3">
        <v>1</v>
      </c>
      <c r="F362" s="4" t="s">
        <v>518</v>
      </c>
      <c r="G362" s="5">
        <v>7.7</v>
      </c>
      <c r="H362" s="5">
        <v>3.67</v>
      </c>
      <c r="I362" s="5" t="str">
        <f t="shared" si="15"/>
        <v>≥ 0.2%</v>
      </c>
      <c r="J362" s="3">
        <v>75</v>
      </c>
      <c r="K362" s="5">
        <v>75</v>
      </c>
      <c r="L362" s="4">
        <v>30</v>
      </c>
    </row>
    <row r="363" spans="1:12" ht="43.2" x14ac:dyDescent="0.3">
      <c r="A363" s="1">
        <v>236</v>
      </c>
      <c r="B363" t="s">
        <v>472</v>
      </c>
      <c r="C363">
        <v>2020</v>
      </c>
      <c r="D363" s="2" t="s">
        <v>473</v>
      </c>
      <c r="E363" s="3">
        <v>1</v>
      </c>
      <c r="F363" s="4" t="s">
        <v>530</v>
      </c>
      <c r="G363" s="5">
        <v>0.5</v>
      </c>
      <c r="H363" s="5">
        <v>3</v>
      </c>
      <c r="I363" s="5" t="str">
        <f t="shared" si="15"/>
        <v>≥ 0.2%</v>
      </c>
      <c r="J363" s="3">
        <v>40</v>
      </c>
      <c r="K363" s="5">
        <v>40</v>
      </c>
      <c r="L363" s="4">
        <v>35</v>
      </c>
    </row>
    <row r="364" spans="1:12" ht="28.8" x14ac:dyDescent="0.3">
      <c r="A364" s="1">
        <v>237</v>
      </c>
      <c r="B364" t="s">
        <v>474</v>
      </c>
      <c r="C364">
        <v>2019</v>
      </c>
      <c r="D364" s="2" t="s">
        <v>475</v>
      </c>
      <c r="E364" s="3">
        <v>2</v>
      </c>
      <c r="F364" s="4" t="s">
        <v>518</v>
      </c>
      <c r="G364" s="5">
        <v>9.1</v>
      </c>
      <c r="H364" s="5">
        <v>0</v>
      </c>
      <c r="I364" s="5" t="str">
        <f t="shared" si="15"/>
        <v>&lt; 0.2%</v>
      </c>
      <c r="J364" s="3">
        <v>330</v>
      </c>
      <c r="K364" s="5">
        <v>210</v>
      </c>
      <c r="L364" s="4">
        <v>30</v>
      </c>
    </row>
    <row r="365" spans="1:12" ht="43.2" x14ac:dyDescent="0.3">
      <c r="A365" s="1">
        <v>238</v>
      </c>
      <c r="B365" t="s">
        <v>476</v>
      </c>
      <c r="C365">
        <v>2014</v>
      </c>
      <c r="D365" s="2" t="s">
        <v>477</v>
      </c>
      <c r="E365" s="3">
        <v>2</v>
      </c>
      <c r="F365" s="4" t="s">
        <v>518</v>
      </c>
      <c r="G365" s="5">
        <v>20</v>
      </c>
      <c r="H365" s="5">
        <v>3</v>
      </c>
      <c r="I365" s="5" t="str">
        <f t="shared" si="15"/>
        <v>≥ 0.2%</v>
      </c>
      <c r="J365" s="3">
        <v>45</v>
      </c>
      <c r="K365" s="5">
        <v>45</v>
      </c>
      <c r="L365" s="4">
        <v>30</v>
      </c>
    </row>
    <row r="366" spans="1:12" ht="43.2" x14ac:dyDescent="0.3">
      <c r="A366" s="1">
        <v>239</v>
      </c>
      <c r="B366" t="s">
        <v>478</v>
      </c>
      <c r="C366">
        <v>2021</v>
      </c>
      <c r="D366" s="2" t="s">
        <v>479</v>
      </c>
      <c r="E366" s="3">
        <v>3</v>
      </c>
      <c r="F366" s="4" t="s">
        <v>518</v>
      </c>
      <c r="G366" s="5">
        <v>30</v>
      </c>
      <c r="H366" s="5">
        <v>0.5</v>
      </c>
      <c r="I366" s="5" t="str">
        <f t="shared" si="15"/>
        <v>≥ 0.2%</v>
      </c>
      <c r="J366" s="3">
        <v>120</v>
      </c>
      <c r="K366" s="5">
        <v>120</v>
      </c>
      <c r="L366" s="4">
        <v>32</v>
      </c>
    </row>
    <row r="367" spans="1:12" ht="28.8" x14ac:dyDescent="0.3">
      <c r="A367" s="1">
        <v>240</v>
      </c>
      <c r="B367" t="s">
        <v>480</v>
      </c>
      <c r="C367">
        <v>2022</v>
      </c>
      <c r="D367" s="2" t="s">
        <v>481</v>
      </c>
      <c r="E367" s="3">
        <v>2</v>
      </c>
      <c r="F367" s="4" t="s">
        <v>518</v>
      </c>
      <c r="G367" s="5">
        <v>12</v>
      </c>
      <c r="H367" s="5">
        <v>1</v>
      </c>
      <c r="I367" s="5" t="str">
        <f t="shared" si="15"/>
        <v>≥ 0.2%</v>
      </c>
      <c r="J367" s="3">
        <v>90</v>
      </c>
      <c r="L367" s="4">
        <v>30</v>
      </c>
    </row>
    <row r="368" spans="1:12" ht="43.2" x14ac:dyDescent="0.3">
      <c r="A368" s="1">
        <v>241</v>
      </c>
      <c r="B368" t="s">
        <v>482</v>
      </c>
      <c r="C368">
        <v>2018</v>
      </c>
      <c r="D368" s="2" t="s">
        <v>483</v>
      </c>
      <c r="E368" s="3">
        <v>3</v>
      </c>
      <c r="F368" s="4" t="s">
        <v>518</v>
      </c>
      <c r="G368" s="5">
        <v>30</v>
      </c>
      <c r="H368" s="5">
        <v>0.5</v>
      </c>
      <c r="I368" s="5" t="str">
        <f t="shared" si="15"/>
        <v>≥ 0.2%</v>
      </c>
      <c r="J368" s="3">
        <v>120</v>
      </c>
      <c r="K368" s="5">
        <v>120</v>
      </c>
      <c r="L368" s="4">
        <v>32</v>
      </c>
    </row>
    <row r="369" spans="1:12" ht="28.8" x14ac:dyDescent="0.3">
      <c r="A369" s="1">
        <v>242</v>
      </c>
      <c r="B369" t="s">
        <v>484</v>
      </c>
      <c r="C369">
        <v>2019</v>
      </c>
      <c r="D369" s="2" t="s">
        <v>485</v>
      </c>
      <c r="E369" s="3">
        <v>2</v>
      </c>
      <c r="F369" s="4" t="s">
        <v>518</v>
      </c>
      <c r="G369" s="5">
        <v>20</v>
      </c>
      <c r="H369" s="5">
        <v>0.5</v>
      </c>
      <c r="I369" s="5" t="str">
        <f t="shared" si="15"/>
        <v>≥ 0.2%</v>
      </c>
      <c r="J369" s="3">
        <v>90</v>
      </c>
      <c r="K369" s="5">
        <v>90</v>
      </c>
      <c r="L369" s="4">
        <v>37</v>
      </c>
    </row>
    <row r="370" spans="1:12" ht="28.8" x14ac:dyDescent="0.3">
      <c r="A370" s="1">
        <v>243</v>
      </c>
      <c r="B370" t="s">
        <v>486</v>
      </c>
      <c r="C370">
        <v>2020</v>
      </c>
      <c r="D370" s="2" t="s">
        <v>487</v>
      </c>
      <c r="E370" s="3">
        <v>2</v>
      </c>
      <c r="F370" s="4" t="s">
        <v>518</v>
      </c>
      <c r="G370" s="5">
        <v>20</v>
      </c>
      <c r="H370" s="5">
        <v>0.5</v>
      </c>
      <c r="I370" s="5" t="str">
        <f t="shared" si="15"/>
        <v>≥ 0.2%</v>
      </c>
      <c r="J370" s="3">
        <v>90</v>
      </c>
      <c r="K370" s="5">
        <v>90</v>
      </c>
      <c r="L370" s="4">
        <v>37</v>
      </c>
    </row>
    <row r="371" spans="1:12" ht="28.8" x14ac:dyDescent="0.3">
      <c r="A371" s="1">
        <v>244</v>
      </c>
      <c r="B371" t="s">
        <v>488</v>
      </c>
      <c r="C371">
        <v>2019</v>
      </c>
      <c r="D371" s="2" t="s">
        <v>489</v>
      </c>
      <c r="E371" s="3">
        <v>3</v>
      </c>
      <c r="F371" s="4" t="s">
        <v>518</v>
      </c>
      <c r="G371" s="5">
        <v>30</v>
      </c>
      <c r="H371" s="5">
        <v>0.5</v>
      </c>
      <c r="I371" s="5" t="str">
        <f t="shared" si="15"/>
        <v>≥ 0.2%</v>
      </c>
      <c r="J371" s="3">
        <v>120</v>
      </c>
      <c r="K371" s="5">
        <v>120</v>
      </c>
      <c r="L371" s="4">
        <v>30</v>
      </c>
    </row>
    <row r="372" spans="1:12" ht="57.6" x14ac:dyDescent="0.3">
      <c r="A372" s="1">
        <v>245</v>
      </c>
      <c r="B372" t="s">
        <v>490</v>
      </c>
      <c r="C372">
        <v>2022</v>
      </c>
      <c r="D372" s="2" t="s">
        <v>491</v>
      </c>
      <c r="E372" s="3">
        <v>2</v>
      </c>
      <c r="F372" s="4" t="s">
        <v>518</v>
      </c>
      <c r="G372" s="5">
        <v>10</v>
      </c>
      <c r="H372" s="5">
        <v>1</v>
      </c>
      <c r="I372" s="5" t="str">
        <f t="shared" si="15"/>
        <v>≥ 0.2%</v>
      </c>
      <c r="J372" s="3">
        <v>135</v>
      </c>
      <c r="K372" s="5">
        <v>135</v>
      </c>
      <c r="L372" s="4">
        <v>36</v>
      </c>
    </row>
    <row r="373" spans="1:12" ht="43.2" x14ac:dyDescent="0.3">
      <c r="A373" s="1">
        <v>246</v>
      </c>
      <c r="B373" t="s">
        <v>492</v>
      </c>
      <c r="C373">
        <v>2019</v>
      </c>
      <c r="D373" s="2" t="s">
        <v>493</v>
      </c>
      <c r="E373" s="3">
        <v>3</v>
      </c>
      <c r="F373" s="4" t="s">
        <v>518</v>
      </c>
      <c r="G373" s="5">
        <v>24.19</v>
      </c>
      <c r="H373" s="5">
        <v>0</v>
      </c>
      <c r="I373" s="5" t="str">
        <f t="shared" si="15"/>
        <v>&lt; 0.2%</v>
      </c>
      <c r="J373" s="3">
        <v>200</v>
      </c>
      <c r="L373" s="4">
        <v>30</v>
      </c>
    </row>
    <row r="374" spans="1:12" ht="43.2" x14ac:dyDescent="0.3">
      <c r="A374" s="1">
        <v>247</v>
      </c>
      <c r="B374" t="s">
        <v>494</v>
      </c>
      <c r="C374">
        <v>2016</v>
      </c>
      <c r="D374" s="2" t="s">
        <v>495</v>
      </c>
      <c r="E374" s="3">
        <v>2</v>
      </c>
      <c r="F374" s="4" t="s">
        <v>518</v>
      </c>
      <c r="G374" s="5">
        <v>14.9</v>
      </c>
      <c r="H374" s="5">
        <v>0</v>
      </c>
      <c r="I374" s="5" t="str">
        <f t="shared" si="15"/>
        <v>&lt; 0.2%</v>
      </c>
      <c r="J374" s="3">
        <v>1440</v>
      </c>
      <c r="L374" s="4">
        <v>30</v>
      </c>
    </row>
    <row r="375" spans="1:12" ht="43.2" x14ac:dyDescent="0.3">
      <c r="A375" s="1">
        <v>248</v>
      </c>
      <c r="B375" t="s">
        <v>496</v>
      </c>
      <c r="C375">
        <v>2015</v>
      </c>
      <c r="D375" s="2" t="s">
        <v>497</v>
      </c>
      <c r="E375" s="3">
        <v>2</v>
      </c>
      <c r="F375" s="4" t="s">
        <v>518</v>
      </c>
      <c r="G375" s="5">
        <v>24.9</v>
      </c>
      <c r="H375" s="5">
        <v>0</v>
      </c>
      <c r="I375" s="5" t="str">
        <f t="shared" si="15"/>
        <v>&lt; 0.2%</v>
      </c>
      <c r="J375" s="3">
        <v>120</v>
      </c>
      <c r="K375" s="5">
        <v>120</v>
      </c>
      <c r="L375" s="4">
        <v>30</v>
      </c>
    </row>
    <row r="376" spans="1:12" x14ac:dyDescent="0.3">
      <c r="D376" s="2"/>
      <c r="E376" s="3">
        <v>0</v>
      </c>
      <c r="F376" s="4" t="s">
        <v>529</v>
      </c>
      <c r="G376" s="5">
        <v>0</v>
      </c>
      <c r="H376" s="5">
        <v>0.63602251407129462</v>
      </c>
      <c r="I376" s="5" t="str">
        <f t="shared" si="15"/>
        <v>≥ 0.2%</v>
      </c>
    </row>
    <row r="377" spans="1:12" ht="43.2" x14ac:dyDescent="0.3">
      <c r="A377" s="1">
        <v>249</v>
      </c>
      <c r="B377" t="s">
        <v>498</v>
      </c>
      <c r="C377">
        <v>2010</v>
      </c>
      <c r="D377" s="2" t="s">
        <v>499</v>
      </c>
      <c r="E377" s="3">
        <v>2</v>
      </c>
      <c r="F377" s="4" t="s">
        <v>518</v>
      </c>
      <c r="G377" s="5">
        <v>4.5199999999999996</v>
      </c>
      <c r="H377" s="5">
        <v>2.0099999999999998</v>
      </c>
      <c r="I377" s="5" t="str">
        <f t="shared" si="15"/>
        <v>≥ 0.2%</v>
      </c>
      <c r="J377" s="3">
        <v>65</v>
      </c>
      <c r="K377" s="5">
        <v>65</v>
      </c>
      <c r="L377" s="4">
        <v>32</v>
      </c>
    </row>
    <row r="378" spans="1:12" x14ac:dyDescent="0.3">
      <c r="D378" s="2"/>
      <c r="G378" s="5">
        <v>9.09</v>
      </c>
      <c r="H378" s="5">
        <v>2.02</v>
      </c>
      <c r="I378" s="5" t="str">
        <f t="shared" si="15"/>
        <v>≥ 0.2%</v>
      </c>
      <c r="J378" s="3">
        <v>65</v>
      </c>
    </row>
    <row r="379" spans="1:12" x14ac:dyDescent="0.3">
      <c r="D379" s="2"/>
      <c r="G379" s="5">
        <v>18.37</v>
      </c>
      <c r="H379" s="5">
        <v>2.04</v>
      </c>
      <c r="I379" s="5" t="str">
        <f t="shared" si="15"/>
        <v>≥ 0.2%</v>
      </c>
      <c r="J379" s="3">
        <v>255</v>
      </c>
    </row>
    <row r="380" spans="1:12" ht="28.8" x14ac:dyDescent="0.3">
      <c r="A380" s="1">
        <v>250</v>
      </c>
      <c r="B380" t="s">
        <v>500</v>
      </c>
      <c r="C380">
        <v>2019</v>
      </c>
      <c r="D380" s="2" t="s">
        <v>501</v>
      </c>
      <c r="E380" s="3">
        <v>2</v>
      </c>
      <c r="F380" s="4" t="s">
        <v>518</v>
      </c>
      <c r="G380" s="5">
        <v>8.9</v>
      </c>
      <c r="H380" s="5">
        <v>1.4</v>
      </c>
      <c r="I380" s="5" t="str">
        <f t="shared" si="15"/>
        <v>≥ 0.2%</v>
      </c>
      <c r="J380" s="3">
        <v>90</v>
      </c>
      <c r="L380" s="4">
        <v>38</v>
      </c>
    </row>
    <row r="381" spans="1:12" ht="28.8" x14ac:dyDescent="0.3">
      <c r="A381" s="1">
        <v>251</v>
      </c>
      <c r="B381" t="s">
        <v>502</v>
      </c>
      <c r="C381">
        <v>2018</v>
      </c>
      <c r="D381" s="2" t="s">
        <v>503</v>
      </c>
      <c r="E381" s="3">
        <v>2</v>
      </c>
      <c r="F381" s="4" t="s">
        <v>518</v>
      </c>
      <c r="G381" s="5">
        <v>8.1999999999999993</v>
      </c>
      <c r="H381" s="5">
        <v>1.3</v>
      </c>
      <c r="I381" s="5" t="str">
        <f t="shared" si="15"/>
        <v>≥ 0.2%</v>
      </c>
      <c r="J381" s="3">
        <v>90</v>
      </c>
      <c r="L381" s="4">
        <v>38</v>
      </c>
    </row>
    <row r="382" spans="1:12" ht="28.8" x14ac:dyDescent="0.3">
      <c r="A382" s="1">
        <v>252</v>
      </c>
      <c r="B382" t="s">
        <v>504</v>
      </c>
      <c r="C382">
        <v>2016</v>
      </c>
      <c r="D382" s="2" t="s">
        <v>505</v>
      </c>
      <c r="E382" s="3">
        <v>2</v>
      </c>
      <c r="F382" s="4" t="s">
        <v>530</v>
      </c>
      <c r="G382" s="5">
        <v>5</v>
      </c>
      <c r="H382" s="5">
        <v>2</v>
      </c>
      <c r="I382" s="5" t="str">
        <f t="shared" si="15"/>
        <v>≥ 0.2%</v>
      </c>
      <c r="J382" s="3">
        <v>180</v>
      </c>
      <c r="L382" s="4">
        <v>30</v>
      </c>
    </row>
    <row r="383" spans="1:12" ht="43.2" x14ac:dyDescent="0.3">
      <c r="A383" s="1">
        <v>253</v>
      </c>
      <c r="B383" t="s">
        <v>506</v>
      </c>
      <c r="C383">
        <v>2021</v>
      </c>
      <c r="D383" s="2" t="s">
        <v>507</v>
      </c>
      <c r="E383" s="3">
        <v>2</v>
      </c>
      <c r="F383" s="4" t="s">
        <v>518</v>
      </c>
      <c r="G383" s="5">
        <v>27.4</v>
      </c>
      <c r="H383" s="5">
        <v>1</v>
      </c>
      <c r="I383" s="5" t="str">
        <f t="shared" si="15"/>
        <v>≥ 0.2%</v>
      </c>
      <c r="J383" s="3">
        <v>110</v>
      </c>
      <c r="L383" s="4">
        <v>30</v>
      </c>
    </row>
  </sheetData>
  <mergeCells count="2">
    <mergeCell ref="N2:P2"/>
    <mergeCell ref="R2:T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7A42A-BE64-4973-B83B-064D8267324A}">
  <dimension ref="A1:Z383"/>
  <sheetViews>
    <sheetView workbookViewId="0">
      <selection activeCell="A3" sqref="A3:XFD4"/>
    </sheetView>
  </sheetViews>
  <sheetFormatPr defaultRowHeight="14.4" x14ac:dyDescent="0.3"/>
  <cols>
    <col min="1" max="1" width="14.44140625" style="1" bestFit="1" customWidth="1"/>
    <col min="5" max="5" width="25" customWidth="1"/>
    <col min="7" max="7" width="22.5546875" customWidth="1"/>
    <col min="8" max="8" width="14.109375" bestFit="1" customWidth="1"/>
    <col min="10" max="10" width="21.88671875" bestFit="1" customWidth="1"/>
    <col min="11" max="11" width="27.6640625" customWidth="1"/>
    <col min="12" max="12" width="15.5546875" customWidth="1"/>
    <col min="13" max="13" width="18.33203125" customWidth="1"/>
    <col min="14" max="14" width="13.6640625" customWidth="1"/>
    <col min="15" max="15" width="12.6640625" customWidth="1"/>
    <col min="16" max="16" width="17.5546875" customWidth="1"/>
  </cols>
  <sheetData>
    <row r="1" spans="1:26" x14ac:dyDescent="0.3">
      <c r="A1" s="84" t="s">
        <v>544</v>
      </c>
      <c r="B1" s="84"/>
      <c r="C1" s="84"/>
      <c r="D1" s="84"/>
      <c r="E1" s="106" t="s">
        <v>508</v>
      </c>
      <c r="F1" s="107"/>
      <c r="G1" s="108" t="s">
        <v>511</v>
      </c>
      <c r="H1" s="109"/>
      <c r="I1" s="109"/>
      <c r="J1" s="110"/>
      <c r="K1" s="111" t="s">
        <v>515</v>
      </c>
      <c r="L1" s="112"/>
      <c r="M1" s="112"/>
      <c r="N1" s="112"/>
      <c r="O1" s="112"/>
      <c r="P1" s="113"/>
    </row>
    <row r="2" spans="1:26" s="67" customFormat="1" ht="108" customHeight="1" thickBot="1" x14ac:dyDescent="0.35">
      <c r="A2" s="102" t="s">
        <v>0</v>
      </c>
      <c r="B2" s="102" t="s">
        <v>1</v>
      </c>
      <c r="C2" s="102" t="s">
        <v>2</v>
      </c>
      <c r="D2" s="102" t="s">
        <v>3</v>
      </c>
      <c r="E2" s="64" t="s">
        <v>509</v>
      </c>
      <c r="F2" s="65" t="s">
        <v>510</v>
      </c>
      <c r="G2" s="66" t="s">
        <v>512</v>
      </c>
      <c r="H2" s="66" t="s">
        <v>513</v>
      </c>
      <c r="I2" s="78" t="s">
        <v>547</v>
      </c>
      <c r="J2" s="66" t="s">
        <v>514</v>
      </c>
      <c r="K2" s="82" t="s">
        <v>516</v>
      </c>
      <c r="L2" s="80" t="s">
        <v>546</v>
      </c>
      <c r="M2" s="81" t="s">
        <v>559</v>
      </c>
      <c r="N2" s="80" t="s">
        <v>517</v>
      </c>
      <c r="O2" s="79" t="s">
        <v>523</v>
      </c>
      <c r="P2" s="83" t="s">
        <v>548</v>
      </c>
      <c r="Q2" s="2"/>
      <c r="R2" s="2"/>
      <c r="S2" s="2"/>
      <c r="T2" s="2"/>
      <c r="U2" s="2"/>
      <c r="V2" s="2"/>
      <c r="W2" s="2"/>
      <c r="X2" s="2"/>
      <c r="Y2" s="2"/>
      <c r="Z2" s="2"/>
    </row>
    <row r="3" spans="1:26" x14ac:dyDescent="0.3">
      <c r="A3" s="1">
        <v>1</v>
      </c>
      <c r="B3" t="s">
        <v>4</v>
      </c>
      <c r="C3">
        <v>2008</v>
      </c>
      <c r="D3" t="s">
        <v>5</v>
      </c>
      <c r="E3">
        <v>1</v>
      </c>
      <c r="F3" t="s">
        <v>518</v>
      </c>
      <c r="G3">
        <v>13.8</v>
      </c>
      <c r="H3">
        <v>0</v>
      </c>
      <c r="I3">
        <v>0</v>
      </c>
      <c r="J3" t="s">
        <v>562</v>
      </c>
      <c r="K3">
        <v>300</v>
      </c>
      <c r="L3">
        <v>5</v>
      </c>
      <c r="M3">
        <v>5</v>
      </c>
      <c r="N3">
        <v>360</v>
      </c>
      <c r="O3">
        <v>30</v>
      </c>
      <c r="P3">
        <v>30</v>
      </c>
    </row>
    <row r="4" spans="1:26" x14ac:dyDescent="0.3">
      <c r="F4" t="s">
        <v>518</v>
      </c>
      <c r="G4">
        <v>20</v>
      </c>
      <c r="H4">
        <v>0.4</v>
      </c>
      <c r="I4">
        <v>0.4</v>
      </c>
      <c r="J4" t="s">
        <v>545</v>
      </c>
      <c r="K4">
        <v>420</v>
      </c>
      <c r="L4">
        <v>7</v>
      </c>
      <c r="M4">
        <v>7</v>
      </c>
    </row>
    <row r="5" spans="1:26" x14ac:dyDescent="0.3">
      <c r="A5" s="1">
        <v>2</v>
      </c>
      <c r="B5" t="s">
        <v>6</v>
      </c>
      <c r="C5">
        <v>2008</v>
      </c>
      <c r="D5" t="s">
        <v>7</v>
      </c>
      <c r="E5">
        <v>1</v>
      </c>
      <c r="F5" t="s">
        <v>518</v>
      </c>
      <c r="G5">
        <v>13.8</v>
      </c>
      <c r="H5">
        <v>0</v>
      </c>
      <c r="I5">
        <v>0</v>
      </c>
      <c r="J5" t="s">
        <v>562</v>
      </c>
      <c r="K5">
        <v>300</v>
      </c>
      <c r="L5">
        <v>5</v>
      </c>
      <c r="M5">
        <v>5</v>
      </c>
      <c r="N5">
        <v>360</v>
      </c>
      <c r="O5">
        <v>30</v>
      </c>
      <c r="P5">
        <v>30</v>
      </c>
    </row>
    <row r="6" spans="1:26" x14ac:dyDescent="0.3">
      <c r="F6" t="s">
        <v>518</v>
      </c>
      <c r="G6">
        <v>20</v>
      </c>
      <c r="H6">
        <v>0.4</v>
      </c>
      <c r="I6">
        <v>0.4</v>
      </c>
      <c r="J6" t="s">
        <v>545</v>
      </c>
      <c r="K6">
        <v>420</v>
      </c>
      <c r="L6">
        <v>7</v>
      </c>
      <c r="M6">
        <v>7</v>
      </c>
    </row>
    <row r="7" spans="1:26" x14ac:dyDescent="0.3">
      <c r="A7" s="1">
        <v>3</v>
      </c>
      <c r="B7" t="s">
        <v>8</v>
      </c>
      <c r="C7">
        <v>2012</v>
      </c>
      <c r="D7" t="s">
        <v>9</v>
      </c>
      <c r="E7">
        <v>2</v>
      </c>
      <c r="F7" t="s">
        <v>518</v>
      </c>
      <c r="G7">
        <v>16.7</v>
      </c>
      <c r="H7">
        <v>1.3</v>
      </c>
      <c r="I7">
        <v>1.3</v>
      </c>
      <c r="J7" t="s">
        <v>545</v>
      </c>
      <c r="K7">
        <v>115</v>
      </c>
      <c r="L7">
        <v>1.9166666666666667</v>
      </c>
      <c r="M7">
        <v>1.9166666670000001</v>
      </c>
      <c r="N7">
        <v>55</v>
      </c>
      <c r="O7">
        <v>40</v>
      </c>
      <c r="P7">
        <v>40</v>
      </c>
    </row>
    <row r="8" spans="1:26" x14ac:dyDescent="0.3">
      <c r="A8" s="1">
        <v>4</v>
      </c>
      <c r="B8" t="s">
        <v>10</v>
      </c>
      <c r="C8">
        <v>2016</v>
      </c>
      <c r="D8" t="s">
        <v>11</v>
      </c>
      <c r="E8">
        <v>0</v>
      </c>
      <c r="F8" t="s">
        <v>529</v>
      </c>
      <c r="G8">
        <v>0</v>
      </c>
      <c r="H8">
        <v>0</v>
      </c>
      <c r="I8">
        <v>0</v>
      </c>
      <c r="J8" t="s">
        <v>562</v>
      </c>
      <c r="K8">
        <v>480</v>
      </c>
      <c r="L8">
        <v>8</v>
      </c>
      <c r="M8">
        <v>8</v>
      </c>
      <c r="O8">
        <v>30</v>
      </c>
      <c r="P8">
        <v>30</v>
      </c>
    </row>
    <row r="9" spans="1:26" x14ac:dyDescent="0.3">
      <c r="A9" s="1">
        <v>5</v>
      </c>
      <c r="B9" t="s">
        <v>12</v>
      </c>
      <c r="C9">
        <v>2016</v>
      </c>
      <c r="D9" t="s">
        <v>13</v>
      </c>
      <c r="E9">
        <v>1</v>
      </c>
      <c r="F9" t="s">
        <v>518</v>
      </c>
      <c r="G9">
        <v>50</v>
      </c>
      <c r="H9">
        <v>0</v>
      </c>
      <c r="I9">
        <v>0</v>
      </c>
      <c r="J9" t="s">
        <v>562</v>
      </c>
      <c r="K9">
        <v>120</v>
      </c>
      <c r="L9">
        <v>2</v>
      </c>
      <c r="M9">
        <v>2</v>
      </c>
      <c r="N9">
        <v>180</v>
      </c>
      <c r="O9">
        <v>30</v>
      </c>
      <c r="P9">
        <v>30</v>
      </c>
    </row>
    <row r="10" spans="1:26" x14ac:dyDescent="0.3">
      <c r="A10" s="1">
        <v>6</v>
      </c>
      <c r="B10" t="s">
        <v>14</v>
      </c>
      <c r="C10">
        <v>1999</v>
      </c>
      <c r="D10" t="s">
        <v>15</v>
      </c>
      <c r="E10">
        <v>2</v>
      </c>
      <c r="F10" t="s">
        <v>518</v>
      </c>
      <c r="G10">
        <v>3.23</v>
      </c>
      <c r="H10">
        <v>1.94</v>
      </c>
      <c r="I10">
        <v>1.94</v>
      </c>
      <c r="J10" t="s">
        <v>545</v>
      </c>
    </row>
    <row r="11" spans="1:26" x14ac:dyDescent="0.3">
      <c r="A11" s="1">
        <v>7</v>
      </c>
      <c r="B11" t="s">
        <v>16</v>
      </c>
      <c r="C11">
        <v>2017</v>
      </c>
      <c r="D11" t="s">
        <v>17</v>
      </c>
      <c r="E11">
        <v>2</v>
      </c>
      <c r="F11" t="s">
        <v>518</v>
      </c>
      <c r="G11">
        <v>32</v>
      </c>
      <c r="H11">
        <v>2.5</v>
      </c>
      <c r="I11">
        <v>2.5</v>
      </c>
      <c r="J11" t="s">
        <v>545</v>
      </c>
      <c r="K11">
        <v>90</v>
      </c>
      <c r="L11">
        <v>1.5</v>
      </c>
      <c r="M11">
        <v>1.5</v>
      </c>
      <c r="N11">
        <v>90</v>
      </c>
      <c r="O11">
        <v>30</v>
      </c>
      <c r="P11">
        <v>30</v>
      </c>
    </row>
    <row r="12" spans="1:26" x14ac:dyDescent="0.3">
      <c r="A12" s="1">
        <v>8</v>
      </c>
      <c r="B12" t="s">
        <v>18</v>
      </c>
      <c r="C12">
        <v>2014</v>
      </c>
      <c r="D12" t="s">
        <v>19</v>
      </c>
      <c r="E12">
        <v>3</v>
      </c>
      <c r="F12" t="s">
        <v>518</v>
      </c>
      <c r="G12">
        <v>11.2</v>
      </c>
      <c r="H12">
        <v>0</v>
      </c>
      <c r="I12">
        <v>0</v>
      </c>
      <c r="J12" t="s">
        <v>562</v>
      </c>
      <c r="K12">
        <v>360</v>
      </c>
      <c r="L12">
        <v>6</v>
      </c>
      <c r="M12">
        <v>6</v>
      </c>
      <c r="O12">
        <v>30</v>
      </c>
      <c r="P12">
        <v>30</v>
      </c>
    </row>
    <row r="13" spans="1:26" x14ac:dyDescent="0.3">
      <c r="A13" s="1">
        <v>9</v>
      </c>
      <c r="B13" t="s">
        <v>20</v>
      </c>
      <c r="C13">
        <v>2014</v>
      </c>
      <c r="D13" t="s">
        <v>21</v>
      </c>
      <c r="E13">
        <v>1</v>
      </c>
      <c r="F13" t="s">
        <v>518</v>
      </c>
      <c r="G13">
        <v>9.09</v>
      </c>
      <c r="H13">
        <v>0</v>
      </c>
      <c r="I13">
        <v>0</v>
      </c>
      <c r="J13" t="s">
        <v>562</v>
      </c>
      <c r="K13">
        <v>300</v>
      </c>
      <c r="L13">
        <v>5</v>
      </c>
      <c r="M13">
        <v>5</v>
      </c>
      <c r="O13">
        <v>30</v>
      </c>
      <c r="P13">
        <v>30</v>
      </c>
    </row>
    <row r="14" spans="1:26" x14ac:dyDescent="0.3">
      <c r="A14" s="1">
        <v>10</v>
      </c>
      <c r="B14" t="s">
        <v>22</v>
      </c>
      <c r="C14">
        <v>2013</v>
      </c>
      <c r="D14" t="s">
        <v>23</v>
      </c>
      <c r="E14">
        <v>3</v>
      </c>
      <c r="F14" t="s">
        <v>518</v>
      </c>
      <c r="G14">
        <v>9.09</v>
      </c>
      <c r="H14">
        <v>0</v>
      </c>
      <c r="I14">
        <v>0</v>
      </c>
      <c r="J14" t="s">
        <v>562</v>
      </c>
      <c r="K14">
        <v>240</v>
      </c>
      <c r="L14">
        <v>4</v>
      </c>
      <c r="M14">
        <v>4</v>
      </c>
      <c r="O14">
        <v>30</v>
      </c>
      <c r="P14">
        <v>30</v>
      </c>
    </row>
    <row r="15" spans="1:26" x14ac:dyDescent="0.3">
      <c r="F15" t="s">
        <v>518</v>
      </c>
      <c r="J15" t="s">
        <v>562</v>
      </c>
      <c r="K15">
        <v>360</v>
      </c>
      <c r="L15">
        <v>6</v>
      </c>
      <c r="M15">
        <v>6</v>
      </c>
    </row>
    <row r="16" spans="1:26" x14ac:dyDescent="0.3">
      <c r="F16" t="s">
        <v>518</v>
      </c>
      <c r="J16" t="s">
        <v>562</v>
      </c>
      <c r="K16">
        <v>480</v>
      </c>
      <c r="L16">
        <v>8</v>
      </c>
      <c r="M16">
        <v>8</v>
      </c>
    </row>
    <row r="17" spans="1:16" x14ac:dyDescent="0.3">
      <c r="F17" t="s">
        <v>518</v>
      </c>
      <c r="J17" t="s">
        <v>562</v>
      </c>
      <c r="K17">
        <v>600</v>
      </c>
      <c r="L17">
        <v>10</v>
      </c>
      <c r="M17">
        <v>10</v>
      </c>
    </row>
    <row r="18" spans="1:16" x14ac:dyDescent="0.3">
      <c r="A18" s="1">
        <v>11</v>
      </c>
      <c r="B18" t="s">
        <v>24</v>
      </c>
      <c r="C18">
        <v>2019</v>
      </c>
      <c r="D18" t="s">
        <v>25</v>
      </c>
      <c r="E18">
        <v>2</v>
      </c>
      <c r="F18" t="s">
        <v>518</v>
      </c>
      <c r="G18">
        <v>25</v>
      </c>
      <c r="H18">
        <v>0</v>
      </c>
      <c r="I18">
        <v>0</v>
      </c>
      <c r="J18" t="s">
        <v>562</v>
      </c>
      <c r="K18">
        <v>240</v>
      </c>
      <c r="L18">
        <v>4</v>
      </c>
      <c r="M18">
        <v>4</v>
      </c>
      <c r="O18">
        <v>37</v>
      </c>
      <c r="P18">
        <v>37</v>
      </c>
    </row>
    <row r="19" spans="1:16" x14ac:dyDescent="0.3">
      <c r="A19" s="1">
        <v>12</v>
      </c>
      <c r="B19" t="s">
        <v>26</v>
      </c>
      <c r="C19">
        <v>2014</v>
      </c>
      <c r="D19" t="s">
        <v>27</v>
      </c>
      <c r="E19">
        <v>2</v>
      </c>
      <c r="F19" t="s">
        <v>518</v>
      </c>
      <c r="G19">
        <v>13.3</v>
      </c>
      <c r="H19">
        <v>1.5</v>
      </c>
      <c r="I19">
        <v>1.5</v>
      </c>
      <c r="J19" t="s">
        <v>545</v>
      </c>
      <c r="K19">
        <v>75</v>
      </c>
      <c r="L19">
        <v>1.25</v>
      </c>
      <c r="M19">
        <v>1.25</v>
      </c>
      <c r="N19">
        <v>75</v>
      </c>
      <c r="O19">
        <v>28</v>
      </c>
      <c r="P19">
        <v>28</v>
      </c>
    </row>
    <row r="20" spans="1:16" x14ac:dyDescent="0.3">
      <c r="A20" s="1">
        <v>13</v>
      </c>
      <c r="B20" t="s">
        <v>28</v>
      </c>
      <c r="C20">
        <v>2016</v>
      </c>
      <c r="D20" t="s">
        <v>29</v>
      </c>
      <c r="E20">
        <v>2</v>
      </c>
      <c r="F20" t="s">
        <v>518</v>
      </c>
      <c r="G20">
        <v>9.09</v>
      </c>
      <c r="H20">
        <v>2.73</v>
      </c>
      <c r="I20">
        <v>2.73</v>
      </c>
      <c r="J20" t="s">
        <v>545</v>
      </c>
      <c r="K20">
        <v>180</v>
      </c>
      <c r="L20">
        <v>3</v>
      </c>
      <c r="M20">
        <v>3</v>
      </c>
      <c r="N20">
        <v>180</v>
      </c>
      <c r="O20">
        <v>30</v>
      </c>
      <c r="P20">
        <v>30</v>
      </c>
    </row>
    <row r="21" spans="1:16" x14ac:dyDescent="0.3">
      <c r="A21" s="1">
        <v>14</v>
      </c>
      <c r="B21" t="s">
        <v>30</v>
      </c>
      <c r="C21">
        <v>1991</v>
      </c>
      <c r="D21" t="s">
        <v>31</v>
      </c>
      <c r="E21">
        <v>1</v>
      </c>
      <c r="F21" t="s">
        <v>518</v>
      </c>
      <c r="G21">
        <v>17.34</v>
      </c>
      <c r="H21">
        <v>0</v>
      </c>
      <c r="I21">
        <v>0</v>
      </c>
      <c r="J21" t="s">
        <v>562</v>
      </c>
      <c r="K21">
        <v>360</v>
      </c>
      <c r="L21">
        <v>6</v>
      </c>
      <c r="M21">
        <v>6</v>
      </c>
      <c r="O21">
        <v>28</v>
      </c>
      <c r="P21">
        <v>28</v>
      </c>
    </row>
    <row r="22" spans="1:16" x14ac:dyDescent="0.3">
      <c r="A22" s="1">
        <v>15</v>
      </c>
      <c r="B22" t="s">
        <v>32</v>
      </c>
      <c r="C22">
        <v>1989</v>
      </c>
      <c r="D22" t="s">
        <v>33</v>
      </c>
      <c r="E22">
        <v>0</v>
      </c>
      <c r="F22" t="s">
        <v>529</v>
      </c>
      <c r="G22">
        <v>0</v>
      </c>
      <c r="H22">
        <v>0</v>
      </c>
      <c r="I22">
        <v>0</v>
      </c>
      <c r="J22" t="s">
        <v>562</v>
      </c>
      <c r="K22">
        <v>270</v>
      </c>
      <c r="L22">
        <v>4.5</v>
      </c>
      <c r="M22">
        <v>4.5</v>
      </c>
      <c r="O22">
        <v>28</v>
      </c>
      <c r="P22">
        <v>28</v>
      </c>
    </row>
    <row r="23" spans="1:16" x14ac:dyDescent="0.3">
      <c r="A23" s="1">
        <v>16</v>
      </c>
      <c r="B23" t="s">
        <v>34</v>
      </c>
      <c r="C23">
        <v>2017</v>
      </c>
      <c r="D23" t="s">
        <v>35</v>
      </c>
      <c r="E23">
        <v>1</v>
      </c>
      <c r="F23" t="s">
        <v>518</v>
      </c>
      <c r="G23">
        <v>5.7</v>
      </c>
      <c r="H23">
        <v>1.89</v>
      </c>
      <c r="I23">
        <v>1.89</v>
      </c>
      <c r="J23" t="s">
        <v>545</v>
      </c>
      <c r="K23">
        <v>45</v>
      </c>
      <c r="L23">
        <v>0.75</v>
      </c>
      <c r="M23">
        <v>0.75</v>
      </c>
      <c r="N23">
        <v>45</v>
      </c>
      <c r="O23">
        <v>30</v>
      </c>
      <c r="P23">
        <v>30</v>
      </c>
    </row>
    <row r="24" spans="1:16" x14ac:dyDescent="0.3">
      <c r="A24" s="1">
        <v>17</v>
      </c>
      <c r="B24" t="s">
        <v>36</v>
      </c>
      <c r="C24">
        <v>2018</v>
      </c>
      <c r="D24" t="s">
        <v>37</v>
      </c>
      <c r="E24">
        <v>2</v>
      </c>
      <c r="F24" t="s">
        <v>518</v>
      </c>
      <c r="G24">
        <v>4.76</v>
      </c>
      <c r="H24">
        <v>2.86</v>
      </c>
      <c r="I24">
        <v>2.86</v>
      </c>
      <c r="J24" t="s">
        <v>545</v>
      </c>
      <c r="K24">
        <v>45</v>
      </c>
      <c r="L24">
        <v>0.75</v>
      </c>
      <c r="M24">
        <v>0.75</v>
      </c>
      <c r="N24">
        <v>45</v>
      </c>
      <c r="O24">
        <v>30</v>
      </c>
      <c r="P24">
        <v>30</v>
      </c>
    </row>
    <row r="25" spans="1:16" x14ac:dyDescent="0.3">
      <c r="F25" t="s">
        <v>518</v>
      </c>
      <c r="G25">
        <v>3.61</v>
      </c>
      <c r="H25">
        <v>2.89</v>
      </c>
      <c r="I25">
        <v>2.89</v>
      </c>
      <c r="J25" t="s">
        <v>545</v>
      </c>
    </row>
    <row r="26" spans="1:16" x14ac:dyDescent="0.3">
      <c r="F26" t="s">
        <v>518</v>
      </c>
      <c r="G26">
        <v>2.44</v>
      </c>
      <c r="H26">
        <v>2.93</v>
      </c>
      <c r="I26">
        <v>2.93</v>
      </c>
      <c r="J26" t="s">
        <v>545</v>
      </c>
    </row>
    <row r="27" spans="1:16" x14ac:dyDescent="0.3">
      <c r="A27" s="1">
        <v>18</v>
      </c>
      <c r="B27" t="s">
        <v>38</v>
      </c>
      <c r="C27">
        <v>2019</v>
      </c>
      <c r="D27" t="s">
        <v>39</v>
      </c>
      <c r="E27">
        <v>2</v>
      </c>
      <c r="F27" t="s">
        <v>518</v>
      </c>
      <c r="G27">
        <v>3.11</v>
      </c>
      <c r="H27">
        <v>2.91</v>
      </c>
      <c r="I27">
        <v>2.91</v>
      </c>
      <c r="J27" t="s">
        <v>545</v>
      </c>
      <c r="K27">
        <v>45</v>
      </c>
      <c r="L27">
        <v>0.75</v>
      </c>
      <c r="M27">
        <v>0.75</v>
      </c>
      <c r="N27">
        <v>45</v>
      </c>
      <c r="O27">
        <v>30</v>
      </c>
      <c r="P27">
        <v>30</v>
      </c>
    </row>
    <row r="28" spans="1:16" x14ac:dyDescent="0.3">
      <c r="A28" s="1">
        <v>19</v>
      </c>
      <c r="B28" t="s">
        <v>40</v>
      </c>
      <c r="C28">
        <v>2005</v>
      </c>
      <c r="D28" t="s">
        <v>41</v>
      </c>
      <c r="E28">
        <v>3</v>
      </c>
      <c r="F28" t="s">
        <v>518</v>
      </c>
      <c r="G28">
        <v>4.76</v>
      </c>
      <c r="H28">
        <v>0</v>
      </c>
      <c r="I28">
        <v>0</v>
      </c>
      <c r="J28" t="s">
        <v>562</v>
      </c>
      <c r="K28">
        <v>360</v>
      </c>
      <c r="L28">
        <v>6</v>
      </c>
      <c r="M28">
        <v>6</v>
      </c>
      <c r="N28">
        <v>360</v>
      </c>
      <c r="O28">
        <v>25</v>
      </c>
      <c r="P28">
        <v>25</v>
      </c>
    </row>
    <row r="29" spans="1:16" x14ac:dyDescent="0.3">
      <c r="J29" t="s">
        <v>562</v>
      </c>
      <c r="N29">
        <v>90</v>
      </c>
    </row>
    <row r="30" spans="1:16" x14ac:dyDescent="0.3">
      <c r="A30" s="1">
        <v>20</v>
      </c>
      <c r="B30" t="s">
        <v>42</v>
      </c>
      <c r="C30">
        <v>2012</v>
      </c>
      <c r="D30" t="s">
        <v>43</v>
      </c>
      <c r="E30">
        <v>2</v>
      </c>
      <c r="F30" t="s">
        <v>518</v>
      </c>
      <c r="G30">
        <v>20</v>
      </c>
      <c r="H30">
        <v>2</v>
      </c>
      <c r="I30">
        <v>2</v>
      </c>
      <c r="J30" t="s">
        <v>545</v>
      </c>
      <c r="K30">
        <v>90</v>
      </c>
      <c r="L30">
        <v>1.5</v>
      </c>
      <c r="M30">
        <v>1.5</v>
      </c>
      <c r="N30">
        <v>90</v>
      </c>
      <c r="O30">
        <v>30</v>
      </c>
      <c r="P30">
        <v>30</v>
      </c>
    </row>
    <row r="31" spans="1:16" x14ac:dyDescent="0.3">
      <c r="A31" s="1">
        <v>21</v>
      </c>
      <c r="B31" t="s">
        <v>44</v>
      </c>
      <c r="C31">
        <v>2019</v>
      </c>
      <c r="D31" t="s">
        <v>45</v>
      </c>
      <c r="E31">
        <v>2</v>
      </c>
      <c r="F31" t="s">
        <v>518</v>
      </c>
      <c r="G31">
        <v>5</v>
      </c>
      <c r="H31">
        <v>2</v>
      </c>
      <c r="I31">
        <v>2</v>
      </c>
      <c r="J31" t="s">
        <v>545</v>
      </c>
      <c r="K31">
        <v>90</v>
      </c>
      <c r="L31">
        <v>1.5</v>
      </c>
      <c r="M31">
        <v>1.5</v>
      </c>
      <c r="N31">
        <v>90</v>
      </c>
      <c r="O31">
        <v>30</v>
      </c>
      <c r="P31">
        <v>30</v>
      </c>
    </row>
    <row r="32" spans="1:16" x14ac:dyDescent="0.3">
      <c r="F32" t="s">
        <v>518</v>
      </c>
      <c r="G32">
        <v>10</v>
      </c>
      <c r="J32" t="s">
        <v>545</v>
      </c>
    </row>
    <row r="33" spans="1:16" x14ac:dyDescent="0.3">
      <c r="F33" t="s">
        <v>518</v>
      </c>
      <c r="G33">
        <v>15</v>
      </c>
      <c r="J33" t="s">
        <v>545</v>
      </c>
    </row>
    <row r="34" spans="1:16" x14ac:dyDescent="0.3">
      <c r="F34" t="s">
        <v>518</v>
      </c>
      <c r="G34">
        <v>20</v>
      </c>
      <c r="J34" t="s">
        <v>545</v>
      </c>
    </row>
    <row r="35" spans="1:16" x14ac:dyDescent="0.3">
      <c r="A35" s="1">
        <v>22</v>
      </c>
      <c r="B35" t="s">
        <v>46</v>
      </c>
      <c r="C35">
        <v>2013</v>
      </c>
      <c r="D35" t="s">
        <v>47</v>
      </c>
      <c r="E35">
        <v>2</v>
      </c>
      <c r="F35" t="s">
        <v>518</v>
      </c>
      <c r="G35">
        <v>10</v>
      </c>
      <c r="H35">
        <v>2</v>
      </c>
      <c r="I35">
        <v>2</v>
      </c>
      <c r="J35" t="s">
        <v>545</v>
      </c>
      <c r="K35">
        <v>130</v>
      </c>
      <c r="L35">
        <v>2.1666666666666665</v>
      </c>
      <c r="M35">
        <v>2.1666666669999999</v>
      </c>
      <c r="N35">
        <v>1130</v>
      </c>
      <c r="O35">
        <v>30</v>
      </c>
      <c r="P35">
        <v>30</v>
      </c>
    </row>
    <row r="36" spans="1:16" x14ac:dyDescent="0.3">
      <c r="A36" s="1">
        <v>23</v>
      </c>
      <c r="B36" t="s">
        <v>48</v>
      </c>
      <c r="C36">
        <v>2017</v>
      </c>
      <c r="D36" t="s">
        <v>49</v>
      </c>
      <c r="E36">
        <v>1</v>
      </c>
      <c r="F36" t="s">
        <v>518</v>
      </c>
      <c r="G36">
        <v>16.670000000000002</v>
      </c>
      <c r="H36">
        <v>0</v>
      </c>
      <c r="I36">
        <v>0</v>
      </c>
      <c r="J36" t="s">
        <v>562</v>
      </c>
      <c r="K36">
        <v>300</v>
      </c>
      <c r="L36">
        <v>5</v>
      </c>
      <c r="M36">
        <v>5</v>
      </c>
      <c r="O36">
        <v>28</v>
      </c>
      <c r="P36">
        <v>28</v>
      </c>
    </row>
    <row r="37" spans="1:16" x14ac:dyDescent="0.3">
      <c r="A37" s="1">
        <v>24</v>
      </c>
      <c r="B37" t="s">
        <v>50</v>
      </c>
      <c r="C37">
        <v>2021</v>
      </c>
      <c r="D37" t="s">
        <v>51</v>
      </c>
      <c r="E37">
        <v>2</v>
      </c>
      <c r="F37" t="s">
        <v>518</v>
      </c>
      <c r="G37">
        <v>9.7899999999999991</v>
      </c>
      <c r="H37">
        <v>3.02</v>
      </c>
      <c r="I37">
        <v>3.02</v>
      </c>
      <c r="J37" t="s">
        <v>545</v>
      </c>
      <c r="K37">
        <v>35</v>
      </c>
      <c r="L37">
        <v>0.58333333333333337</v>
      </c>
      <c r="M37">
        <v>0.58333333300000001</v>
      </c>
      <c r="O37">
        <v>32</v>
      </c>
      <c r="P37">
        <v>32</v>
      </c>
    </row>
    <row r="38" spans="1:16" x14ac:dyDescent="0.3">
      <c r="A38" s="1">
        <v>25</v>
      </c>
      <c r="B38" t="s">
        <v>52</v>
      </c>
      <c r="C38">
        <v>2013</v>
      </c>
      <c r="D38" t="s">
        <v>53</v>
      </c>
      <c r="E38">
        <v>2</v>
      </c>
      <c r="F38" t="s">
        <v>518</v>
      </c>
      <c r="G38">
        <v>8.4</v>
      </c>
      <c r="H38">
        <v>0.92</v>
      </c>
      <c r="I38">
        <v>0.92</v>
      </c>
      <c r="J38" t="s">
        <v>545</v>
      </c>
      <c r="K38">
        <v>90</v>
      </c>
      <c r="L38">
        <v>1.5</v>
      </c>
      <c r="M38">
        <v>1.5</v>
      </c>
      <c r="O38">
        <v>30</v>
      </c>
      <c r="P38">
        <v>30</v>
      </c>
    </row>
    <row r="39" spans="1:16" x14ac:dyDescent="0.3">
      <c r="A39" s="1">
        <v>26</v>
      </c>
      <c r="B39" t="s">
        <v>54</v>
      </c>
      <c r="C39">
        <v>2014</v>
      </c>
      <c r="D39" t="s">
        <v>55</v>
      </c>
      <c r="E39">
        <v>1</v>
      </c>
      <c r="F39" t="s">
        <v>518</v>
      </c>
      <c r="G39">
        <v>15</v>
      </c>
      <c r="H39">
        <v>2</v>
      </c>
      <c r="I39">
        <v>2</v>
      </c>
      <c r="J39" t="s">
        <v>545</v>
      </c>
      <c r="O39">
        <v>27</v>
      </c>
      <c r="P39">
        <v>27</v>
      </c>
    </row>
    <row r="40" spans="1:16" x14ac:dyDescent="0.3">
      <c r="A40" s="1">
        <v>27</v>
      </c>
      <c r="B40" t="s">
        <v>56</v>
      </c>
      <c r="C40">
        <v>2018</v>
      </c>
      <c r="D40" t="s">
        <v>57</v>
      </c>
      <c r="E40">
        <v>2</v>
      </c>
      <c r="F40" t="s">
        <v>518</v>
      </c>
      <c r="G40">
        <v>11.11</v>
      </c>
      <c r="H40">
        <v>0</v>
      </c>
      <c r="I40">
        <v>0</v>
      </c>
      <c r="J40" t="s">
        <v>562</v>
      </c>
      <c r="K40">
        <v>300</v>
      </c>
      <c r="L40">
        <v>5</v>
      </c>
      <c r="M40">
        <v>5</v>
      </c>
      <c r="N40">
        <v>300</v>
      </c>
      <c r="O40">
        <v>37</v>
      </c>
      <c r="P40">
        <v>37</v>
      </c>
    </row>
    <row r="41" spans="1:16" x14ac:dyDescent="0.3">
      <c r="A41" s="1">
        <v>28</v>
      </c>
      <c r="B41" t="s">
        <v>58</v>
      </c>
      <c r="C41">
        <v>2019</v>
      </c>
      <c r="D41" t="s">
        <v>59</v>
      </c>
      <c r="E41">
        <v>2</v>
      </c>
      <c r="F41" t="s">
        <v>518</v>
      </c>
      <c r="G41">
        <v>30</v>
      </c>
      <c r="H41">
        <v>4</v>
      </c>
      <c r="I41">
        <v>4</v>
      </c>
      <c r="J41" t="s">
        <v>545</v>
      </c>
      <c r="K41">
        <v>90</v>
      </c>
      <c r="L41">
        <v>1.5</v>
      </c>
      <c r="M41">
        <v>1.5</v>
      </c>
      <c r="N41">
        <v>90</v>
      </c>
      <c r="O41">
        <v>30</v>
      </c>
      <c r="P41">
        <v>30</v>
      </c>
    </row>
    <row r="42" spans="1:16" x14ac:dyDescent="0.3">
      <c r="A42" s="1">
        <v>29</v>
      </c>
      <c r="B42" t="s">
        <v>60</v>
      </c>
      <c r="C42">
        <v>2018</v>
      </c>
      <c r="D42" t="s">
        <v>61</v>
      </c>
      <c r="E42">
        <v>0</v>
      </c>
      <c r="F42" t="s">
        <v>529</v>
      </c>
      <c r="G42">
        <v>0</v>
      </c>
      <c r="H42">
        <v>1.25</v>
      </c>
      <c r="I42">
        <v>1.25</v>
      </c>
      <c r="J42" t="s">
        <v>545</v>
      </c>
      <c r="K42">
        <v>120</v>
      </c>
      <c r="L42">
        <v>2</v>
      </c>
      <c r="M42">
        <v>2</v>
      </c>
      <c r="N42">
        <v>120</v>
      </c>
      <c r="O42">
        <v>37</v>
      </c>
      <c r="P42">
        <v>37</v>
      </c>
    </row>
    <row r="43" spans="1:16" x14ac:dyDescent="0.3">
      <c r="A43" s="1">
        <v>30</v>
      </c>
      <c r="B43" t="s">
        <v>62</v>
      </c>
      <c r="C43">
        <v>2021</v>
      </c>
      <c r="D43" t="s">
        <v>63</v>
      </c>
      <c r="E43">
        <v>3</v>
      </c>
      <c r="F43" t="s">
        <v>530</v>
      </c>
      <c r="G43">
        <v>3</v>
      </c>
      <c r="H43">
        <v>2</v>
      </c>
      <c r="I43">
        <v>2</v>
      </c>
      <c r="J43" t="s">
        <v>545</v>
      </c>
      <c r="K43">
        <v>120</v>
      </c>
      <c r="L43">
        <v>2</v>
      </c>
      <c r="M43">
        <v>2</v>
      </c>
      <c r="N43">
        <v>120</v>
      </c>
      <c r="O43">
        <v>30</v>
      </c>
      <c r="P43">
        <v>30</v>
      </c>
    </row>
    <row r="44" spans="1:16" x14ac:dyDescent="0.3">
      <c r="F44" t="s">
        <v>530</v>
      </c>
      <c r="G44">
        <v>6</v>
      </c>
      <c r="J44" t="s">
        <v>545</v>
      </c>
    </row>
    <row r="45" spans="1:16" x14ac:dyDescent="0.3">
      <c r="F45" t="s">
        <v>530</v>
      </c>
      <c r="G45">
        <v>9</v>
      </c>
      <c r="J45" t="s">
        <v>545</v>
      </c>
    </row>
    <row r="46" spans="1:16" x14ac:dyDescent="0.3">
      <c r="F46" t="s">
        <v>530</v>
      </c>
      <c r="G46">
        <v>15</v>
      </c>
      <c r="J46" t="s">
        <v>545</v>
      </c>
    </row>
    <row r="47" spans="1:16" x14ac:dyDescent="0.3">
      <c r="A47" s="1">
        <v>31</v>
      </c>
      <c r="B47" t="s">
        <v>64</v>
      </c>
      <c r="C47">
        <v>2020</v>
      </c>
      <c r="D47" t="s">
        <v>65</v>
      </c>
      <c r="E47">
        <v>0</v>
      </c>
      <c r="F47" t="s">
        <v>529</v>
      </c>
      <c r="G47">
        <v>0</v>
      </c>
      <c r="H47">
        <v>0</v>
      </c>
      <c r="I47">
        <v>0</v>
      </c>
      <c r="J47" t="s">
        <v>562</v>
      </c>
      <c r="K47">
        <v>200</v>
      </c>
      <c r="L47">
        <v>3.3333333333333335</v>
      </c>
      <c r="M47">
        <v>3.3333333330000001</v>
      </c>
      <c r="O47">
        <v>30</v>
      </c>
      <c r="P47">
        <v>30</v>
      </c>
    </row>
    <row r="48" spans="1:16" x14ac:dyDescent="0.3">
      <c r="A48" s="1">
        <v>32</v>
      </c>
      <c r="B48" t="s">
        <v>66</v>
      </c>
      <c r="C48">
        <v>2018</v>
      </c>
      <c r="D48" t="s">
        <v>67</v>
      </c>
      <c r="E48">
        <v>2</v>
      </c>
      <c r="F48" t="s">
        <v>530</v>
      </c>
      <c r="G48">
        <v>100</v>
      </c>
      <c r="H48">
        <v>2</v>
      </c>
      <c r="I48">
        <v>2</v>
      </c>
      <c r="J48" t="s">
        <v>545</v>
      </c>
      <c r="K48">
        <v>90</v>
      </c>
      <c r="L48">
        <v>1.5</v>
      </c>
      <c r="M48">
        <v>1.5</v>
      </c>
      <c r="O48">
        <v>30</v>
      </c>
      <c r="P48">
        <v>30</v>
      </c>
    </row>
    <row r="49" spans="1:16" x14ac:dyDescent="0.3">
      <c r="A49" s="1">
        <v>33</v>
      </c>
      <c r="B49" t="s">
        <v>68</v>
      </c>
      <c r="C49">
        <v>2015</v>
      </c>
      <c r="D49" t="s">
        <v>69</v>
      </c>
      <c r="E49">
        <v>0</v>
      </c>
      <c r="F49" t="s">
        <v>529</v>
      </c>
      <c r="G49">
        <v>0</v>
      </c>
      <c r="H49">
        <v>0</v>
      </c>
      <c r="I49">
        <v>0</v>
      </c>
      <c r="J49" t="s">
        <v>562</v>
      </c>
      <c r="K49">
        <v>120</v>
      </c>
      <c r="L49">
        <v>2</v>
      </c>
      <c r="M49">
        <v>2</v>
      </c>
      <c r="O49">
        <v>37</v>
      </c>
      <c r="P49">
        <v>37</v>
      </c>
    </row>
    <row r="50" spans="1:16" x14ac:dyDescent="0.3">
      <c r="A50" s="1">
        <v>34</v>
      </c>
      <c r="B50" t="s">
        <v>70</v>
      </c>
      <c r="C50">
        <v>2017</v>
      </c>
      <c r="D50" t="s">
        <v>71</v>
      </c>
      <c r="E50">
        <v>1</v>
      </c>
      <c r="F50" t="s">
        <v>518</v>
      </c>
      <c r="G50">
        <v>87.5</v>
      </c>
      <c r="H50">
        <v>1.6</v>
      </c>
      <c r="I50">
        <v>1.6</v>
      </c>
      <c r="J50" t="s">
        <v>545</v>
      </c>
      <c r="K50">
        <v>60</v>
      </c>
      <c r="L50">
        <v>1</v>
      </c>
      <c r="M50">
        <v>1</v>
      </c>
      <c r="O50">
        <v>30</v>
      </c>
      <c r="P50">
        <v>30</v>
      </c>
    </row>
    <row r="51" spans="1:16" x14ac:dyDescent="0.3">
      <c r="A51" s="1">
        <v>35</v>
      </c>
      <c r="B51" t="s">
        <v>72</v>
      </c>
      <c r="C51">
        <v>2020</v>
      </c>
      <c r="D51" t="s">
        <v>73</v>
      </c>
      <c r="E51">
        <v>2</v>
      </c>
      <c r="F51" t="s">
        <v>518</v>
      </c>
      <c r="G51">
        <v>5.88</v>
      </c>
      <c r="H51">
        <v>2.92</v>
      </c>
      <c r="I51">
        <v>2.92</v>
      </c>
      <c r="J51" t="s">
        <v>545</v>
      </c>
      <c r="K51">
        <v>110</v>
      </c>
      <c r="L51">
        <v>1.8333333333333333</v>
      </c>
      <c r="M51">
        <v>1.8333333329999999</v>
      </c>
      <c r="O51">
        <v>30</v>
      </c>
      <c r="P51">
        <v>30</v>
      </c>
    </row>
    <row r="52" spans="1:16" x14ac:dyDescent="0.3">
      <c r="A52" s="1">
        <v>36</v>
      </c>
      <c r="B52" t="s">
        <v>74</v>
      </c>
      <c r="C52">
        <v>2016</v>
      </c>
      <c r="D52" t="s">
        <v>75</v>
      </c>
      <c r="E52">
        <v>2</v>
      </c>
      <c r="F52" t="s">
        <v>518</v>
      </c>
      <c r="G52">
        <v>4.76</v>
      </c>
      <c r="H52">
        <v>1.9</v>
      </c>
      <c r="I52">
        <v>1.9</v>
      </c>
      <c r="J52" t="s">
        <v>545</v>
      </c>
      <c r="K52">
        <v>75</v>
      </c>
      <c r="L52">
        <v>1.25</v>
      </c>
      <c r="M52">
        <v>1.25</v>
      </c>
      <c r="O52">
        <v>30</v>
      </c>
      <c r="P52">
        <v>30</v>
      </c>
    </row>
    <row r="53" spans="1:16" x14ac:dyDescent="0.3">
      <c r="A53" s="1">
        <v>37</v>
      </c>
      <c r="B53" t="s">
        <v>76</v>
      </c>
      <c r="C53">
        <v>2012</v>
      </c>
      <c r="D53" t="s">
        <v>77</v>
      </c>
      <c r="E53">
        <v>2</v>
      </c>
      <c r="F53" t="s">
        <v>518</v>
      </c>
      <c r="G53">
        <v>51</v>
      </c>
      <c r="H53">
        <v>0.98</v>
      </c>
      <c r="I53">
        <v>0.98</v>
      </c>
      <c r="J53" t="s">
        <v>545</v>
      </c>
      <c r="K53">
        <v>45</v>
      </c>
      <c r="L53">
        <v>0.75</v>
      </c>
      <c r="M53">
        <v>0.75</v>
      </c>
      <c r="N53">
        <v>45</v>
      </c>
      <c r="O53">
        <v>37</v>
      </c>
      <c r="P53">
        <v>37</v>
      </c>
    </row>
    <row r="54" spans="1:16" x14ac:dyDescent="0.3">
      <c r="A54" s="1">
        <v>38</v>
      </c>
      <c r="B54" t="s">
        <v>78</v>
      </c>
      <c r="C54">
        <v>2022</v>
      </c>
      <c r="D54" t="s">
        <v>79</v>
      </c>
      <c r="E54">
        <v>3</v>
      </c>
      <c r="F54" t="s">
        <v>518</v>
      </c>
      <c r="G54">
        <v>21.52</v>
      </c>
      <c r="H54">
        <v>0</v>
      </c>
      <c r="I54">
        <v>0</v>
      </c>
      <c r="J54" t="s">
        <v>562</v>
      </c>
      <c r="K54">
        <v>960</v>
      </c>
      <c r="L54">
        <v>16</v>
      </c>
      <c r="M54">
        <v>16</v>
      </c>
      <c r="O54">
        <v>30</v>
      </c>
      <c r="P54">
        <v>30</v>
      </c>
    </row>
    <row r="55" spans="1:16" x14ac:dyDescent="0.3">
      <c r="A55" s="1">
        <v>39</v>
      </c>
      <c r="B55" t="s">
        <v>80</v>
      </c>
      <c r="C55">
        <v>2020</v>
      </c>
      <c r="D55" t="s">
        <v>81</v>
      </c>
      <c r="E55">
        <v>2</v>
      </c>
      <c r="F55" t="s">
        <v>518</v>
      </c>
      <c r="G55">
        <v>5.68</v>
      </c>
      <c r="H55">
        <v>1.89</v>
      </c>
      <c r="I55">
        <v>1.89</v>
      </c>
      <c r="J55" t="s">
        <v>545</v>
      </c>
      <c r="K55">
        <v>70</v>
      </c>
      <c r="L55">
        <v>1.1666666666666667</v>
      </c>
      <c r="M55">
        <v>1.1666666670000001</v>
      </c>
      <c r="O55">
        <v>30</v>
      </c>
      <c r="P55">
        <v>30</v>
      </c>
    </row>
    <row r="56" spans="1:16" x14ac:dyDescent="0.3">
      <c r="A56" s="1">
        <v>40</v>
      </c>
      <c r="B56" t="s">
        <v>82</v>
      </c>
      <c r="C56">
        <v>2003</v>
      </c>
      <c r="D56" t="s">
        <v>83</v>
      </c>
      <c r="E56">
        <v>2</v>
      </c>
      <c r="F56" t="s">
        <v>518</v>
      </c>
      <c r="G56">
        <v>20</v>
      </c>
      <c r="H56">
        <v>0.05</v>
      </c>
      <c r="I56">
        <v>0.05</v>
      </c>
      <c r="J56" t="s">
        <v>562</v>
      </c>
      <c r="K56">
        <v>36</v>
      </c>
      <c r="L56">
        <v>0.6</v>
      </c>
      <c r="M56">
        <v>0.6</v>
      </c>
      <c r="O56">
        <v>30</v>
      </c>
      <c r="P56">
        <v>30</v>
      </c>
    </row>
    <row r="57" spans="1:16" x14ac:dyDescent="0.3">
      <c r="F57" t="s">
        <v>518</v>
      </c>
      <c r="G57">
        <v>20</v>
      </c>
      <c r="H57">
        <v>0.75</v>
      </c>
      <c r="I57">
        <v>0.75</v>
      </c>
      <c r="J57" t="s">
        <v>545</v>
      </c>
      <c r="K57">
        <v>60</v>
      </c>
      <c r="L57">
        <v>1</v>
      </c>
      <c r="M57">
        <v>1</v>
      </c>
    </row>
    <row r="58" spans="1:16" x14ac:dyDescent="0.3">
      <c r="F58" t="s">
        <v>518</v>
      </c>
      <c r="G58">
        <v>20</v>
      </c>
      <c r="H58">
        <v>1.77</v>
      </c>
      <c r="I58">
        <v>1.77</v>
      </c>
      <c r="J58" t="s">
        <v>545</v>
      </c>
      <c r="K58">
        <v>95</v>
      </c>
      <c r="L58">
        <v>1.5833333333333333</v>
      </c>
      <c r="M58">
        <v>1.5833333329999999</v>
      </c>
    </row>
    <row r="59" spans="1:16" x14ac:dyDescent="0.3">
      <c r="F59" t="s">
        <v>518</v>
      </c>
      <c r="G59">
        <v>20</v>
      </c>
      <c r="H59">
        <v>2.8</v>
      </c>
      <c r="I59">
        <v>2.8</v>
      </c>
      <c r="J59" t="s">
        <v>545</v>
      </c>
      <c r="K59">
        <v>130</v>
      </c>
      <c r="L59">
        <v>2.1666666666666665</v>
      </c>
      <c r="M59">
        <v>2.1666666669999999</v>
      </c>
    </row>
    <row r="60" spans="1:16" x14ac:dyDescent="0.3">
      <c r="F60" t="s">
        <v>518</v>
      </c>
      <c r="G60">
        <v>20</v>
      </c>
      <c r="H60">
        <v>3.5</v>
      </c>
      <c r="I60">
        <v>3.5</v>
      </c>
      <c r="J60" t="s">
        <v>545</v>
      </c>
      <c r="K60">
        <v>154</v>
      </c>
      <c r="L60">
        <v>2.5666666666666669</v>
      </c>
      <c r="M60">
        <v>2.5666666669999998</v>
      </c>
    </row>
    <row r="61" spans="1:16" x14ac:dyDescent="0.3">
      <c r="A61" s="1">
        <v>41</v>
      </c>
      <c r="B61" t="s">
        <v>84</v>
      </c>
      <c r="C61">
        <v>2002</v>
      </c>
      <c r="D61" t="s">
        <v>85</v>
      </c>
      <c r="E61">
        <v>2</v>
      </c>
      <c r="F61" t="s">
        <v>518</v>
      </c>
      <c r="G61">
        <v>20</v>
      </c>
      <c r="H61">
        <v>1.5</v>
      </c>
      <c r="I61">
        <v>1.5</v>
      </c>
      <c r="J61" t="s">
        <v>545</v>
      </c>
      <c r="K61">
        <v>80</v>
      </c>
      <c r="L61">
        <v>1.3333333333333333</v>
      </c>
      <c r="M61">
        <v>1.3333333329999999</v>
      </c>
      <c r="N61">
        <v>80</v>
      </c>
      <c r="O61">
        <v>30</v>
      </c>
      <c r="P61">
        <v>30</v>
      </c>
    </row>
    <row r="62" spans="1:16" x14ac:dyDescent="0.3">
      <c r="A62" s="1">
        <v>42</v>
      </c>
      <c r="B62" t="s">
        <v>86</v>
      </c>
      <c r="C62">
        <v>2018</v>
      </c>
      <c r="D62" t="s">
        <v>87</v>
      </c>
      <c r="E62">
        <v>1</v>
      </c>
      <c r="F62" t="s">
        <v>518</v>
      </c>
      <c r="G62">
        <v>31.43</v>
      </c>
      <c r="H62">
        <v>0</v>
      </c>
      <c r="I62">
        <v>0</v>
      </c>
      <c r="J62" t="s">
        <v>562</v>
      </c>
      <c r="K62">
        <v>270</v>
      </c>
      <c r="L62">
        <v>4.5</v>
      </c>
      <c r="M62">
        <v>4.5</v>
      </c>
      <c r="O62">
        <v>20</v>
      </c>
      <c r="P62">
        <v>20</v>
      </c>
    </row>
    <row r="63" spans="1:16" x14ac:dyDescent="0.3">
      <c r="A63" s="1">
        <v>43</v>
      </c>
      <c r="B63" t="s">
        <v>88</v>
      </c>
      <c r="C63">
        <v>2011</v>
      </c>
      <c r="D63" t="s">
        <v>89</v>
      </c>
      <c r="E63">
        <v>2</v>
      </c>
      <c r="F63" t="s">
        <v>518</v>
      </c>
      <c r="G63">
        <v>30</v>
      </c>
      <c r="H63">
        <v>3.2</v>
      </c>
      <c r="I63">
        <v>3.2</v>
      </c>
      <c r="J63" t="s">
        <v>545</v>
      </c>
      <c r="K63">
        <v>90</v>
      </c>
      <c r="L63">
        <v>1.5</v>
      </c>
      <c r="M63">
        <v>1.5</v>
      </c>
      <c r="N63">
        <v>90</v>
      </c>
      <c r="O63">
        <v>30</v>
      </c>
      <c r="P63">
        <v>30</v>
      </c>
    </row>
    <row r="64" spans="1:16" x14ac:dyDescent="0.3">
      <c r="A64" s="1">
        <v>44</v>
      </c>
      <c r="B64" t="s">
        <v>90</v>
      </c>
      <c r="C64">
        <v>2010</v>
      </c>
      <c r="D64" t="s">
        <v>91</v>
      </c>
      <c r="E64">
        <v>2</v>
      </c>
      <c r="F64" t="s">
        <v>530</v>
      </c>
      <c r="G64">
        <v>10</v>
      </c>
      <c r="H64">
        <v>1.5</v>
      </c>
      <c r="I64">
        <v>1.5</v>
      </c>
      <c r="J64" t="s">
        <v>545</v>
      </c>
      <c r="K64">
        <v>90</v>
      </c>
      <c r="L64">
        <v>1.5</v>
      </c>
      <c r="M64">
        <v>1.5</v>
      </c>
      <c r="N64">
        <v>90</v>
      </c>
      <c r="O64">
        <v>30</v>
      </c>
      <c r="P64">
        <v>30</v>
      </c>
    </row>
    <row r="65" spans="1:16" x14ac:dyDescent="0.3">
      <c r="A65" s="1">
        <v>45</v>
      </c>
      <c r="B65" t="s">
        <v>92</v>
      </c>
      <c r="C65">
        <v>2013</v>
      </c>
      <c r="D65" t="s">
        <v>93</v>
      </c>
      <c r="E65">
        <v>2</v>
      </c>
      <c r="F65" t="s">
        <v>518</v>
      </c>
      <c r="G65">
        <v>23.1</v>
      </c>
      <c r="H65">
        <v>2.5</v>
      </c>
      <c r="I65">
        <v>2.5</v>
      </c>
      <c r="J65" t="s">
        <v>545</v>
      </c>
      <c r="K65">
        <v>90</v>
      </c>
      <c r="L65">
        <v>1.5</v>
      </c>
      <c r="M65">
        <v>1.5</v>
      </c>
      <c r="N65">
        <v>90</v>
      </c>
      <c r="O65">
        <v>30</v>
      </c>
      <c r="P65">
        <v>30</v>
      </c>
    </row>
    <row r="66" spans="1:16" x14ac:dyDescent="0.3">
      <c r="A66" s="1">
        <v>46</v>
      </c>
      <c r="B66" t="s">
        <v>94</v>
      </c>
      <c r="C66">
        <v>2008</v>
      </c>
      <c r="D66" t="s">
        <v>95</v>
      </c>
      <c r="E66">
        <v>2</v>
      </c>
      <c r="F66" t="s">
        <v>518</v>
      </c>
      <c r="G66">
        <v>31.17</v>
      </c>
      <c r="H66">
        <v>3.33</v>
      </c>
      <c r="I66">
        <v>3.33</v>
      </c>
      <c r="J66" t="s">
        <v>545</v>
      </c>
      <c r="K66">
        <v>90</v>
      </c>
      <c r="L66">
        <v>1.5</v>
      </c>
      <c r="M66">
        <v>1.5</v>
      </c>
      <c r="N66">
        <v>90</v>
      </c>
      <c r="O66">
        <v>30</v>
      </c>
      <c r="P66">
        <v>30</v>
      </c>
    </row>
    <row r="67" spans="1:16" x14ac:dyDescent="0.3">
      <c r="A67" s="1">
        <v>47</v>
      </c>
      <c r="B67" t="s">
        <v>96</v>
      </c>
      <c r="C67">
        <v>2021</v>
      </c>
      <c r="D67" t="s">
        <v>97</v>
      </c>
      <c r="E67">
        <v>1</v>
      </c>
      <c r="F67" t="s">
        <v>530</v>
      </c>
      <c r="G67">
        <v>0.99</v>
      </c>
      <c r="H67">
        <v>2.48</v>
      </c>
      <c r="I67">
        <v>2.48</v>
      </c>
      <c r="J67" t="s">
        <v>545</v>
      </c>
      <c r="K67">
        <v>55</v>
      </c>
      <c r="L67">
        <v>0.91666666666666663</v>
      </c>
      <c r="M67">
        <v>0.91666666699999999</v>
      </c>
      <c r="N67">
        <v>55</v>
      </c>
      <c r="O67">
        <v>37</v>
      </c>
      <c r="P67">
        <v>37</v>
      </c>
    </row>
    <row r="68" spans="1:16" x14ac:dyDescent="0.3">
      <c r="F68" t="s">
        <v>530</v>
      </c>
      <c r="G68">
        <v>1.96</v>
      </c>
      <c r="H68">
        <v>2.4500000000000002</v>
      </c>
      <c r="I68">
        <v>2.4500000000000002</v>
      </c>
      <c r="J68" t="s">
        <v>545</v>
      </c>
    </row>
    <row r="69" spans="1:16" x14ac:dyDescent="0.3">
      <c r="F69" t="s">
        <v>530</v>
      </c>
      <c r="G69">
        <v>2.91</v>
      </c>
      <c r="H69">
        <v>2.4300000000000002</v>
      </c>
      <c r="I69">
        <v>2.4300000000000002</v>
      </c>
      <c r="J69" t="s">
        <v>545</v>
      </c>
    </row>
    <row r="70" spans="1:16" x14ac:dyDescent="0.3">
      <c r="F70" t="s">
        <v>530</v>
      </c>
      <c r="G70">
        <v>3.85</v>
      </c>
      <c r="H70">
        <v>2.4</v>
      </c>
      <c r="I70">
        <v>2.4</v>
      </c>
      <c r="J70" t="s">
        <v>545</v>
      </c>
    </row>
    <row r="71" spans="1:16" x14ac:dyDescent="0.3">
      <c r="A71" s="1">
        <v>48</v>
      </c>
      <c r="B71" t="s">
        <v>98</v>
      </c>
      <c r="C71">
        <v>2001</v>
      </c>
      <c r="D71" t="s">
        <v>99</v>
      </c>
      <c r="E71">
        <v>2</v>
      </c>
      <c r="F71" t="s">
        <v>518</v>
      </c>
      <c r="G71">
        <v>10</v>
      </c>
      <c r="H71">
        <v>2</v>
      </c>
      <c r="I71">
        <v>2</v>
      </c>
      <c r="J71" t="s">
        <v>545</v>
      </c>
    </row>
    <row r="72" spans="1:16" x14ac:dyDescent="0.3">
      <c r="A72" s="1">
        <v>49</v>
      </c>
      <c r="B72" t="s">
        <v>100</v>
      </c>
      <c r="C72">
        <v>1994</v>
      </c>
      <c r="D72" t="s">
        <v>101</v>
      </c>
      <c r="E72">
        <v>2</v>
      </c>
      <c r="F72" t="s">
        <v>518</v>
      </c>
      <c r="G72">
        <v>6.8</v>
      </c>
      <c r="H72">
        <v>1.86</v>
      </c>
      <c r="I72">
        <v>1.86</v>
      </c>
      <c r="J72" t="s">
        <v>545</v>
      </c>
      <c r="K72">
        <v>90</v>
      </c>
      <c r="L72">
        <v>1.5</v>
      </c>
      <c r="M72">
        <v>1.5</v>
      </c>
      <c r="N72">
        <v>90</v>
      </c>
      <c r="O72">
        <v>32</v>
      </c>
      <c r="P72">
        <v>32</v>
      </c>
    </row>
    <row r="73" spans="1:16" x14ac:dyDescent="0.3">
      <c r="A73" s="1">
        <v>50</v>
      </c>
      <c r="B73" t="s">
        <v>102</v>
      </c>
      <c r="C73">
        <v>2021</v>
      </c>
      <c r="D73" t="s">
        <v>103</v>
      </c>
      <c r="E73">
        <v>2</v>
      </c>
      <c r="F73" t="s">
        <v>518</v>
      </c>
      <c r="G73">
        <v>9.5</v>
      </c>
      <c r="H73">
        <v>1.0900000000000001</v>
      </c>
      <c r="I73">
        <v>1.0900000000000001</v>
      </c>
      <c r="J73" t="s">
        <v>545</v>
      </c>
    </row>
    <row r="74" spans="1:16" x14ac:dyDescent="0.3">
      <c r="E74">
        <v>3</v>
      </c>
      <c r="F74" t="s">
        <v>518</v>
      </c>
      <c r="J74" t="s">
        <v>545</v>
      </c>
    </row>
    <row r="75" spans="1:16" x14ac:dyDescent="0.3">
      <c r="A75" s="1">
        <v>51</v>
      </c>
      <c r="B75" t="s">
        <v>104</v>
      </c>
      <c r="C75">
        <v>2020</v>
      </c>
      <c r="D75" t="s">
        <v>105</v>
      </c>
      <c r="E75">
        <v>2</v>
      </c>
      <c r="F75" t="s">
        <v>518</v>
      </c>
      <c r="G75">
        <v>5</v>
      </c>
      <c r="H75">
        <v>0.83</v>
      </c>
      <c r="I75">
        <v>0.83</v>
      </c>
      <c r="J75" t="s">
        <v>545</v>
      </c>
      <c r="K75">
        <v>136</v>
      </c>
      <c r="L75">
        <v>2.2666666666666666</v>
      </c>
      <c r="M75">
        <v>2.266666667</v>
      </c>
    </row>
    <row r="76" spans="1:16" x14ac:dyDescent="0.3">
      <c r="A76" s="1">
        <v>52</v>
      </c>
      <c r="B76" t="s">
        <v>106</v>
      </c>
      <c r="C76">
        <v>2016</v>
      </c>
      <c r="D76" t="s">
        <v>107</v>
      </c>
      <c r="E76">
        <v>3</v>
      </c>
      <c r="F76" t="s">
        <v>518</v>
      </c>
      <c r="G76">
        <v>17.989999999999998</v>
      </c>
      <c r="H76">
        <v>0</v>
      </c>
      <c r="I76">
        <v>0</v>
      </c>
      <c r="J76" t="s">
        <v>562</v>
      </c>
      <c r="K76">
        <v>300</v>
      </c>
      <c r="L76">
        <v>5</v>
      </c>
      <c r="M76">
        <v>5</v>
      </c>
      <c r="O76">
        <v>30</v>
      </c>
      <c r="P76">
        <v>30</v>
      </c>
    </row>
    <row r="77" spans="1:16" x14ac:dyDescent="0.3">
      <c r="A77" s="1">
        <v>53</v>
      </c>
      <c r="B77" t="s">
        <v>108</v>
      </c>
      <c r="C77">
        <v>1998</v>
      </c>
      <c r="D77" t="s">
        <v>109</v>
      </c>
      <c r="E77">
        <v>0</v>
      </c>
      <c r="F77" t="s">
        <v>529</v>
      </c>
      <c r="G77">
        <v>0</v>
      </c>
      <c r="H77">
        <v>0</v>
      </c>
      <c r="I77">
        <v>0</v>
      </c>
      <c r="J77" t="s">
        <v>562</v>
      </c>
      <c r="K77">
        <v>150</v>
      </c>
      <c r="L77">
        <v>2.5</v>
      </c>
      <c r="M77">
        <v>2.5</v>
      </c>
      <c r="N77">
        <v>190</v>
      </c>
      <c r="O77">
        <v>28</v>
      </c>
      <c r="P77">
        <v>28</v>
      </c>
    </row>
    <row r="78" spans="1:16" x14ac:dyDescent="0.3">
      <c r="A78" s="1">
        <v>54</v>
      </c>
      <c r="B78" t="s">
        <v>110</v>
      </c>
      <c r="C78">
        <v>2000</v>
      </c>
      <c r="D78" t="s">
        <v>111</v>
      </c>
      <c r="E78">
        <v>0</v>
      </c>
      <c r="F78" t="s">
        <v>529</v>
      </c>
      <c r="G78">
        <v>0</v>
      </c>
      <c r="H78">
        <v>0</v>
      </c>
      <c r="I78">
        <v>0</v>
      </c>
      <c r="J78" t="s">
        <v>562</v>
      </c>
      <c r="K78">
        <v>150</v>
      </c>
      <c r="L78">
        <v>2.5</v>
      </c>
      <c r="M78">
        <v>2.5</v>
      </c>
      <c r="N78">
        <v>150</v>
      </c>
      <c r="O78">
        <v>28</v>
      </c>
      <c r="P78">
        <v>28</v>
      </c>
    </row>
    <row r="79" spans="1:16" x14ac:dyDescent="0.3">
      <c r="A79" s="1">
        <v>55</v>
      </c>
      <c r="B79" t="s">
        <v>112</v>
      </c>
      <c r="C79">
        <v>2002</v>
      </c>
      <c r="D79" t="s">
        <v>113</v>
      </c>
      <c r="E79">
        <v>2</v>
      </c>
      <c r="F79" t="s">
        <v>518</v>
      </c>
      <c r="G79">
        <v>20</v>
      </c>
      <c r="H79">
        <v>1.5</v>
      </c>
      <c r="I79">
        <v>1.5</v>
      </c>
      <c r="J79" t="s">
        <v>545</v>
      </c>
      <c r="K79">
        <v>80</v>
      </c>
      <c r="L79">
        <v>1.3333333333333333</v>
      </c>
      <c r="M79">
        <v>1.3333333329999999</v>
      </c>
      <c r="N79">
        <v>80</v>
      </c>
      <c r="O79">
        <v>30</v>
      </c>
      <c r="P79">
        <v>30</v>
      </c>
    </row>
    <row r="80" spans="1:16" x14ac:dyDescent="0.3">
      <c r="F80" t="s">
        <v>518</v>
      </c>
      <c r="G80">
        <v>40</v>
      </c>
      <c r="H80">
        <v>1.5</v>
      </c>
      <c r="I80">
        <v>1.5</v>
      </c>
      <c r="J80" t="s">
        <v>545</v>
      </c>
    </row>
    <row r="81" spans="1:16" x14ac:dyDescent="0.3">
      <c r="A81" s="1">
        <v>56</v>
      </c>
      <c r="B81" t="s">
        <v>114</v>
      </c>
      <c r="C81">
        <v>2021</v>
      </c>
      <c r="D81" t="s">
        <v>115</v>
      </c>
      <c r="E81">
        <v>1</v>
      </c>
      <c r="F81" t="s">
        <v>518</v>
      </c>
      <c r="G81">
        <v>28.64</v>
      </c>
      <c r="H81">
        <v>0</v>
      </c>
      <c r="I81">
        <v>0</v>
      </c>
      <c r="J81" t="s">
        <v>562</v>
      </c>
      <c r="K81">
        <v>240</v>
      </c>
      <c r="L81">
        <v>4</v>
      </c>
      <c r="M81">
        <v>4</v>
      </c>
      <c r="N81">
        <v>120</v>
      </c>
      <c r="O81">
        <v>30</v>
      </c>
      <c r="P81">
        <v>30</v>
      </c>
    </row>
    <row r="82" spans="1:16" x14ac:dyDescent="0.3">
      <c r="A82" s="1">
        <v>57</v>
      </c>
      <c r="B82" t="s">
        <v>116</v>
      </c>
      <c r="C82">
        <v>2007</v>
      </c>
      <c r="D82" t="s">
        <v>117</v>
      </c>
      <c r="E82">
        <v>2</v>
      </c>
      <c r="F82" t="s">
        <v>518</v>
      </c>
      <c r="G82">
        <v>20</v>
      </c>
      <c r="H82">
        <v>2</v>
      </c>
      <c r="I82">
        <v>2</v>
      </c>
      <c r="J82" t="s">
        <v>545</v>
      </c>
      <c r="K82">
        <v>80</v>
      </c>
      <c r="L82">
        <v>1.3333333333333333</v>
      </c>
      <c r="M82">
        <v>1.3333333329999999</v>
      </c>
      <c r="N82">
        <v>80</v>
      </c>
      <c r="O82">
        <v>30</v>
      </c>
      <c r="P82">
        <v>30</v>
      </c>
    </row>
    <row r="83" spans="1:16" x14ac:dyDescent="0.3">
      <c r="A83" s="1">
        <v>58</v>
      </c>
      <c r="B83" t="s">
        <v>118</v>
      </c>
      <c r="C83">
        <v>2009</v>
      </c>
      <c r="D83" t="s">
        <v>119</v>
      </c>
      <c r="E83">
        <v>3</v>
      </c>
      <c r="F83" t="s">
        <v>518</v>
      </c>
      <c r="G83">
        <v>10.5</v>
      </c>
      <c r="H83">
        <v>1.4</v>
      </c>
      <c r="I83">
        <v>1.4</v>
      </c>
      <c r="J83" t="s">
        <v>545</v>
      </c>
      <c r="K83">
        <v>132</v>
      </c>
      <c r="L83">
        <v>2.2000000000000002</v>
      </c>
      <c r="M83">
        <v>2.2000000000000002</v>
      </c>
      <c r="N83">
        <v>132</v>
      </c>
      <c r="O83">
        <v>28</v>
      </c>
      <c r="P83">
        <v>28</v>
      </c>
    </row>
    <row r="84" spans="1:16" x14ac:dyDescent="0.3">
      <c r="A84" s="1">
        <v>59</v>
      </c>
      <c r="B84" t="s">
        <v>120</v>
      </c>
      <c r="C84">
        <v>2019</v>
      </c>
      <c r="D84" t="s">
        <v>121</v>
      </c>
      <c r="E84">
        <v>1</v>
      </c>
      <c r="F84" t="s">
        <v>518</v>
      </c>
      <c r="G84">
        <v>84.4</v>
      </c>
      <c r="H84">
        <v>1.6</v>
      </c>
      <c r="I84">
        <v>1.6</v>
      </c>
      <c r="J84" t="s">
        <v>545</v>
      </c>
      <c r="K84">
        <v>60</v>
      </c>
      <c r="L84">
        <v>1</v>
      </c>
      <c r="M84">
        <v>1</v>
      </c>
      <c r="N84">
        <v>60</v>
      </c>
      <c r="O84">
        <v>30</v>
      </c>
      <c r="P84">
        <v>30</v>
      </c>
    </row>
    <row r="85" spans="1:16" x14ac:dyDescent="0.3">
      <c r="A85" s="1">
        <v>60</v>
      </c>
      <c r="B85" t="s">
        <v>122</v>
      </c>
      <c r="C85">
        <v>2007</v>
      </c>
      <c r="D85" t="s">
        <v>123</v>
      </c>
      <c r="E85">
        <v>0</v>
      </c>
      <c r="F85" t="s">
        <v>529</v>
      </c>
      <c r="G85">
        <v>0</v>
      </c>
      <c r="H85">
        <v>1</v>
      </c>
      <c r="I85">
        <v>1</v>
      </c>
      <c r="J85" t="s">
        <v>545</v>
      </c>
      <c r="K85">
        <v>180</v>
      </c>
      <c r="L85">
        <v>3</v>
      </c>
      <c r="M85">
        <v>3</v>
      </c>
      <c r="O85">
        <v>30</v>
      </c>
      <c r="P85">
        <v>30</v>
      </c>
    </row>
    <row r="86" spans="1:16" x14ac:dyDescent="0.3">
      <c r="A86" s="1">
        <v>61</v>
      </c>
      <c r="B86" t="s">
        <v>124</v>
      </c>
      <c r="C86">
        <v>2019</v>
      </c>
      <c r="D86" t="s">
        <v>125</v>
      </c>
      <c r="E86">
        <v>2</v>
      </c>
      <c r="F86" t="s">
        <v>518</v>
      </c>
      <c r="G86">
        <v>7.69</v>
      </c>
      <c r="H86">
        <v>0</v>
      </c>
      <c r="I86">
        <v>0</v>
      </c>
      <c r="J86" t="s">
        <v>562</v>
      </c>
      <c r="K86">
        <v>240</v>
      </c>
      <c r="L86">
        <v>4</v>
      </c>
      <c r="M86">
        <v>4</v>
      </c>
      <c r="N86">
        <v>90</v>
      </c>
      <c r="O86">
        <v>30</v>
      </c>
      <c r="P86">
        <v>30</v>
      </c>
    </row>
    <row r="87" spans="1:16" x14ac:dyDescent="0.3">
      <c r="A87" s="1">
        <v>62</v>
      </c>
      <c r="B87" t="s">
        <v>126</v>
      </c>
      <c r="C87">
        <v>2021</v>
      </c>
      <c r="D87" t="s">
        <v>127</v>
      </c>
      <c r="E87">
        <v>3</v>
      </c>
      <c r="F87" t="s">
        <v>518</v>
      </c>
      <c r="G87">
        <v>13.1</v>
      </c>
      <c r="H87">
        <v>0</v>
      </c>
      <c r="I87">
        <v>0</v>
      </c>
      <c r="J87" t="s">
        <v>562</v>
      </c>
      <c r="K87">
        <v>240</v>
      </c>
      <c r="L87">
        <v>4</v>
      </c>
      <c r="M87">
        <v>4</v>
      </c>
      <c r="O87">
        <v>28</v>
      </c>
      <c r="P87">
        <v>28</v>
      </c>
    </row>
    <row r="88" spans="1:16" x14ac:dyDescent="0.3">
      <c r="A88" s="1">
        <v>63</v>
      </c>
      <c r="B88" t="s">
        <v>128</v>
      </c>
      <c r="C88">
        <v>2020</v>
      </c>
      <c r="D88" t="s">
        <v>129</v>
      </c>
      <c r="E88">
        <v>1</v>
      </c>
      <c r="F88" t="s">
        <v>518</v>
      </c>
      <c r="G88">
        <v>9.6999999999999993</v>
      </c>
      <c r="H88">
        <v>1</v>
      </c>
      <c r="I88">
        <v>1</v>
      </c>
      <c r="J88" t="s">
        <v>545</v>
      </c>
      <c r="K88">
        <v>70</v>
      </c>
      <c r="L88">
        <v>1.1666666666666667</v>
      </c>
      <c r="M88">
        <v>1.1666666670000001</v>
      </c>
      <c r="N88">
        <v>70</v>
      </c>
      <c r="O88">
        <v>30</v>
      </c>
      <c r="P88">
        <v>30</v>
      </c>
    </row>
    <row r="89" spans="1:16" x14ac:dyDescent="0.3">
      <c r="F89" t="s">
        <v>518</v>
      </c>
      <c r="G89">
        <v>28.55</v>
      </c>
      <c r="J89" t="s">
        <v>545</v>
      </c>
    </row>
    <row r="90" spans="1:16" x14ac:dyDescent="0.3">
      <c r="F90" t="s">
        <v>518</v>
      </c>
      <c r="G90">
        <v>40.51</v>
      </c>
      <c r="J90" t="s">
        <v>545</v>
      </c>
    </row>
    <row r="91" spans="1:16" x14ac:dyDescent="0.3">
      <c r="A91" s="1">
        <v>64</v>
      </c>
      <c r="B91" t="s">
        <v>130</v>
      </c>
      <c r="C91">
        <v>2019</v>
      </c>
      <c r="D91" t="s">
        <v>131</v>
      </c>
      <c r="E91">
        <v>0</v>
      </c>
      <c r="F91" t="s">
        <v>529</v>
      </c>
      <c r="G91">
        <v>0</v>
      </c>
      <c r="H91">
        <v>1</v>
      </c>
      <c r="I91">
        <v>1</v>
      </c>
      <c r="J91" t="s">
        <v>545</v>
      </c>
      <c r="K91">
        <v>225</v>
      </c>
      <c r="L91">
        <v>3.75</v>
      </c>
      <c r="M91">
        <v>3.75</v>
      </c>
      <c r="O91">
        <v>30</v>
      </c>
      <c r="P91">
        <v>30</v>
      </c>
    </row>
    <row r="92" spans="1:16" x14ac:dyDescent="0.3">
      <c r="A92" s="1">
        <v>65</v>
      </c>
      <c r="B92" t="s">
        <v>132</v>
      </c>
      <c r="C92">
        <v>2006</v>
      </c>
      <c r="D92" t="s">
        <v>133</v>
      </c>
      <c r="E92">
        <v>2</v>
      </c>
      <c r="F92" t="s">
        <v>518</v>
      </c>
      <c r="G92">
        <v>20</v>
      </c>
      <c r="H92">
        <v>3.2</v>
      </c>
      <c r="I92">
        <v>3.2</v>
      </c>
      <c r="J92" t="s">
        <v>545</v>
      </c>
      <c r="K92">
        <v>60</v>
      </c>
      <c r="L92">
        <v>1</v>
      </c>
      <c r="M92">
        <v>1</v>
      </c>
      <c r="O92">
        <v>30</v>
      </c>
      <c r="P92">
        <v>30</v>
      </c>
    </row>
    <row r="93" spans="1:16" x14ac:dyDescent="0.3">
      <c r="A93" s="1">
        <v>66</v>
      </c>
      <c r="B93" t="s">
        <v>134</v>
      </c>
      <c r="C93">
        <v>2015</v>
      </c>
      <c r="D93" t="s">
        <v>135</v>
      </c>
      <c r="E93">
        <v>2</v>
      </c>
      <c r="F93" t="s">
        <v>518</v>
      </c>
      <c r="G93">
        <v>30.79</v>
      </c>
      <c r="H93">
        <v>1.38</v>
      </c>
      <c r="I93">
        <v>1.38</v>
      </c>
      <c r="J93" t="s">
        <v>545</v>
      </c>
      <c r="K93">
        <v>60</v>
      </c>
      <c r="L93">
        <v>1</v>
      </c>
      <c r="M93">
        <v>1</v>
      </c>
      <c r="O93">
        <v>35</v>
      </c>
      <c r="P93">
        <v>35</v>
      </c>
    </row>
    <row r="94" spans="1:16" x14ac:dyDescent="0.3">
      <c r="A94" s="1">
        <v>67</v>
      </c>
      <c r="B94" t="s">
        <v>136</v>
      </c>
      <c r="C94">
        <v>2014</v>
      </c>
      <c r="D94" t="s">
        <v>137</v>
      </c>
      <c r="E94">
        <v>2</v>
      </c>
      <c r="F94" t="s">
        <v>518</v>
      </c>
      <c r="G94">
        <v>6.54</v>
      </c>
      <c r="H94">
        <v>1.46</v>
      </c>
      <c r="I94">
        <v>1.46</v>
      </c>
      <c r="J94" t="s">
        <v>545</v>
      </c>
      <c r="K94">
        <v>90</v>
      </c>
      <c r="L94">
        <v>1.5</v>
      </c>
      <c r="M94">
        <v>1.5</v>
      </c>
      <c r="O94">
        <v>27</v>
      </c>
      <c r="P94">
        <v>27</v>
      </c>
    </row>
    <row r="95" spans="1:16" x14ac:dyDescent="0.3">
      <c r="A95" s="1">
        <v>68</v>
      </c>
      <c r="B95" t="s">
        <v>138</v>
      </c>
      <c r="C95">
        <v>2014</v>
      </c>
      <c r="D95" t="s">
        <v>139</v>
      </c>
      <c r="E95">
        <v>2</v>
      </c>
      <c r="F95" t="s">
        <v>518</v>
      </c>
      <c r="G95">
        <v>50</v>
      </c>
      <c r="H95">
        <v>3</v>
      </c>
      <c r="I95">
        <v>3</v>
      </c>
      <c r="J95" t="s">
        <v>545</v>
      </c>
      <c r="K95">
        <v>45</v>
      </c>
      <c r="L95">
        <v>0.75</v>
      </c>
      <c r="M95">
        <v>0.75</v>
      </c>
      <c r="N95">
        <v>45</v>
      </c>
      <c r="O95">
        <v>30</v>
      </c>
      <c r="P95">
        <v>30</v>
      </c>
    </row>
    <row r="96" spans="1:16" x14ac:dyDescent="0.3">
      <c r="A96" s="1">
        <v>69</v>
      </c>
      <c r="B96" t="s">
        <v>140</v>
      </c>
      <c r="C96">
        <v>2021</v>
      </c>
      <c r="D96" t="s">
        <v>141</v>
      </c>
      <c r="E96">
        <v>3</v>
      </c>
      <c r="F96" t="s">
        <v>518</v>
      </c>
      <c r="G96">
        <v>10.8</v>
      </c>
      <c r="H96">
        <v>0</v>
      </c>
      <c r="I96">
        <v>0</v>
      </c>
      <c r="J96" t="s">
        <v>562</v>
      </c>
      <c r="K96">
        <v>900</v>
      </c>
      <c r="L96">
        <v>15</v>
      </c>
      <c r="M96">
        <v>15</v>
      </c>
      <c r="O96">
        <v>4</v>
      </c>
      <c r="P96">
        <v>15</v>
      </c>
    </row>
    <row r="97" spans="1:16" x14ac:dyDescent="0.3">
      <c r="A97" s="1">
        <v>70</v>
      </c>
      <c r="B97" t="s">
        <v>142</v>
      </c>
      <c r="C97">
        <v>2022</v>
      </c>
      <c r="D97" t="s">
        <v>143</v>
      </c>
      <c r="E97">
        <v>3</v>
      </c>
      <c r="F97" t="s">
        <v>518</v>
      </c>
      <c r="G97">
        <v>3.88</v>
      </c>
      <c r="H97">
        <v>1.92</v>
      </c>
      <c r="I97">
        <v>1.92</v>
      </c>
      <c r="J97" t="s">
        <v>545</v>
      </c>
    </row>
    <row r="98" spans="1:16" x14ac:dyDescent="0.3">
      <c r="F98" t="s">
        <v>518</v>
      </c>
      <c r="G98">
        <v>1.88</v>
      </c>
      <c r="H98">
        <v>1.96</v>
      </c>
      <c r="I98">
        <v>1.96</v>
      </c>
      <c r="J98" t="s">
        <v>545</v>
      </c>
    </row>
    <row r="99" spans="1:16" x14ac:dyDescent="0.3">
      <c r="A99" s="1">
        <v>71</v>
      </c>
      <c r="B99" t="s">
        <v>144</v>
      </c>
      <c r="C99">
        <v>2020</v>
      </c>
      <c r="D99" t="s">
        <v>145</v>
      </c>
      <c r="E99">
        <v>1</v>
      </c>
      <c r="F99" t="s">
        <v>518</v>
      </c>
      <c r="G99">
        <v>11.11</v>
      </c>
      <c r="H99">
        <v>1.07</v>
      </c>
      <c r="I99">
        <v>1.07</v>
      </c>
      <c r="J99" t="s">
        <v>545</v>
      </c>
      <c r="K99">
        <v>45</v>
      </c>
      <c r="L99">
        <v>0.75</v>
      </c>
      <c r="M99">
        <v>0.75</v>
      </c>
      <c r="N99">
        <v>45</v>
      </c>
      <c r="O99">
        <v>35</v>
      </c>
      <c r="P99">
        <v>35</v>
      </c>
    </row>
    <row r="100" spans="1:16" x14ac:dyDescent="0.3">
      <c r="E100">
        <v>2</v>
      </c>
      <c r="F100" t="s">
        <v>518</v>
      </c>
      <c r="G100">
        <v>11.11</v>
      </c>
      <c r="H100">
        <v>1.07</v>
      </c>
      <c r="I100">
        <v>1.07</v>
      </c>
      <c r="J100" t="s">
        <v>545</v>
      </c>
      <c r="K100">
        <v>45</v>
      </c>
      <c r="L100">
        <v>0.75</v>
      </c>
      <c r="M100">
        <v>0.75</v>
      </c>
      <c r="N100">
        <v>45</v>
      </c>
      <c r="O100">
        <v>35</v>
      </c>
      <c r="P100">
        <v>35</v>
      </c>
    </row>
    <row r="101" spans="1:16" x14ac:dyDescent="0.3">
      <c r="A101" s="1">
        <v>72</v>
      </c>
      <c r="B101" t="s">
        <v>146</v>
      </c>
      <c r="C101">
        <v>2015</v>
      </c>
      <c r="D101" t="s">
        <v>147</v>
      </c>
      <c r="E101">
        <v>2</v>
      </c>
      <c r="F101" t="s">
        <v>518</v>
      </c>
      <c r="G101">
        <v>20</v>
      </c>
      <c r="H101">
        <v>2.86</v>
      </c>
      <c r="I101">
        <v>2.86</v>
      </c>
      <c r="J101" t="s">
        <v>545</v>
      </c>
      <c r="K101">
        <v>240</v>
      </c>
      <c r="L101">
        <v>4</v>
      </c>
      <c r="M101">
        <v>4</v>
      </c>
    </row>
    <row r="102" spans="1:16" x14ac:dyDescent="0.3">
      <c r="A102" s="1">
        <v>73</v>
      </c>
      <c r="B102" t="s">
        <v>148</v>
      </c>
      <c r="C102">
        <v>2018</v>
      </c>
      <c r="D102" t="s">
        <v>149</v>
      </c>
      <c r="E102">
        <v>1</v>
      </c>
      <c r="F102" t="s">
        <v>530</v>
      </c>
      <c r="G102">
        <v>1.48</v>
      </c>
      <c r="H102">
        <v>1.97</v>
      </c>
      <c r="I102">
        <v>1.97</v>
      </c>
      <c r="J102" t="s">
        <v>545</v>
      </c>
      <c r="K102">
        <v>90</v>
      </c>
      <c r="L102">
        <v>1.5</v>
      </c>
      <c r="M102">
        <v>1.5</v>
      </c>
    </row>
    <row r="103" spans="1:16" x14ac:dyDescent="0.3">
      <c r="F103" t="s">
        <v>530</v>
      </c>
      <c r="G103">
        <v>2.91</v>
      </c>
      <c r="H103">
        <v>1.94</v>
      </c>
      <c r="I103">
        <v>1.94</v>
      </c>
      <c r="J103" t="s">
        <v>545</v>
      </c>
    </row>
    <row r="104" spans="1:16" x14ac:dyDescent="0.3">
      <c r="F104" t="s">
        <v>530</v>
      </c>
      <c r="G104">
        <v>5.66</v>
      </c>
      <c r="H104">
        <v>1.89</v>
      </c>
      <c r="I104">
        <v>1.89</v>
      </c>
      <c r="J104" t="s">
        <v>545</v>
      </c>
    </row>
    <row r="105" spans="1:16" x14ac:dyDescent="0.3">
      <c r="E105">
        <v>2</v>
      </c>
      <c r="F105" t="s">
        <v>530</v>
      </c>
      <c r="G105">
        <v>1.48</v>
      </c>
      <c r="H105">
        <v>1.97</v>
      </c>
      <c r="I105">
        <v>1.97</v>
      </c>
      <c r="J105" t="s">
        <v>545</v>
      </c>
    </row>
    <row r="106" spans="1:16" x14ac:dyDescent="0.3">
      <c r="F106" t="s">
        <v>530</v>
      </c>
      <c r="G106">
        <v>2.91</v>
      </c>
      <c r="H106">
        <v>1.94</v>
      </c>
      <c r="I106">
        <v>1.94</v>
      </c>
      <c r="J106" t="s">
        <v>545</v>
      </c>
    </row>
    <row r="107" spans="1:16" x14ac:dyDescent="0.3">
      <c r="F107" t="s">
        <v>530</v>
      </c>
      <c r="G107">
        <v>5.66</v>
      </c>
      <c r="H107">
        <v>1.89</v>
      </c>
      <c r="I107">
        <v>1.89</v>
      </c>
      <c r="J107" t="s">
        <v>545</v>
      </c>
    </row>
    <row r="108" spans="1:16" x14ac:dyDescent="0.3">
      <c r="A108" s="1">
        <v>74</v>
      </c>
      <c r="B108" t="s">
        <v>150</v>
      </c>
      <c r="C108">
        <v>2000</v>
      </c>
      <c r="D108" t="s">
        <v>151</v>
      </c>
      <c r="E108">
        <v>2</v>
      </c>
      <c r="F108" t="s">
        <v>518</v>
      </c>
      <c r="G108">
        <v>2.68</v>
      </c>
      <c r="H108">
        <v>1.89</v>
      </c>
      <c r="I108">
        <v>1.89</v>
      </c>
      <c r="J108" t="s">
        <v>545</v>
      </c>
      <c r="K108">
        <v>90</v>
      </c>
      <c r="L108">
        <v>1.5</v>
      </c>
      <c r="M108">
        <v>1.5</v>
      </c>
      <c r="O108">
        <v>32</v>
      </c>
      <c r="P108">
        <v>32</v>
      </c>
    </row>
    <row r="109" spans="1:16" x14ac:dyDescent="0.3">
      <c r="A109" s="1">
        <v>75</v>
      </c>
      <c r="B109" t="s">
        <v>152</v>
      </c>
      <c r="C109">
        <v>1994</v>
      </c>
      <c r="D109" t="s">
        <v>153</v>
      </c>
      <c r="E109">
        <v>2</v>
      </c>
      <c r="F109" t="s">
        <v>518</v>
      </c>
      <c r="G109">
        <v>4.76</v>
      </c>
      <c r="H109">
        <v>1.9</v>
      </c>
      <c r="I109">
        <v>1.9</v>
      </c>
      <c r="J109" t="s">
        <v>545</v>
      </c>
      <c r="K109">
        <v>90</v>
      </c>
      <c r="L109">
        <v>1.5</v>
      </c>
      <c r="M109">
        <v>1.5</v>
      </c>
      <c r="N109">
        <v>90</v>
      </c>
      <c r="O109">
        <v>32</v>
      </c>
      <c r="P109">
        <v>32</v>
      </c>
    </row>
    <row r="110" spans="1:16" x14ac:dyDescent="0.3">
      <c r="F110" t="s">
        <v>518</v>
      </c>
      <c r="G110">
        <v>8.0500000000000007</v>
      </c>
      <c r="H110">
        <v>1.84</v>
      </c>
      <c r="I110">
        <v>1.84</v>
      </c>
      <c r="J110" t="s">
        <v>545</v>
      </c>
    </row>
    <row r="111" spans="1:16" x14ac:dyDescent="0.3">
      <c r="F111" t="s">
        <v>518</v>
      </c>
      <c r="G111">
        <v>11.11</v>
      </c>
      <c r="H111">
        <v>1.78</v>
      </c>
      <c r="I111">
        <v>1.78</v>
      </c>
      <c r="J111" t="s">
        <v>545</v>
      </c>
    </row>
    <row r="112" spans="1:16" x14ac:dyDescent="0.3">
      <c r="A112" s="1">
        <v>76</v>
      </c>
      <c r="B112" t="s">
        <v>154</v>
      </c>
      <c r="C112">
        <v>2010</v>
      </c>
      <c r="D112" t="s">
        <v>155</v>
      </c>
      <c r="E112">
        <v>3</v>
      </c>
      <c r="F112" t="s">
        <v>518</v>
      </c>
      <c r="G112">
        <v>9.09</v>
      </c>
      <c r="H112">
        <v>0</v>
      </c>
      <c r="I112">
        <v>0</v>
      </c>
      <c r="J112" t="s">
        <v>562</v>
      </c>
      <c r="K112">
        <v>100</v>
      </c>
      <c r="L112">
        <v>1.6666666666666667</v>
      </c>
      <c r="M112">
        <v>1.6666666670000001</v>
      </c>
      <c r="N112">
        <v>100</v>
      </c>
    </row>
    <row r="113" spans="1:16" x14ac:dyDescent="0.3">
      <c r="F113" t="s">
        <v>518</v>
      </c>
      <c r="H113">
        <v>1.82</v>
      </c>
      <c r="I113">
        <v>1.82</v>
      </c>
      <c r="J113" t="s">
        <v>545</v>
      </c>
    </row>
    <row r="114" spans="1:16" x14ac:dyDescent="0.3">
      <c r="F114" t="s">
        <v>518</v>
      </c>
      <c r="G114">
        <v>13.04</v>
      </c>
      <c r="H114">
        <v>0</v>
      </c>
      <c r="I114">
        <v>0</v>
      </c>
      <c r="J114" t="s">
        <v>562</v>
      </c>
    </row>
    <row r="115" spans="1:16" x14ac:dyDescent="0.3">
      <c r="F115" t="s">
        <v>518</v>
      </c>
      <c r="H115">
        <v>1.74</v>
      </c>
      <c r="I115">
        <v>1.74</v>
      </c>
      <c r="J115" t="s">
        <v>545</v>
      </c>
    </row>
    <row r="116" spans="1:16" x14ac:dyDescent="0.3">
      <c r="F116" t="s">
        <v>518</v>
      </c>
      <c r="G116">
        <v>16.670000000000002</v>
      </c>
      <c r="H116">
        <v>0</v>
      </c>
      <c r="I116">
        <v>0</v>
      </c>
      <c r="J116" t="s">
        <v>562</v>
      </c>
    </row>
    <row r="117" spans="1:16" x14ac:dyDescent="0.3">
      <c r="F117" t="s">
        <v>518</v>
      </c>
      <c r="H117">
        <v>1.67</v>
      </c>
      <c r="I117">
        <v>1.67</v>
      </c>
      <c r="J117" t="s">
        <v>545</v>
      </c>
    </row>
    <row r="118" spans="1:16" x14ac:dyDescent="0.3">
      <c r="A118" s="1">
        <v>77</v>
      </c>
      <c r="B118" t="s">
        <v>156</v>
      </c>
      <c r="C118">
        <v>2020</v>
      </c>
      <c r="D118" t="s">
        <v>157</v>
      </c>
      <c r="E118">
        <v>2</v>
      </c>
      <c r="F118" t="s">
        <v>518</v>
      </c>
      <c r="G118">
        <v>9.43</v>
      </c>
      <c r="H118">
        <v>0</v>
      </c>
      <c r="I118">
        <v>0</v>
      </c>
      <c r="J118" t="s">
        <v>562</v>
      </c>
      <c r="K118">
        <v>180</v>
      </c>
      <c r="L118">
        <v>3</v>
      </c>
      <c r="M118">
        <v>3</v>
      </c>
      <c r="N118">
        <v>180</v>
      </c>
      <c r="O118">
        <v>35</v>
      </c>
      <c r="P118">
        <v>35</v>
      </c>
    </row>
    <row r="119" spans="1:16" x14ac:dyDescent="0.3">
      <c r="A119" s="1">
        <v>78</v>
      </c>
      <c r="B119" t="s">
        <v>158</v>
      </c>
      <c r="C119">
        <v>2019</v>
      </c>
      <c r="D119" t="s">
        <v>159</v>
      </c>
      <c r="E119">
        <v>2</v>
      </c>
      <c r="F119" t="s">
        <v>518</v>
      </c>
      <c r="G119">
        <v>23.58</v>
      </c>
      <c r="H119">
        <v>0.76</v>
      </c>
      <c r="I119">
        <v>0.76</v>
      </c>
      <c r="J119" t="s">
        <v>545</v>
      </c>
      <c r="K119">
        <v>165</v>
      </c>
      <c r="L119">
        <v>2.75</v>
      </c>
      <c r="M119">
        <v>2.75</v>
      </c>
      <c r="O119">
        <v>30</v>
      </c>
      <c r="P119">
        <v>30</v>
      </c>
    </row>
    <row r="120" spans="1:16" x14ac:dyDescent="0.3">
      <c r="A120" s="1">
        <v>79</v>
      </c>
      <c r="B120" t="s">
        <v>160</v>
      </c>
      <c r="C120">
        <v>2021</v>
      </c>
      <c r="D120" t="s">
        <v>161</v>
      </c>
      <c r="E120">
        <v>1</v>
      </c>
      <c r="F120" t="s">
        <v>518</v>
      </c>
      <c r="G120">
        <v>10.26</v>
      </c>
      <c r="H120">
        <v>0</v>
      </c>
      <c r="I120">
        <v>0</v>
      </c>
      <c r="J120" t="s">
        <v>562</v>
      </c>
      <c r="O120">
        <v>27</v>
      </c>
      <c r="P120">
        <v>27</v>
      </c>
    </row>
    <row r="121" spans="1:16" x14ac:dyDescent="0.3">
      <c r="A121" s="1">
        <v>80</v>
      </c>
      <c r="B121" t="s">
        <v>162</v>
      </c>
      <c r="C121">
        <v>2007</v>
      </c>
      <c r="D121" t="s">
        <v>163</v>
      </c>
      <c r="E121">
        <v>2</v>
      </c>
      <c r="F121" t="s">
        <v>518</v>
      </c>
      <c r="G121">
        <v>9.09</v>
      </c>
      <c r="H121">
        <v>1.82</v>
      </c>
      <c r="I121">
        <v>1.82</v>
      </c>
      <c r="J121" t="s">
        <v>545</v>
      </c>
      <c r="K121">
        <v>110</v>
      </c>
      <c r="L121">
        <v>1.8333333333333333</v>
      </c>
      <c r="M121">
        <v>1.8333333329999999</v>
      </c>
      <c r="O121">
        <v>30</v>
      </c>
      <c r="P121">
        <v>30</v>
      </c>
    </row>
    <row r="122" spans="1:16" x14ac:dyDescent="0.3">
      <c r="A122" s="1">
        <v>81</v>
      </c>
      <c r="B122" t="s">
        <v>164</v>
      </c>
      <c r="C122">
        <v>2020</v>
      </c>
      <c r="D122" t="s">
        <v>165</v>
      </c>
      <c r="E122">
        <v>0</v>
      </c>
      <c r="F122" t="s">
        <v>529</v>
      </c>
      <c r="G122">
        <v>0</v>
      </c>
      <c r="H122">
        <v>0</v>
      </c>
      <c r="I122">
        <v>0</v>
      </c>
      <c r="J122" t="s">
        <v>562</v>
      </c>
      <c r="K122">
        <v>1260</v>
      </c>
      <c r="L122">
        <v>21</v>
      </c>
      <c r="M122">
        <v>21</v>
      </c>
    </row>
    <row r="123" spans="1:16" x14ac:dyDescent="0.3">
      <c r="A123" s="1">
        <v>82</v>
      </c>
      <c r="B123" t="s">
        <v>166</v>
      </c>
      <c r="C123">
        <v>2021</v>
      </c>
      <c r="D123" t="s">
        <v>167</v>
      </c>
      <c r="E123">
        <v>3</v>
      </c>
      <c r="F123" t="s">
        <v>518</v>
      </c>
      <c r="G123">
        <v>21.52</v>
      </c>
      <c r="H123">
        <v>0</v>
      </c>
      <c r="I123">
        <v>0</v>
      </c>
      <c r="J123" t="s">
        <v>562</v>
      </c>
      <c r="K123">
        <v>480</v>
      </c>
      <c r="L123">
        <v>8</v>
      </c>
      <c r="M123">
        <v>8</v>
      </c>
      <c r="O123">
        <v>28</v>
      </c>
      <c r="P123">
        <v>28</v>
      </c>
    </row>
    <row r="124" spans="1:16" x14ac:dyDescent="0.3">
      <c r="A124" s="1">
        <v>83</v>
      </c>
      <c r="B124" t="s">
        <v>168</v>
      </c>
      <c r="C124">
        <v>1978</v>
      </c>
      <c r="D124" t="s">
        <v>169</v>
      </c>
      <c r="E124">
        <v>1</v>
      </c>
      <c r="F124" t="s">
        <v>518</v>
      </c>
      <c r="G124">
        <v>9.09</v>
      </c>
      <c r="H124">
        <v>0</v>
      </c>
      <c r="I124">
        <v>0</v>
      </c>
      <c r="J124" t="s">
        <v>562</v>
      </c>
      <c r="K124">
        <v>300</v>
      </c>
      <c r="L124">
        <v>5</v>
      </c>
      <c r="M124">
        <v>5</v>
      </c>
      <c r="O124">
        <v>41</v>
      </c>
      <c r="P124">
        <v>40</v>
      </c>
    </row>
    <row r="125" spans="1:16" x14ac:dyDescent="0.3">
      <c r="A125" s="1">
        <v>84</v>
      </c>
      <c r="B125" t="s">
        <v>170</v>
      </c>
      <c r="C125">
        <v>2016</v>
      </c>
      <c r="D125" t="s">
        <v>171</v>
      </c>
      <c r="E125">
        <v>2</v>
      </c>
      <c r="F125" t="s">
        <v>518</v>
      </c>
      <c r="G125">
        <v>10</v>
      </c>
      <c r="H125">
        <v>5</v>
      </c>
      <c r="I125">
        <v>4</v>
      </c>
      <c r="J125" t="s">
        <v>545</v>
      </c>
      <c r="K125">
        <v>85</v>
      </c>
      <c r="L125">
        <v>1.4166666666666667</v>
      </c>
      <c r="M125">
        <v>1.4166666670000001</v>
      </c>
      <c r="N125">
        <v>85</v>
      </c>
      <c r="O125">
        <v>28</v>
      </c>
      <c r="P125">
        <v>28</v>
      </c>
    </row>
    <row r="126" spans="1:16" x14ac:dyDescent="0.3">
      <c r="A126" s="1">
        <v>85</v>
      </c>
      <c r="B126" t="s">
        <v>172</v>
      </c>
      <c r="C126">
        <v>2012</v>
      </c>
      <c r="D126" t="s">
        <v>173</v>
      </c>
      <c r="E126">
        <v>2</v>
      </c>
      <c r="F126" t="s">
        <v>518</v>
      </c>
      <c r="G126">
        <v>23</v>
      </c>
      <c r="H126">
        <v>2</v>
      </c>
      <c r="I126">
        <v>2</v>
      </c>
      <c r="J126" t="s">
        <v>545</v>
      </c>
      <c r="K126">
        <v>180</v>
      </c>
      <c r="L126">
        <v>3</v>
      </c>
      <c r="M126">
        <v>3</v>
      </c>
      <c r="N126">
        <v>180</v>
      </c>
      <c r="O126">
        <v>30</v>
      </c>
      <c r="P126">
        <v>30</v>
      </c>
    </row>
    <row r="127" spans="1:16" x14ac:dyDescent="0.3">
      <c r="A127" s="1">
        <v>86</v>
      </c>
      <c r="B127" t="s">
        <v>174</v>
      </c>
      <c r="C127">
        <v>2021</v>
      </c>
      <c r="D127" t="s">
        <v>175</v>
      </c>
      <c r="E127">
        <v>1</v>
      </c>
      <c r="F127" t="s">
        <v>530</v>
      </c>
      <c r="G127">
        <v>10</v>
      </c>
      <c r="H127">
        <v>2</v>
      </c>
      <c r="I127">
        <v>2</v>
      </c>
      <c r="J127" t="s">
        <v>545</v>
      </c>
      <c r="O127">
        <v>30</v>
      </c>
      <c r="P127">
        <v>30</v>
      </c>
    </row>
    <row r="128" spans="1:16" x14ac:dyDescent="0.3">
      <c r="A128" s="1">
        <v>87</v>
      </c>
      <c r="B128" t="s">
        <v>176</v>
      </c>
      <c r="C128">
        <v>2020</v>
      </c>
      <c r="D128" t="s">
        <v>177</v>
      </c>
      <c r="E128">
        <v>1</v>
      </c>
      <c r="F128" t="s">
        <v>518</v>
      </c>
      <c r="G128">
        <v>2.09</v>
      </c>
      <c r="H128">
        <v>0</v>
      </c>
      <c r="I128">
        <v>0</v>
      </c>
      <c r="J128" t="s">
        <v>562</v>
      </c>
      <c r="K128">
        <v>960</v>
      </c>
      <c r="L128">
        <v>16</v>
      </c>
      <c r="M128">
        <v>16</v>
      </c>
      <c r="O128">
        <v>12</v>
      </c>
      <c r="P128">
        <v>15</v>
      </c>
    </row>
    <row r="129" spans="1:16" x14ac:dyDescent="0.3">
      <c r="F129" t="s">
        <v>518</v>
      </c>
      <c r="G129">
        <v>2.0499999999999998</v>
      </c>
      <c r="J129" t="s">
        <v>562</v>
      </c>
      <c r="K129">
        <v>930</v>
      </c>
      <c r="L129">
        <v>15.5</v>
      </c>
      <c r="M129">
        <v>15.5</v>
      </c>
    </row>
    <row r="130" spans="1:16" x14ac:dyDescent="0.3">
      <c r="F130" t="s">
        <v>518</v>
      </c>
      <c r="G130">
        <v>4.87</v>
      </c>
      <c r="J130" t="s">
        <v>562</v>
      </c>
      <c r="K130">
        <v>1140</v>
      </c>
      <c r="L130">
        <v>19</v>
      </c>
      <c r="M130">
        <v>19</v>
      </c>
    </row>
    <row r="131" spans="1:16" x14ac:dyDescent="0.3">
      <c r="F131" t="s">
        <v>518</v>
      </c>
      <c r="G131">
        <v>9</v>
      </c>
      <c r="J131" t="s">
        <v>562</v>
      </c>
      <c r="K131">
        <v>450</v>
      </c>
      <c r="L131">
        <v>7.5</v>
      </c>
      <c r="M131">
        <v>7.5</v>
      </c>
    </row>
    <row r="132" spans="1:16" x14ac:dyDescent="0.3">
      <c r="A132" s="1">
        <v>88</v>
      </c>
      <c r="B132" t="s">
        <v>178</v>
      </c>
      <c r="C132">
        <v>2015</v>
      </c>
      <c r="D132" t="s">
        <v>179</v>
      </c>
      <c r="E132">
        <v>2</v>
      </c>
      <c r="F132" t="s">
        <v>518</v>
      </c>
      <c r="G132">
        <v>7.25</v>
      </c>
      <c r="H132">
        <v>1</v>
      </c>
      <c r="I132">
        <v>1</v>
      </c>
      <c r="J132" t="s">
        <v>545</v>
      </c>
      <c r="K132">
        <v>120</v>
      </c>
      <c r="L132">
        <v>2</v>
      </c>
      <c r="M132">
        <v>2</v>
      </c>
      <c r="N132">
        <v>120</v>
      </c>
      <c r="O132">
        <v>30</v>
      </c>
      <c r="P132">
        <v>30</v>
      </c>
    </row>
    <row r="133" spans="1:16" x14ac:dyDescent="0.3">
      <c r="A133" s="1">
        <v>89</v>
      </c>
      <c r="B133" t="s">
        <v>180</v>
      </c>
      <c r="C133">
        <v>2010</v>
      </c>
      <c r="D133" t="s">
        <v>181</v>
      </c>
      <c r="E133">
        <v>2</v>
      </c>
      <c r="F133" t="s">
        <v>518</v>
      </c>
      <c r="G133">
        <v>2.44</v>
      </c>
      <c r="H133">
        <v>1</v>
      </c>
      <c r="I133">
        <v>1</v>
      </c>
      <c r="J133" t="s">
        <v>545</v>
      </c>
      <c r="K133">
        <v>120</v>
      </c>
      <c r="L133">
        <v>2</v>
      </c>
      <c r="M133">
        <v>2</v>
      </c>
      <c r="O133">
        <v>30</v>
      </c>
      <c r="P133">
        <v>30</v>
      </c>
    </row>
    <row r="134" spans="1:16" x14ac:dyDescent="0.3">
      <c r="F134" t="s">
        <v>518</v>
      </c>
      <c r="G134">
        <v>3.61</v>
      </c>
      <c r="J134" t="s">
        <v>545</v>
      </c>
    </row>
    <row r="135" spans="1:16" x14ac:dyDescent="0.3">
      <c r="F135" t="s">
        <v>518</v>
      </c>
      <c r="G135">
        <v>4.76</v>
      </c>
      <c r="J135" t="s">
        <v>545</v>
      </c>
    </row>
    <row r="136" spans="1:16" x14ac:dyDescent="0.3">
      <c r="F136" t="s">
        <v>518</v>
      </c>
      <c r="G136">
        <v>6.98</v>
      </c>
      <c r="J136" t="s">
        <v>545</v>
      </c>
    </row>
    <row r="137" spans="1:16" x14ac:dyDescent="0.3">
      <c r="A137" s="1">
        <v>90</v>
      </c>
      <c r="B137" t="s">
        <v>182</v>
      </c>
      <c r="C137">
        <v>2009</v>
      </c>
      <c r="D137" t="s">
        <v>183</v>
      </c>
      <c r="E137">
        <v>0</v>
      </c>
      <c r="F137" t="s">
        <v>529</v>
      </c>
      <c r="G137">
        <v>0</v>
      </c>
      <c r="H137">
        <v>1</v>
      </c>
      <c r="I137">
        <v>1</v>
      </c>
      <c r="J137" t="s">
        <v>545</v>
      </c>
      <c r="K137">
        <v>120</v>
      </c>
      <c r="L137">
        <v>2</v>
      </c>
      <c r="M137">
        <v>2</v>
      </c>
      <c r="N137">
        <v>120</v>
      </c>
      <c r="O137">
        <v>30</v>
      </c>
      <c r="P137">
        <v>30</v>
      </c>
    </row>
    <row r="138" spans="1:16" x14ac:dyDescent="0.3">
      <c r="A138" s="1">
        <v>91</v>
      </c>
      <c r="B138" t="s">
        <v>184</v>
      </c>
      <c r="C138">
        <v>2018</v>
      </c>
      <c r="D138" t="s">
        <v>185</v>
      </c>
      <c r="E138">
        <v>1</v>
      </c>
      <c r="F138" t="s">
        <v>518</v>
      </c>
      <c r="G138">
        <v>10.71</v>
      </c>
      <c r="H138">
        <v>0</v>
      </c>
      <c r="I138">
        <v>0</v>
      </c>
      <c r="J138" t="s">
        <v>562</v>
      </c>
      <c r="K138">
        <v>210</v>
      </c>
      <c r="L138">
        <v>3.5</v>
      </c>
      <c r="M138">
        <v>3.5</v>
      </c>
      <c r="O138">
        <v>30</v>
      </c>
      <c r="P138">
        <v>30</v>
      </c>
    </row>
    <row r="139" spans="1:16" x14ac:dyDescent="0.3">
      <c r="A139" s="1">
        <v>92</v>
      </c>
      <c r="B139" t="s">
        <v>186</v>
      </c>
      <c r="C139">
        <v>2021</v>
      </c>
      <c r="D139" t="s">
        <v>187</v>
      </c>
      <c r="E139">
        <v>1</v>
      </c>
      <c r="F139" t="s">
        <v>518</v>
      </c>
      <c r="G139">
        <v>12.6</v>
      </c>
      <c r="H139">
        <v>0.6</v>
      </c>
      <c r="I139">
        <v>0.6</v>
      </c>
      <c r="J139" t="s">
        <v>545</v>
      </c>
      <c r="K139">
        <v>105</v>
      </c>
      <c r="L139">
        <v>1.75</v>
      </c>
      <c r="M139">
        <v>1.75</v>
      </c>
      <c r="N139">
        <v>90</v>
      </c>
      <c r="O139">
        <v>28</v>
      </c>
      <c r="P139">
        <v>28</v>
      </c>
    </row>
    <row r="140" spans="1:16" x14ac:dyDescent="0.3">
      <c r="F140" t="s">
        <v>518</v>
      </c>
      <c r="G140">
        <v>11.1</v>
      </c>
      <c r="H140">
        <v>0.88</v>
      </c>
      <c r="I140">
        <v>0.88</v>
      </c>
      <c r="J140" t="s">
        <v>545</v>
      </c>
      <c r="K140">
        <v>120</v>
      </c>
      <c r="L140">
        <v>2</v>
      </c>
      <c r="M140">
        <v>2</v>
      </c>
      <c r="O140">
        <v>28</v>
      </c>
      <c r="P140">
        <v>28</v>
      </c>
    </row>
    <row r="141" spans="1:16" x14ac:dyDescent="0.3">
      <c r="A141" s="1">
        <v>93</v>
      </c>
      <c r="B141" t="s">
        <v>188</v>
      </c>
      <c r="C141">
        <v>1995</v>
      </c>
      <c r="D141" t="s">
        <v>189</v>
      </c>
      <c r="E141">
        <v>0</v>
      </c>
      <c r="F141" t="s">
        <v>529</v>
      </c>
      <c r="G141">
        <v>0</v>
      </c>
      <c r="H141">
        <v>0</v>
      </c>
      <c r="I141">
        <v>0</v>
      </c>
      <c r="J141" t="s">
        <v>562</v>
      </c>
      <c r="K141">
        <v>300</v>
      </c>
      <c r="L141">
        <v>5</v>
      </c>
      <c r="M141">
        <v>5</v>
      </c>
      <c r="O141">
        <v>30</v>
      </c>
      <c r="P141">
        <v>30</v>
      </c>
    </row>
    <row r="142" spans="1:16" x14ac:dyDescent="0.3">
      <c r="A142" s="1">
        <v>94</v>
      </c>
      <c r="B142" t="s">
        <v>190</v>
      </c>
      <c r="C142">
        <v>1994</v>
      </c>
      <c r="D142" t="s">
        <v>191</v>
      </c>
      <c r="E142">
        <v>0</v>
      </c>
      <c r="F142" t="s">
        <v>529</v>
      </c>
      <c r="G142">
        <v>0</v>
      </c>
      <c r="H142">
        <v>0</v>
      </c>
      <c r="I142">
        <v>0</v>
      </c>
      <c r="J142" t="s">
        <v>562</v>
      </c>
      <c r="K142">
        <v>240</v>
      </c>
      <c r="L142">
        <v>4</v>
      </c>
      <c r="M142">
        <v>4</v>
      </c>
      <c r="O142">
        <v>28</v>
      </c>
      <c r="P142">
        <v>28</v>
      </c>
    </row>
    <row r="143" spans="1:16" x14ac:dyDescent="0.3">
      <c r="A143" s="1">
        <v>95</v>
      </c>
      <c r="B143" t="s">
        <v>192</v>
      </c>
      <c r="C143">
        <v>2007</v>
      </c>
      <c r="D143" t="s">
        <v>193</v>
      </c>
      <c r="E143">
        <v>2</v>
      </c>
      <c r="F143" t="s">
        <v>518</v>
      </c>
      <c r="G143">
        <v>20</v>
      </c>
      <c r="H143">
        <v>1.5</v>
      </c>
      <c r="I143">
        <v>1.5</v>
      </c>
      <c r="J143" t="s">
        <v>545</v>
      </c>
      <c r="K143">
        <v>80</v>
      </c>
      <c r="L143">
        <v>1.3333333333333333</v>
      </c>
      <c r="M143">
        <v>1.3333333329999999</v>
      </c>
      <c r="N143">
        <v>80</v>
      </c>
      <c r="O143">
        <v>30</v>
      </c>
      <c r="P143">
        <v>30</v>
      </c>
    </row>
    <row r="144" spans="1:16" x14ac:dyDescent="0.3">
      <c r="F144" t="s">
        <v>518</v>
      </c>
      <c r="J144" t="s">
        <v>545</v>
      </c>
      <c r="K144">
        <v>140</v>
      </c>
      <c r="L144">
        <v>2.3333333333333335</v>
      </c>
      <c r="M144">
        <v>2.3333333330000001</v>
      </c>
      <c r="N144">
        <v>140</v>
      </c>
    </row>
    <row r="145" spans="1:16" x14ac:dyDescent="0.3">
      <c r="F145" t="s">
        <v>518</v>
      </c>
      <c r="J145" t="s">
        <v>545</v>
      </c>
      <c r="K145">
        <v>200</v>
      </c>
      <c r="L145">
        <v>3.3333333333333335</v>
      </c>
      <c r="M145">
        <v>3.3333333330000001</v>
      </c>
      <c r="N145">
        <v>200</v>
      </c>
    </row>
    <row r="146" spans="1:16" x14ac:dyDescent="0.3">
      <c r="E146">
        <v>2</v>
      </c>
      <c r="F146" t="s">
        <v>518</v>
      </c>
      <c r="G146">
        <v>40</v>
      </c>
      <c r="H146">
        <v>1.5</v>
      </c>
      <c r="I146">
        <v>1.5</v>
      </c>
      <c r="J146" t="s">
        <v>545</v>
      </c>
    </row>
    <row r="147" spans="1:16" x14ac:dyDescent="0.3">
      <c r="A147" s="1">
        <v>96</v>
      </c>
      <c r="B147" t="s">
        <v>194</v>
      </c>
      <c r="C147">
        <v>2005</v>
      </c>
      <c r="D147" t="s">
        <v>195</v>
      </c>
      <c r="E147">
        <v>0</v>
      </c>
      <c r="F147" t="s">
        <v>529</v>
      </c>
      <c r="G147">
        <v>0</v>
      </c>
      <c r="H147">
        <v>1.5</v>
      </c>
      <c r="I147">
        <v>1.5</v>
      </c>
      <c r="J147" t="s">
        <v>545</v>
      </c>
      <c r="K147">
        <v>120</v>
      </c>
      <c r="L147">
        <v>2</v>
      </c>
      <c r="M147">
        <v>2</v>
      </c>
      <c r="N147">
        <v>120</v>
      </c>
      <c r="O147">
        <v>30</v>
      </c>
      <c r="P147">
        <v>30</v>
      </c>
    </row>
    <row r="148" spans="1:16" x14ac:dyDescent="0.3">
      <c r="A148" s="1">
        <v>97</v>
      </c>
      <c r="B148" t="s">
        <v>196</v>
      </c>
      <c r="C148">
        <v>1996</v>
      </c>
      <c r="D148" t="s">
        <v>197</v>
      </c>
      <c r="E148">
        <v>2</v>
      </c>
      <c r="F148" t="s">
        <v>518</v>
      </c>
      <c r="G148">
        <v>5</v>
      </c>
      <c r="H148">
        <v>0.52</v>
      </c>
      <c r="I148">
        <v>0.52</v>
      </c>
      <c r="J148" t="s">
        <v>545</v>
      </c>
    </row>
    <row r="149" spans="1:16" x14ac:dyDescent="0.3">
      <c r="F149" t="s">
        <v>518</v>
      </c>
      <c r="G149">
        <v>10</v>
      </c>
      <c r="J149" t="s">
        <v>545</v>
      </c>
    </row>
    <row r="150" spans="1:16" x14ac:dyDescent="0.3">
      <c r="F150" t="s">
        <v>518</v>
      </c>
      <c r="G150">
        <v>15</v>
      </c>
      <c r="J150" t="s">
        <v>545</v>
      </c>
    </row>
    <row r="151" spans="1:16" x14ac:dyDescent="0.3">
      <c r="F151" t="s">
        <v>518</v>
      </c>
      <c r="G151">
        <v>20</v>
      </c>
      <c r="J151" t="s">
        <v>545</v>
      </c>
    </row>
    <row r="152" spans="1:16" x14ac:dyDescent="0.3">
      <c r="A152" s="1">
        <v>98</v>
      </c>
      <c r="B152" t="s">
        <v>198</v>
      </c>
      <c r="C152">
        <v>2017</v>
      </c>
      <c r="D152" t="s">
        <v>199</v>
      </c>
      <c r="E152">
        <v>2</v>
      </c>
      <c r="F152" t="s">
        <v>518</v>
      </c>
      <c r="G152">
        <v>2.44</v>
      </c>
      <c r="H152">
        <v>0</v>
      </c>
      <c r="I152">
        <v>0</v>
      </c>
      <c r="J152" t="s">
        <v>562</v>
      </c>
      <c r="K152">
        <v>90</v>
      </c>
      <c r="L152">
        <v>1.5</v>
      </c>
      <c r="M152">
        <v>1.5</v>
      </c>
      <c r="N152">
        <v>90</v>
      </c>
      <c r="O152">
        <v>30</v>
      </c>
      <c r="P152">
        <v>30</v>
      </c>
    </row>
    <row r="153" spans="1:16" x14ac:dyDescent="0.3">
      <c r="F153" t="s">
        <v>518</v>
      </c>
      <c r="G153">
        <v>4.33</v>
      </c>
      <c r="H153">
        <v>0.4</v>
      </c>
      <c r="I153">
        <v>0.4</v>
      </c>
      <c r="J153" t="s">
        <v>545</v>
      </c>
    </row>
    <row r="154" spans="1:16" x14ac:dyDescent="0.3">
      <c r="F154" t="s">
        <v>518</v>
      </c>
      <c r="G154">
        <v>6.98</v>
      </c>
      <c r="H154">
        <v>0.89</v>
      </c>
      <c r="I154">
        <v>0.89</v>
      </c>
      <c r="J154" t="s">
        <v>545</v>
      </c>
    </row>
    <row r="155" spans="1:16" x14ac:dyDescent="0.3">
      <c r="F155" t="s">
        <v>518</v>
      </c>
      <c r="G155">
        <v>9.48</v>
      </c>
      <c r="H155">
        <v>1.41</v>
      </c>
      <c r="I155">
        <v>1.41</v>
      </c>
      <c r="J155" t="s">
        <v>545</v>
      </c>
    </row>
    <row r="156" spans="1:16" x14ac:dyDescent="0.3">
      <c r="F156" t="s">
        <v>518</v>
      </c>
      <c r="G156">
        <v>11.11</v>
      </c>
      <c r="H156">
        <v>1.78</v>
      </c>
      <c r="I156">
        <v>1.78</v>
      </c>
      <c r="J156" t="s">
        <v>545</v>
      </c>
    </row>
    <row r="157" spans="1:16" x14ac:dyDescent="0.3">
      <c r="A157" s="1">
        <v>99</v>
      </c>
      <c r="B157" t="s">
        <v>198</v>
      </c>
      <c r="C157">
        <v>2019</v>
      </c>
      <c r="D157" t="s">
        <v>200</v>
      </c>
      <c r="E157">
        <v>2</v>
      </c>
      <c r="F157" t="s">
        <v>518</v>
      </c>
      <c r="G157">
        <v>2.44</v>
      </c>
      <c r="H157">
        <v>0</v>
      </c>
      <c r="I157">
        <v>0</v>
      </c>
      <c r="J157" t="s">
        <v>562</v>
      </c>
      <c r="K157">
        <v>90</v>
      </c>
      <c r="L157">
        <v>1.5</v>
      </c>
      <c r="M157">
        <v>1.5</v>
      </c>
      <c r="N157">
        <v>90</v>
      </c>
      <c r="O157">
        <v>30</v>
      </c>
      <c r="P157">
        <v>30</v>
      </c>
    </row>
    <row r="158" spans="1:16" x14ac:dyDescent="0.3">
      <c r="F158" t="s">
        <v>518</v>
      </c>
      <c r="G158">
        <v>4.33</v>
      </c>
      <c r="H158">
        <v>0.4</v>
      </c>
      <c r="I158">
        <v>0.4</v>
      </c>
      <c r="J158" t="s">
        <v>545</v>
      </c>
    </row>
    <row r="159" spans="1:16" x14ac:dyDescent="0.3">
      <c r="F159" t="s">
        <v>518</v>
      </c>
      <c r="G159">
        <v>6.98</v>
      </c>
      <c r="H159">
        <v>0.89</v>
      </c>
      <c r="I159">
        <v>0.89</v>
      </c>
      <c r="J159" t="s">
        <v>545</v>
      </c>
    </row>
    <row r="160" spans="1:16" x14ac:dyDescent="0.3">
      <c r="F160" t="s">
        <v>518</v>
      </c>
      <c r="G160">
        <v>9.48</v>
      </c>
      <c r="H160">
        <v>1.41</v>
      </c>
      <c r="I160">
        <v>1.41</v>
      </c>
      <c r="J160" t="s">
        <v>545</v>
      </c>
    </row>
    <row r="161" spans="1:16" x14ac:dyDescent="0.3">
      <c r="F161" t="s">
        <v>518</v>
      </c>
      <c r="G161">
        <v>11.11</v>
      </c>
      <c r="H161">
        <v>1.78</v>
      </c>
      <c r="I161">
        <v>1.78</v>
      </c>
      <c r="J161" t="s">
        <v>545</v>
      </c>
    </row>
    <row r="162" spans="1:16" x14ac:dyDescent="0.3">
      <c r="A162" s="1">
        <v>100</v>
      </c>
      <c r="B162" t="s">
        <v>201</v>
      </c>
      <c r="C162">
        <v>2018</v>
      </c>
      <c r="D162" t="s">
        <v>202</v>
      </c>
      <c r="E162">
        <v>1</v>
      </c>
      <c r="F162" t="s">
        <v>518</v>
      </c>
      <c r="G162">
        <v>2.44</v>
      </c>
      <c r="H162">
        <v>0</v>
      </c>
      <c r="I162">
        <v>0</v>
      </c>
      <c r="J162" t="s">
        <v>562</v>
      </c>
      <c r="K162">
        <v>90</v>
      </c>
      <c r="L162">
        <v>1.5</v>
      </c>
      <c r="M162">
        <v>1.5</v>
      </c>
      <c r="N162">
        <v>90</v>
      </c>
    </row>
    <row r="163" spans="1:16" x14ac:dyDescent="0.3">
      <c r="E163">
        <v>2</v>
      </c>
      <c r="F163" t="s">
        <v>518</v>
      </c>
      <c r="G163">
        <v>4.33</v>
      </c>
      <c r="H163">
        <v>0.41</v>
      </c>
      <c r="I163">
        <v>0.41</v>
      </c>
      <c r="J163" t="s">
        <v>545</v>
      </c>
    </row>
    <row r="164" spans="1:16" x14ac:dyDescent="0.3">
      <c r="F164" t="s">
        <v>518</v>
      </c>
      <c r="G164">
        <v>6.98</v>
      </c>
      <c r="H164">
        <v>1</v>
      </c>
      <c r="I164">
        <v>1</v>
      </c>
      <c r="J164" t="s">
        <v>545</v>
      </c>
    </row>
    <row r="165" spans="1:16" x14ac:dyDescent="0.3">
      <c r="F165" t="s">
        <v>518</v>
      </c>
      <c r="G165">
        <v>9.48</v>
      </c>
      <c r="H165">
        <v>1.59</v>
      </c>
      <c r="I165">
        <v>1.59</v>
      </c>
      <c r="J165" t="s">
        <v>545</v>
      </c>
    </row>
    <row r="166" spans="1:16" x14ac:dyDescent="0.3">
      <c r="F166" t="s">
        <v>518</v>
      </c>
      <c r="G166">
        <v>11.11</v>
      </c>
      <c r="H166">
        <v>2</v>
      </c>
      <c r="I166">
        <v>2</v>
      </c>
      <c r="J166" t="s">
        <v>545</v>
      </c>
    </row>
    <row r="167" spans="1:16" x14ac:dyDescent="0.3">
      <c r="A167" s="1">
        <v>101</v>
      </c>
      <c r="B167" t="s">
        <v>203</v>
      </c>
      <c r="C167">
        <v>2021</v>
      </c>
      <c r="D167" t="s">
        <v>204</v>
      </c>
      <c r="E167">
        <v>1</v>
      </c>
      <c r="F167" t="s">
        <v>518</v>
      </c>
      <c r="G167">
        <v>7</v>
      </c>
      <c r="H167">
        <v>1</v>
      </c>
      <c r="I167">
        <v>1</v>
      </c>
      <c r="J167" t="s">
        <v>545</v>
      </c>
      <c r="K167">
        <v>90</v>
      </c>
      <c r="L167">
        <v>1.5</v>
      </c>
      <c r="M167">
        <v>1.5</v>
      </c>
      <c r="N167">
        <v>90</v>
      </c>
      <c r="O167">
        <v>30</v>
      </c>
      <c r="P167">
        <v>30</v>
      </c>
    </row>
    <row r="168" spans="1:16" x14ac:dyDescent="0.3">
      <c r="A168" s="1">
        <v>102</v>
      </c>
      <c r="B168" t="s">
        <v>205</v>
      </c>
      <c r="C168">
        <v>2014</v>
      </c>
      <c r="D168" t="s">
        <v>206</v>
      </c>
      <c r="E168">
        <v>2</v>
      </c>
      <c r="F168" t="s">
        <v>518</v>
      </c>
      <c r="G168">
        <v>20</v>
      </c>
      <c r="H168">
        <v>4</v>
      </c>
      <c r="I168">
        <v>4</v>
      </c>
      <c r="J168" t="s">
        <v>545</v>
      </c>
      <c r="K168">
        <v>55</v>
      </c>
      <c r="L168">
        <v>0.91666666666666663</v>
      </c>
      <c r="M168">
        <v>0.91666666699999999</v>
      </c>
      <c r="O168">
        <v>30</v>
      </c>
      <c r="P168">
        <v>30</v>
      </c>
    </row>
    <row r="169" spans="1:16" x14ac:dyDescent="0.3">
      <c r="A169" s="1">
        <v>103</v>
      </c>
      <c r="B169" t="s">
        <v>207</v>
      </c>
      <c r="C169">
        <v>1993</v>
      </c>
      <c r="D169" t="s">
        <v>208</v>
      </c>
      <c r="E169">
        <v>2</v>
      </c>
      <c r="F169" t="s">
        <v>518</v>
      </c>
      <c r="G169">
        <v>1.82</v>
      </c>
      <c r="H169">
        <v>1.82</v>
      </c>
      <c r="I169">
        <v>1.82</v>
      </c>
      <c r="J169" t="s">
        <v>545</v>
      </c>
      <c r="K169">
        <v>105</v>
      </c>
      <c r="L169">
        <v>1.75</v>
      </c>
      <c r="M169">
        <v>1.75</v>
      </c>
      <c r="O169">
        <v>35</v>
      </c>
      <c r="P169">
        <v>35</v>
      </c>
    </row>
    <row r="170" spans="1:16" x14ac:dyDescent="0.3">
      <c r="A170" s="1">
        <v>104</v>
      </c>
      <c r="B170" t="s">
        <v>209</v>
      </c>
      <c r="C170">
        <v>2008</v>
      </c>
      <c r="D170" t="s">
        <v>210</v>
      </c>
      <c r="E170">
        <v>2</v>
      </c>
      <c r="F170" t="s">
        <v>518</v>
      </c>
      <c r="G170">
        <v>4.76</v>
      </c>
      <c r="H170">
        <v>1.9</v>
      </c>
      <c r="I170">
        <v>1.9</v>
      </c>
      <c r="J170" t="s">
        <v>545</v>
      </c>
      <c r="K170">
        <v>90</v>
      </c>
      <c r="L170">
        <v>1.5</v>
      </c>
      <c r="M170">
        <v>1.5</v>
      </c>
      <c r="O170">
        <v>30</v>
      </c>
      <c r="P170">
        <v>30</v>
      </c>
    </row>
    <row r="171" spans="1:16" x14ac:dyDescent="0.3">
      <c r="A171" s="1">
        <v>105</v>
      </c>
      <c r="B171" t="s">
        <v>211</v>
      </c>
      <c r="C171">
        <v>2021</v>
      </c>
      <c r="D171" t="s">
        <v>212</v>
      </c>
      <c r="E171">
        <v>1</v>
      </c>
      <c r="F171" t="s">
        <v>518</v>
      </c>
      <c r="G171">
        <v>16.670000000000002</v>
      </c>
      <c r="H171">
        <v>0.67</v>
      </c>
      <c r="I171">
        <v>0.67</v>
      </c>
      <c r="J171" t="s">
        <v>545</v>
      </c>
    </row>
    <row r="172" spans="1:16" x14ac:dyDescent="0.3">
      <c r="A172" s="1">
        <v>106</v>
      </c>
      <c r="B172" t="s">
        <v>213</v>
      </c>
      <c r="C172">
        <v>2018</v>
      </c>
      <c r="D172" t="s">
        <v>214</v>
      </c>
      <c r="E172">
        <v>2</v>
      </c>
      <c r="F172" t="s">
        <v>518</v>
      </c>
      <c r="G172">
        <v>12.41</v>
      </c>
      <c r="H172">
        <v>0</v>
      </c>
      <c r="I172">
        <v>0</v>
      </c>
      <c r="J172" t="s">
        <v>562</v>
      </c>
      <c r="K172">
        <v>200</v>
      </c>
      <c r="L172">
        <v>3.3333333333333335</v>
      </c>
      <c r="M172">
        <v>3.3333333330000001</v>
      </c>
      <c r="N172">
        <v>200</v>
      </c>
      <c r="O172">
        <v>30</v>
      </c>
      <c r="P172">
        <v>30</v>
      </c>
    </row>
    <row r="173" spans="1:16" x14ac:dyDescent="0.3">
      <c r="A173" s="1">
        <v>107</v>
      </c>
      <c r="B173" t="s">
        <v>215</v>
      </c>
      <c r="C173">
        <v>2020</v>
      </c>
      <c r="D173" t="s">
        <v>216</v>
      </c>
      <c r="E173">
        <v>2</v>
      </c>
      <c r="F173" t="s">
        <v>518</v>
      </c>
      <c r="G173">
        <v>9.09</v>
      </c>
      <c r="H173">
        <v>1.36</v>
      </c>
      <c r="I173">
        <v>1.36</v>
      </c>
      <c r="J173" t="s">
        <v>545</v>
      </c>
      <c r="K173">
        <v>120</v>
      </c>
      <c r="L173">
        <v>2</v>
      </c>
      <c r="M173">
        <v>2</v>
      </c>
      <c r="O173">
        <v>30</v>
      </c>
      <c r="P173">
        <v>30</v>
      </c>
    </row>
    <row r="174" spans="1:16" x14ac:dyDescent="0.3">
      <c r="A174" s="1">
        <v>108</v>
      </c>
      <c r="B174" t="s">
        <v>217</v>
      </c>
      <c r="C174">
        <v>2021</v>
      </c>
      <c r="D174" t="s">
        <v>218</v>
      </c>
      <c r="E174">
        <v>2</v>
      </c>
      <c r="F174" t="s">
        <v>518</v>
      </c>
      <c r="G174">
        <v>9.09</v>
      </c>
      <c r="H174">
        <v>1.36</v>
      </c>
      <c r="I174">
        <v>1.36</v>
      </c>
      <c r="J174" t="s">
        <v>545</v>
      </c>
      <c r="K174">
        <v>120</v>
      </c>
      <c r="L174">
        <v>2</v>
      </c>
      <c r="M174">
        <v>2</v>
      </c>
      <c r="O174">
        <v>30</v>
      </c>
      <c r="P174">
        <v>30</v>
      </c>
    </row>
    <row r="175" spans="1:16" x14ac:dyDescent="0.3">
      <c r="A175" s="1">
        <v>109</v>
      </c>
      <c r="B175" t="s">
        <v>219</v>
      </c>
      <c r="C175">
        <v>2009</v>
      </c>
      <c r="D175" t="s">
        <v>220</v>
      </c>
      <c r="E175">
        <v>2</v>
      </c>
      <c r="F175" t="s">
        <v>518</v>
      </c>
      <c r="G175">
        <v>29.3</v>
      </c>
      <c r="H175">
        <v>2.5</v>
      </c>
      <c r="I175">
        <v>2.5</v>
      </c>
      <c r="J175" t="s">
        <v>545</v>
      </c>
      <c r="K175">
        <v>70</v>
      </c>
      <c r="L175">
        <v>1.1666666666666667</v>
      </c>
      <c r="M175">
        <v>1.1666666670000001</v>
      </c>
      <c r="N175">
        <v>70</v>
      </c>
      <c r="O175">
        <v>37</v>
      </c>
      <c r="P175">
        <v>37</v>
      </c>
    </row>
    <row r="176" spans="1:16" x14ac:dyDescent="0.3">
      <c r="A176" s="1">
        <v>110</v>
      </c>
      <c r="B176" t="s">
        <v>221</v>
      </c>
      <c r="C176">
        <v>2002</v>
      </c>
      <c r="D176" t="s">
        <v>222</v>
      </c>
      <c r="E176">
        <v>2</v>
      </c>
      <c r="F176" t="s">
        <v>518</v>
      </c>
      <c r="G176">
        <v>18</v>
      </c>
      <c r="H176">
        <v>1.4</v>
      </c>
      <c r="I176">
        <v>1.4</v>
      </c>
      <c r="J176" t="s">
        <v>545</v>
      </c>
      <c r="K176">
        <v>75</v>
      </c>
      <c r="L176">
        <v>1.25</v>
      </c>
      <c r="M176">
        <v>1.25</v>
      </c>
      <c r="N176">
        <v>75</v>
      </c>
      <c r="O176">
        <v>30</v>
      </c>
      <c r="P176">
        <v>30</v>
      </c>
    </row>
    <row r="177" spans="1:16" x14ac:dyDescent="0.3">
      <c r="F177" t="s">
        <v>518</v>
      </c>
      <c r="G177">
        <v>27</v>
      </c>
      <c r="J177" t="s">
        <v>545</v>
      </c>
    </row>
    <row r="178" spans="1:16" x14ac:dyDescent="0.3">
      <c r="A178" s="1">
        <v>111</v>
      </c>
      <c r="B178" t="s">
        <v>223</v>
      </c>
      <c r="C178">
        <v>2021</v>
      </c>
      <c r="D178" t="s">
        <v>224</v>
      </c>
      <c r="E178">
        <v>1</v>
      </c>
      <c r="F178" t="s">
        <v>518</v>
      </c>
      <c r="G178">
        <v>9.09</v>
      </c>
      <c r="H178">
        <v>0.36</v>
      </c>
      <c r="I178">
        <v>0.36</v>
      </c>
      <c r="J178" t="s">
        <v>545</v>
      </c>
      <c r="K178">
        <v>315</v>
      </c>
      <c r="L178">
        <v>5.25</v>
      </c>
      <c r="M178">
        <v>5.25</v>
      </c>
      <c r="N178">
        <v>50</v>
      </c>
      <c r="O178">
        <v>25</v>
      </c>
      <c r="P178">
        <v>25</v>
      </c>
    </row>
    <row r="179" spans="1:16" x14ac:dyDescent="0.3">
      <c r="A179" s="1">
        <v>112</v>
      </c>
      <c r="B179" t="s">
        <v>225</v>
      </c>
      <c r="C179">
        <v>2019</v>
      </c>
      <c r="D179" t="s">
        <v>226</v>
      </c>
      <c r="E179">
        <v>0</v>
      </c>
      <c r="F179" t="s">
        <v>529</v>
      </c>
      <c r="G179">
        <v>0</v>
      </c>
      <c r="H179">
        <v>6</v>
      </c>
      <c r="I179">
        <v>4.0999999999999996</v>
      </c>
      <c r="J179" t="s">
        <v>545</v>
      </c>
      <c r="K179">
        <v>1080</v>
      </c>
      <c r="L179">
        <v>18</v>
      </c>
      <c r="M179">
        <v>18</v>
      </c>
      <c r="O179">
        <v>37</v>
      </c>
      <c r="P179">
        <v>37</v>
      </c>
    </row>
    <row r="180" spans="1:16" x14ac:dyDescent="0.3">
      <c r="A180" s="1">
        <v>113</v>
      </c>
      <c r="B180" t="s">
        <v>227</v>
      </c>
      <c r="C180">
        <v>2005</v>
      </c>
      <c r="D180" t="s">
        <v>228</v>
      </c>
      <c r="E180">
        <v>2</v>
      </c>
      <c r="F180" t="s">
        <v>518</v>
      </c>
      <c r="G180">
        <v>10</v>
      </c>
      <c r="H180">
        <v>2</v>
      </c>
      <c r="I180">
        <v>2</v>
      </c>
      <c r="J180" t="s">
        <v>545</v>
      </c>
      <c r="K180">
        <v>155</v>
      </c>
      <c r="L180">
        <v>2.5833333333333335</v>
      </c>
      <c r="M180">
        <v>2.5833333330000001</v>
      </c>
      <c r="O180">
        <v>30</v>
      </c>
      <c r="P180">
        <v>30</v>
      </c>
    </row>
    <row r="181" spans="1:16" x14ac:dyDescent="0.3">
      <c r="F181" t="s">
        <v>518</v>
      </c>
      <c r="G181">
        <v>20</v>
      </c>
      <c r="J181" t="s">
        <v>545</v>
      </c>
    </row>
    <row r="182" spans="1:16" x14ac:dyDescent="0.3">
      <c r="F182" t="s">
        <v>518</v>
      </c>
      <c r="G182">
        <v>30</v>
      </c>
      <c r="J182" t="s">
        <v>545</v>
      </c>
    </row>
    <row r="183" spans="1:16" x14ac:dyDescent="0.3">
      <c r="A183" s="1">
        <v>114</v>
      </c>
      <c r="B183" t="s">
        <v>229</v>
      </c>
      <c r="C183">
        <v>2018</v>
      </c>
      <c r="D183" t="s">
        <v>230</v>
      </c>
      <c r="E183">
        <v>2</v>
      </c>
      <c r="F183" t="s">
        <v>518</v>
      </c>
      <c r="G183">
        <v>33.299999999999997</v>
      </c>
      <c r="H183">
        <v>3</v>
      </c>
      <c r="I183">
        <v>3</v>
      </c>
      <c r="J183" t="s">
        <v>545</v>
      </c>
      <c r="K183">
        <v>78</v>
      </c>
      <c r="L183">
        <v>1.3</v>
      </c>
      <c r="M183">
        <v>1.3</v>
      </c>
      <c r="N183">
        <v>78</v>
      </c>
      <c r="O183">
        <v>37</v>
      </c>
      <c r="P183">
        <v>37</v>
      </c>
    </row>
    <row r="184" spans="1:16" x14ac:dyDescent="0.3">
      <c r="A184" s="1">
        <v>115</v>
      </c>
      <c r="B184" t="s">
        <v>231</v>
      </c>
      <c r="C184">
        <v>2010</v>
      </c>
      <c r="D184" t="s">
        <v>232</v>
      </c>
      <c r="E184">
        <v>2</v>
      </c>
      <c r="F184" t="s">
        <v>518</v>
      </c>
      <c r="G184">
        <v>10</v>
      </c>
      <c r="H184">
        <v>1.5</v>
      </c>
      <c r="I184">
        <v>1.5</v>
      </c>
      <c r="J184" t="s">
        <v>545</v>
      </c>
      <c r="K184">
        <v>80</v>
      </c>
      <c r="L184">
        <v>1.3333333333333333</v>
      </c>
      <c r="M184">
        <v>1.3333333329999999</v>
      </c>
      <c r="N184">
        <v>80</v>
      </c>
      <c r="O184">
        <v>30</v>
      </c>
      <c r="P184">
        <v>30</v>
      </c>
    </row>
    <row r="185" spans="1:16" x14ac:dyDescent="0.3">
      <c r="F185" t="s">
        <v>530</v>
      </c>
      <c r="G185">
        <v>1.2</v>
      </c>
      <c r="J185" t="s">
        <v>545</v>
      </c>
    </row>
    <row r="186" spans="1:16" x14ac:dyDescent="0.3">
      <c r="A186" s="1">
        <v>116</v>
      </c>
      <c r="B186" t="s">
        <v>233</v>
      </c>
      <c r="C186">
        <v>2014</v>
      </c>
      <c r="D186" t="s">
        <v>234</v>
      </c>
      <c r="E186">
        <v>2</v>
      </c>
      <c r="F186" t="s">
        <v>518</v>
      </c>
      <c r="G186">
        <v>50</v>
      </c>
      <c r="H186">
        <v>3</v>
      </c>
      <c r="I186">
        <v>3</v>
      </c>
      <c r="J186" t="s">
        <v>545</v>
      </c>
      <c r="K186">
        <v>120</v>
      </c>
      <c r="L186">
        <v>2</v>
      </c>
      <c r="M186">
        <v>2</v>
      </c>
      <c r="O186">
        <v>30</v>
      </c>
      <c r="P186">
        <v>30</v>
      </c>
    </row>
    <row r="187" spans="1:16" x14ac:dyDescent="0.3">
      <c r="A187" s="1">
        <v>117</v>
      </c>
      <c r="B187" t="s">
        <v>235</v>
      </c>
      <c r="C187">
        <v>2011</v>
      </c>
      <c r="D187" t="s">
        <v>236</v>
      </c>
      <c r="E187">
        <v>2</v>
      </c>
      <c r="F187" t="s">
        <v>530</v>
      </c>
      <c r="G187">
        <v>3</v>
      </c>
      <c r="H187">
        <v>2.91</v>
      </c>
      <c r="I187">
        <v>2.91</v>
      </c>
      <c r="J187" t="s">
        <v>545</v>
      </c>
      <c r="K187">
        <v>105</v>
      </c>
      <c r="L187">
        <v>1.75</v>
      </c>
      <c r="M187">
        <v>1.75</v>
      </c>
      <c r="O187">
        <v>30</v>
      </c>
      <c r="P187">
        <v>30</v>
      </c>
    </row>
    <row r="188" spans="1:16" x14ac:dyDescent="0.3">
      <c r="A188" s="1">
        <v>118</v>
      </c>
      <c r="B188" t="s">
        <v>237</v>
      </c>
      <c r="C188">
        <v>2021</v>
      </c>
      <c r="D188" t="s">
        <v>238</v>
      </c>
      <c r="E188">
        <v>2</v>
      </c>
      <c r="F188" t="s">
        <v>518</v>
      </c>
      <c r="G188">
        <v>16.48</v>
      </c>
      <c r="H188">
        <v>0</v>
      </c>
      <c r="I188">
        <v>0</v>
      </c>
      <c r="J188" t="s">
        <v>562</v>
      </c>
      <c r="K188">
        <v>360</v>
      </c>
      <c r="L188">
        <v>6</v>
      </c>
      <c r="M188">
        <v>6</v>
      </c>
      <c r="O188">
        <v>30</v>
      </c>
      <c r="P188">
        <v>30</v>
      </c>
    </row>
    <row r="189" spans="1:16" x14ac:dyDescent="0.3">
      <c r="A189" s="1">
        <v>119</v>
      </c>
      <c r="B189" t="s">
        <v>239</v>
      </c>
      <c r="C189">
        <v>2017</v>
      </c>
      <c r="D189" t="s">
        <v>240</v>
      </c>
      <c r="F189" t="s">
        <v>518</v>
      </c>
      <c r="G189">
        <v>16.670000000000002</v>
      </c>
      <c r="H189">
        <v>2.5</v>
      </c>
      <c r="I189">
        <v>2.5</v>
      </c>
      <c r="J189" t="s">
        <v>545</v>
      </c>
      <c r="K189">
        <v>660</v>
      </c>
      <c r="L189">
        <v>11</v>
      </c>
      <c r="M189">
        <v>11</v>
      </c>
      <c r="O189">
        <v>4</v>
      </c>
      <c r="P189">
        <v>15</v>
      </c>
    </row>
    <row r="190" spans="1:16" x14ac:dyDescent="0.3">
      <c r="A190" s="1">
        <v>120</v>
      </c>
      <c r="B190" t="s">
        <v>241</v>
      </c>
      <c r="C190">
        <v>2014</v>
      </c>
      <c r="D190" t="s">
        <v>242</v>
      </c>
      <c r="E190">
        <v>3</v>
      </c>
      <c r="F190" t="s">
        <v>518</v>
      </c>
      <c r="G190">
        <v>30.2</v>
      </c>
      <c r="H190">
        <v>0.8</v>
      </c>
      <c r="I190">
        <v>0.8</v>
      </c>
      <c r="J190" t="s">
        <v>545</v>
      </c>
      <c r="K190">
        <v>120</v>
      </c>
      <c r="L190">
        <v>2</v>
      </c>
      <c r="M190">
        <v>2</v>
      </c>
      <c r="O190">
        <v>30</v>
      </c>
      <c r="P190">
        <v>30</v>
      </c>
    </row>
    <row r="191" spans="1:16" x14ac:dyDescent="0.3">
      <c r="A191" s="1">
        <v>121</v>
      </c>
      <c r="B191" t="s">
        <v>243</v>
      </c>
      <c r="C191">
        <v>2000</v>
      </c>
      <c r="D191" t="s">
        <v>244</v>
      </c>
      <c r="E191">
        <v>0</v>
      </c>
      <c r="F191" t="s">
        <v>529</v>
      </c>
      <c r="G191">
        <v>0</v>
      </c>
      <c r="H191">
        <v>0</v>
      </c>
      <c r="I191">
        <v>0</v>
      </c>
      <c r="J191" t="s">
        <v>562</v>
      </c>
      <c r="K191">
        <v>150</v>
      </c>
      <c r="L191">
        <v>2.5</v>
      </c>
      <c r="M191">
        <v>2.5</v>
      </c>
      <c r="O191">
        <v>30</v>
      </c>
      <c r="P191">
        <v>30</v>
      </c>
    </row>
    <row r="192" spans="1:16" x14ac:dyDescent="0.3">
      <c r="A192" s="1">
        <v>122</v>
      </c>
      <c r="B192" t="s">
        <v>245</v>
      </c>
      <c r="C192">
        <v>2012</v>
      </c>
      <c r="D192" t="s">
        <v>246</v>
      </c>
      <c r="E192">
        <v>0</v>
      </c>
      <c r="F192" t="s">
        <v>529</v>
      </c>
      <c r="G192">
        <v>0</v>
      </c>
      <c r="H192">
        <v>0</v>
      </c>
      <c r="I192">
        <v>0</v>
      </c>
      <c r="J192" t="s">
        <v>562</v>
      </c>
      <c r="K192">
        <v>1465</v>
      </c>
      <c r="L192">
        <v>24.416666666666668</v>
      </c>
      <c r="M192">
        <v>21</v>
      </c>
      <c r="O192">
        <v>30</v>
      </c>
      <c r="P192">
        <v>30</v>
      </c>
    </row>
    <row r="193" spans="1:16" x14ac:dyDescent="0.3">
      <c r="A193" s="1">
        <v>123</v>
      </c>
      <c r="B193" t="s">
        <v>247</v>
      </c>
      <c r="C193">
        <v>2016</v>
      </c>
      <c r="D193" t="s">
        <v>248</v>
      </c>
      <c r="E193">
        <v>1</v>
      </c>
      <c r="F193" t="s">
        <v>518</v>
      </c>
      <c r="G193">
        <v>38.28</v>
      </c>
      <c r="H193">
        <v>0</v>
      </c>
      <c r="I193">
        <v>0</v>
      </c>
      <c r="J193" t="s">
        <v>562</v>
      </c>
      <c r="K193">
        <v>270</v>
      </c>
      <c r="L193">
        <v>4.5</v>
      </c>
      <c r="M193">
        <v>4.5</v>
      </c>
    </row>
    <row r="194" spans="1:16" x14ac:dyDescent="0.3">
      <c r="F194" t="s">
        <v>518</v>
      </c>
      <c r="G194">
        <v>17.079999999999998</v>
      </c>
      <c r="J194" t="s">
        <v>562</v>
      </c>
      <c r="K194">
        <v>410</v>
      </c>
      <c r="L194">
        <v>6.833333333333333</v>
      </c>
      <c r="M194">
        <v>6.8333333329999997</v>
      </c>
    </row>
    <row r="195" spans="1:16" x14ac:dyDescent="0.3">
      <c r="F195" t="s">
        <v>518</v>
      </c>
      <c r="G195">
        <v>32.68</v>
      </c>
      <c r="J195" t="s">
        <v>562</v>
      </c>
      <c r="K195">
        <v>260</v>
      </c>
      <c r="L195">
        <v>4.333333333333333</v>
      </c>
      <c r="M195">
        <v>4.3333333329999997</v>
      </c>
    </row>
    <row r="196" spans="1:16" x14ac:dyDescent="0.3">
      <c r="F196" t="s">
        <v>518</v>
      </c>
      <c r="G196">
        <v>10.32</v>
      </c>
      <c r="J196" t="s">
        <v>562</v>
      </c>
      <c r="K196">
        <v>350</v>
      </c>
      <c r="L196">
        <v>5.833333333333333</v>
      </c>
      <c r="M196">
        <v>5.8333333329999997</v>
      </c>
    </row>
    <row r="197" spans="1:16" x14ac:dyDescent="0.3">
      <c r="A197" s="1">
        <v>124</v>
      </c>
      <c r="B197" t="s">
        <v>249</v>
      </c>
      <c r="C197">
        <v>2020</v>
      </c>
      <c r="D197" t="s">
        <v>250</v>
      </c>
      <c r="E197">
        <v>2</v>
      </c>
      <c r="F197" t="s">
        <v>530</v>
      </c>
      <c r="G197">
        <v>3</v>
      </c>
      <c r="H197">
        <v>2</v>
      </c>
      <c r="I197">
        <v>2</v>
      </c>
      <c r="J197" t="s">
        <v>545</v>
      </c>
      <c r="K197">
        <v>120</v>
      </c>
      <c r="L197">
        <v>2</v>
      </c>
      <c r="M197">
        <v>2</v>
      </c>
      <c r="O197">
        <v>32</v>
      </c>
      <c r="P197">
        <v>32</v>
      </c>
    </row>
    <row r="198" spans="1:16" x14ac:dyDescent="0.3">
      <c r="F198" t="s">
        <v>530</v>
      </c>
      <c r="G198">
        <v>6</v>
      </c>
      <c r="J198" t="s">
        <v>545</v>
      </c>
    </row>
    <row r="199" spans="1:16" x14ac:dyDescent="0.3">
      <c r="F199" t="s">
        <v>530</v>
      </c>
      <c r="G199">
        <v>12</v>
      </c>
      <c r="J199" t="s">
        <v>545</v>
      </c>
    </row>
    <row r="200" spans="1:16" x14ac:dyDescent="0.3">
      <c r="F200" t="s">
        <v>530</v>
      </c>
      <c r="G200">
        <v>24</v>
      </c>
      <c r="J200" t="s">
        <v>545</v>
      </c>
    </row>
    <row r="201" spans="1:16" x14ac:dyDescent="0.3">
      <c r="A201" s="1">
        <v>125</v>
      </c>
      <c r="B201" t="s">
        <v>251</v>
      </c>
      <c r="C201">
        <v>2020</v>
      </c>
      <c r="D201" t="s">
        <v>252</v>
      </c>
      <c r="E201">
        <v>0</v>
      </c>
      <c r="F201" t="s">
        <v>529</v>
      </c>
      <c r="G201">
        <v>0</v>
      </c>
      <c r="H201">
        <v>0.23</v>
      </c>
      <c r="I201">
        <v>0.23</v>
      </c>
      <c r="J201" t="s">
        <v>545</v>
      </c>
      <c r="K201">
        <v>1080</v>
      </c>
      <c r="L201">
        <v>18</v>
      </c>
      <c r="M201">
        <v>18</v>
      </c>
      <c r="O201">
        <v>30</v>
      </c>
      <c r="P201">
        <v>30</v>
      </c>
    </row>
    <row r="202" spans="1:16" x14ac:dyDescent="0.3">
      <c r="F202" t="s">
        <v>529</v>
      </c>
      <c r="H202">
        <v>0</v>
      </c>
      <c r="I202">
        <v>0</v>
      </c>
      <c r="J202" t="s">
        <v>545</v>
      </c>
      <c r="K202">
        <v>1440</v>
      </c>
      <c r="L202">
        <v>24</v>
      </c>
      <c r="M202">
        <v>20</v>
      </c>
    </row>
    <row r="203" spans="1:16" x14ac:dyDescent="0.3">
      <c r="A203" s="1">
        <v>126</v>
      </c>
      <c r="B203" t="s">
        <v>253</v>
      </c>
      <c r="C203">
        <v>2021</v>
      </c>
      <c r="D203" t="s">
        <v>254</v>
      </c>
      <c r="E203">
        <v>1</v>
      </c>
      <c r="F203" t="s">
        <v>518</v>
      </c>
      <c r="G203">
        <v>8.4700000000000006</v>
      </c>
      <c r="H203">
        <v>0.4</v>
      </c>
      <c r="I203">
        <v>0.4</v>
      </c>
      <c r="J203" t="s">
        <v>545</v>
      </c>
      <c r="K203">
        <v>2644</v>
      </c>
      <c r="L203">
        <v>44.06666666666667</v>
      </c>
      <c r="M203">
        <v>20</v>
      </c>
      <c r="O203">
        <v>5</v>
      </c>
      <c r="P203">
        <v>15</v>
      </c>
    </row>
    <row r="204" spans="1:16" x14ac:dyDescent="0.3">
      <c r="F204" t="s">
        <v>518</v>
      </c>
      <c r="J204" t="s">
        <v>545</v>
      </c>
      <c r="K204">
        <v>4084</v>
      </c>
      <c r="L204">
        <v>68.066666666666663</v>
      </c>
      <c r="M204">
        <v>20</v>
      </c>
      <c r="O204">
        <v>5</v>
      </c>
      <c r="P204">
        <v>15</v>
      </c>
    </row>
    <row r="205" spans="1:16" x14ac:dyDescent="0.3">
      <c r="A205" s="1">
        <v>127</v>
      </c>
      <c r="B205" t="s">
        <v>255</v>
      </c>
      <c r="C205">
        <v>2017</v>
      </c>
      <c r="D205" t="s">
        <v>256</v>
      </c>
      <c r="E205">
        <v>1</v>
      </c>
      <c r="F205" t="s">
        <v>518</v>
      </c>
      <c r="G205">
        <v>11.76</v>
      </c>
      <c r="H205">
        <v>0</v>
      </c>
      <c r="I205">
        <v>0</v>
      </c>
      <c r="J205" t="s">
        <v>562</v>
      </c>
      <c r="K205">
        <v>440</v>
      </c>
      <c r="L205">
        <v>7.333333333333333</v>
      </c>
      <c r="M205">
        <v>7.3333333329999997</v>
      </c>
      <c r="N205">
        <v>90</v>
      </c>
      <c r="O205">
        <v>30</v>
      </c>
      <c r="P205">
        <v>30</v>
      </c>
    </row>
    <row r="206" spans="1:16" x14ac:dyDescent="0.3">
      <c r="A206" s="1">
        <v>128</v>
      </c>
      <c r="B206" t="s">
        <v>257</v>
      </c>
      <c r="C206">
        <v>2003</v>
      </c>
      <c r="D206" t="s">
        <v>258</v>
      </c>
      <c r="E206">
        <v>1</v>
      </c>
      <c r="F206" t="s">
        <v>518</v>
      </c>
      <c r="G206">
        <v>20</v>
      </c>
      <c r="H206">
        <v>0</v>
      </c>
      <c r="I206">
        <v>0</v>
      </c>
      <c r="J206" t="s">
        <v>562</v>
      </c>
      <c r="K206">
        <v>180</v>
      </c>
      <c r="L206">
        <v>3</v>
      </c>
      <c r="M206">
        <v>3</v>
      </c>
      <c r="O206">
        <v>30</v>
      </c>
      <c r="P206">
        <v>30</v>
      </c>
    </row>
    <row r="207" spans="1:16" x14ac:dyDescent="0.3">
      <c r="A207" s="1">
        <v>129</v>
      </c>
      <c r="B207" t="s">
        <v>259</v>
      </c>
      <c r="C207">
        <v>2001</v>
      </c>
      <c r="D207" t="s">
        <v>260</v>
      </c>
      <c r="E207">
        <v>2</v>
      </c>
      <c r="F207" t="s">
        <v>518</v>
      </c>
      <c r="G207">
        <v>20.51</v>
      </c>
      <c r="H207">
        <v>0</v>
      </c>
      <c r="I207">
        <v>0</v>
      </c>
      <c r="J207" t="s">
        <v>562</v>
      </c>
      <c r="K207">
        <v>300</v>
      </c>
      <c r="L207">
        <v>5</v>
      </c>
      <c r="M207">
        <v>5</v>
      </c>
      <c r="N207">
        <v>300</v>
      </c>
      <c r="O207">
        <v>30</v>
      </c>
      <c r="P207">
        <v>30</v>
      </c>
    </row>
    <row r="208" spans="1:16" x14ac:dyDescent="0.3">
      <c r="A208" s="1">
        <v>130</v>
      </c>
      <c r="B208" t="s">
        <v>261</v>
      </c>
      <c r="C208">
        <v>2021</v>
      </c>
      <c r="D208" t="s">
        <v>262</v>
      </c>
      <c r="E208">
        <v>2</v>
      </c>
      <c r="F208" t="s">
        <v>518</v>
      </c>
      <c r="G208">
        <v>9.7799999999999994</v>
      </c>
      <c r="H208">
        <v>0</v>
      </c>
      <c r="I208">
        <v>0</v>
      </c>
      <c r="J208" t="s">
        <v>562</v>
      </c>
      <c r="K208">
        <v>240</v>
      </c>
      <c r="L208">
        <v>4</v>
      </c>
      <c r="M208">
        <v>4</v>
      </c>
      <c r="O208">
        <v>30</v>
      </c>
      <c r="P208">
        <v>30</v>
      </c>
    </row>
    <row r="209" spans="1:16" x14ac:dyDescent="0.3">
      <c r="A209" s="1">
        <v>131</v>
      </c>
      <c r="B209" t="s">
        <v>263</v>
      </c>
      <c r="C209">
        <v>2020</v>
      </c>
      <c r="D209" t="s">
        <v>264</v>
      </c>
      <c r="E209">
        <v>3</v>
      </c>
      <c r="F209" t="s">
        <v>518</v>
      </c>
      <c r="G209">
        <v>24</v>
      </c>
      <c r="H209">
        <v>0</v>
      </c>
      <c r="I209">
        <v>0</v>
      </c>
      <c r="J209" t="s">
        <v>562</v>
      </c>
      <c r="K209">
        <v>240</v>
      </c>
      <c r="L209">
        <v>4</v>
      </c>
      <c r="M209">
        <v>4</v>
      </c>
      <c r="O209">
        <v>30</v>
      </c>
      <c r="P209">
        <v>30</v>
      </c>
    </row>
    <row r="210" spans="1:16" x14ac:dyDescent="0.3">
      <c r="A210" s="1">
        <v>132</v>
      </c>
      <c r="B210" t="s">
        <v>265</v>
      </c>
      <c r="C210">
        <v>2019</v>
      </c>
      <c r="D210" t="s">
        <v>266</v>
      </c>
      <c r="E210">
        <v>2</v>
      </c>
      <c r="F210" t="s">
        <v>518</v>
      </c>
      <c r="G210">
        <v>16.670000000000002</v>
      </c>
      <c r="H210">
        <v>8.33</v>
      </c>
      <c r="I210">
        <v>4</v>
      </c>
      <c r="J210" t="s">
        <v>545</v>
      </c>
      <c r="K210">
        <v>60</v>
      </c>
      <c r="L210">
        <v>1</v>
      </c>
      <c r="M210">
        <v>1</v>
      </c>
      <c r="O210">
        <v>25</v>
      </c>
      <c r="P210">
        <v>25</v>
      </c>
    </row>
    <row r="211" spans="1:16" x14ac:dyDescent="0.3">
      <c r="A211" s="1">
        <v>133</v>
      </c>
      <c r="B211" t="s">
        <v>267</v>
      </c>
      <c r="C211">
        <v>2020</v>
      </c>
      <c r="D211" t="s">
        <v>268</v>
      </c>
      <c r="E211">
        <v>0</v>
      </c>
      <c r="F211" t="s">
        <v>529</v>
      </c>
      <c r="G211">
        <v>0</v>
      </c>
      <c r="H211">
        <v>6.67</v>
      </c>
      <c r="I211">
        <v>4</v>
      </c>
      <c r="J211" t="s">
        <v>545</v>
      </c>
      <c r="K211">
        <v>60</v>
      </c>
      <c r="L211">
        <v>1</v>
      </c>
      <c r="M211">
        <v>1</v>
      </c>
      <c r="O211">
        <v>25</v>
      </c>
      <c r="P211">
        <v>25</v>
      </c>
    </row>
    <row r="212" spans="1:16" x14ac:dyDescent="0.3">
      <c r="A212" s="1">
        <v>134</v>
      </c>
      <c r="B212" t="s">
        <v>269</v>
      </c>
      <c r="C212">
        <v>2009</v>
      </c>
      <c r="D212" t="s">
        <v>270</v>
      </c>
      <c r="E212">
        <v>2</v>
      </c>
      <c r="F212" t="s">
        <v>518</v>
      </c>
      <c r="G212">
        <v>30</v>
      </c>
      <c r="H212">
        <v>2</v>
      </c>
      <c r="I212">
        <v>2</v>
      </c>
      <c r="J212" t="s">
        <v>545</v>
      </c>
      <c r="K212">
        <v>155</v>
      </c>
      <c r="L212">
        <v>2.5833333333333335</v>
      </c>
      <c r="M212">
        <v>2.5833333330000001</v>
      </c>
      <c r="O212">
        <v>30</v>
      </c>
      <c r="P212">
        <v>30</v>
      </c>
    </row>
    <row r="213" spans="1:16" x14ac:dyDescent="0.3">
      <c r="A213" s="1">
        <v>135</v>
      </c>
      <c r="B213" t="s">
        <v>271</v>
      </c>
      <c r="C213">
        <v>2019</v>
      </c>
      <c r="D213" t="s">
        <v>272</v>
      </c>
      <c r="E213">
        <v>3</v>
      </c>
      <c r="F213" t="s">
        <v>518</v>
      </c>
      <c r="G213">
        <v>11.56</v>
      </c>
      <c r="H213">
        <v>0</v>
      </c>
      <c r="I213">
        <v>0</v>
      </c>
      <c r="J213" t="s">
        <v>562</v>
      </c>
      <c r="K213">
        <v>180</v>
      </c>
      <c r="L213">
        <v>3</v>
      </c>
      <c r="M213">
        <v>3</v>
      </c>
      <c r="O213">
        <v>30</v>
      </c>
      <c r="P213">
        <v>30</v>
      </c>
    </row>
    <row r="214" spans="1:16" x14ac:dyDescent="0.3">
      <c r="F214" t="s">
        <v>518</v>
      </c>
      <c r="G214">
        <v>16.39</v>
      </c>
      <c r="J214" t="s">
        <v>562</v>
      </c>
    </row>
    <row r="215" spans="1:16" x14ac:dyDescent="0.3">
      <c r="A215" s="1">
        <v>136</v>
      </c>
      <c r="B215" t="s">
        <v>273</v>
      </c>
      <c r="C215">
        <v>2014</v>
      </c>
      <c r="D215" t="s">
        <v>274</v>
      </c>
      <c r="E215">
        <v>3</v>
      </c>
      <c r="F215" t="s">
        <v>518</v>
      </c>
      <c r="G215">
        <v>6.13</v>
      </c>
      <c r="H215">
        <v>0</v>
      </c>
      <c r="I215">
        <v>0</v>
      </c>
      <c r="J215" t="s">
        <v>562</v>
      </c>
      <c r="K215">
        <v>150</v>
      </c>
      <c r="L215">
        <v>2.5</v>
      </c>
      <c r="M215">
        <v>2.5</v>
      </c>
      <c r="O215">
        <v>30</v>
      </c>
      <c r="P215">
        <v>30</v>
      </c>
    </row>
    <row r="216" spans="1:16" x14ac:dyDescent="0.3">
      <c r="F216" t="s">
        <v>518</v>
      </c>
      <c r="G216">
        <v>11.56</v>
      </c>
      <c r="J216" t="s">
        <v>562</v>
      </c>
    </row>
    <row r="217" spans="1:16" x14ac:dyDescent="0.3">
      <c r="A217" s="1">
        <v>137</v>
      </c>
      <c r="B217" t="s">
        <v>275</v>
      </c>
      <c r="C217">
        <v>2019</v>
      </c>
      <c r="D217" t="s">
        <v>276</v>
      </c>
      <c r="E217">
        <v>3</v>
      </c>
      <c r="F217" t="s">
        <v>518</v>
      </c>
      <c r="G217">
        <v>16.39</v>
      </c>
      <c r="H217">
        <v>0</v>
      </c>
      <c r="I217">
        <v>0</v>
      </c>
      <c r="J217" t="s">
        <v>562</v>
      </c>
      <c r="K217">
        <v>180</v>
      </c>
      <c r="L217">
        <v>3</v>
      </c>
      <c r="M217">
        <v>3</v>
      </c>
      <c r="O217">
        <v>30</v>
      </c>
      <c r="P217">
        <v>30</v>
      </c>
    </row>
    <row r="218" spans="1:16" x14ac:dyDescent="0.3">
      <c r="A218" s="1">
        <v>138</v>
      </c>
      <c r="B218" t="s">
        <v>277</v>
      </c>
      <c r="C218">
        <v>2014</v>
      </c>
      <c r="D218" t="s">
        <v>278</v>
      </c>
      <c r="E218">
        <v>3</v>
      </c>
      <c r="F218" t="s">
        <v>518</v>
      </c>
      <c r="G218">
        <v>25</v>
      </c>
      <c r="H218">
        <v>0</v>
      </c>
      <c r="I218">
        <v>0</v>
      </c>
      <c r="J218" t="s">
        <v>562</v>
      </c>
      <c r="K218">
        <v>300</v>
      </c>
      <c r="L218">
        <v>5</v>
      </c>
      <c r="M218">
        <v>5</v>
      </c>
      <c r="O218">
        <v>30</v>
      </c>
      <c r="P218">
        <v>30</v>
      </c>
    </row>
    <row r="219" spans="1:16" x14ac:dyDescent="0.3">
      <c r="A219" s="1">
        <v>139</v>
      </c>
      <c r="B219" t="s">
        <v>279</v>
      </c>
      <c r="C219">
        <v>2014</v>
      </c>
      <c r="D219" t="s">
        <v>280</v>
      </c>
      <c r="E219">
        <v>1</v>
      </c>
      <c r="F219" t="s">
        <v>530</v>
      </c>
      <c r="G219">
        <v>3</v>
      </c>
      <c r="H219">
        <v>1.5</v>
      </c>
      <c r="I219">
        <v>1.5</v>
      </c>
      <c r="J219" t="s">
        <v>545</v>
      </c>
      <c r="K219">
        <v>60</v>
      </c>
      <c r="L219">
        <v>1</v>
      </c>
      <c r="M219">
        <v>1</v>
      </c>
      <c r="N219">
        <v>60</v>
      </c>
      <c r="O219">
        <v>30</v>
      </c>
      <c r="P219">
        <v>30</v>
      </c>
    </row>
    <row r="220" spans="1:16" x14ac:dyDescent="0.3">
      <c r="F220" t="s">
        <v>530</v>
      </c>
      <c r="G220">
        <v>10</v>
      </c>
      <c r="J220" t="s">
        <v>545</v>
      </c>
    </row>
    <row r="221" spans="1:16" x14ac:dyDescent="0.3">
      <c r="F221" t="s">
        <v>530</v>
      </c>
      <c r="G221">
        <v>20</v>
      </c>
      <c r="J221" t="s">
        <v>545</v>
      </c>
    </row>
    <row r="222" spans="1:16" x14ac:dyDescent="0.3">
      <c r="A222" s="1">
        <v>140</v>
      </c>
      <c r="B222" t="s">
        <v>281</v>
      </c>
      <c r="C222">
        <v>1993</v>
      </c>
      <c r="D222" t="s">
        <v>282</v>
      </c>
      <c r="E222">
        <v>3</v>
      </c>
      <c r="F222" t="s">
        <v>518</v>
      </c>
      <c r="G222">
        <v>12.05</v>
      </c>
      <c r="H222">
        <v>0.53</v>
      </c>
      <c r="I222">
        <v>0.53</v>
      </c>
      <c r="J222" t="s">
        <v>545</v>
      </c>
      <c r="K222">
        <v>104</v>
      </c>
      <c r="L222">
        <v>1.7333333333333334</v>
      </c>
      <c r="M222">
        <v>1.733333333</v>
      </c>
      <c r="N222">
        <v>91</v>
      </c>
      <c r="O222">
        <v>28</v>
      </c>
      <c r="P222">
        <v>28</v>
      </c>
    </row>
    <row r="223" spans="1:16" x14ac:dyDescent="0.3">
      <c r="F223" t="s">
        <v>518</v>
      </c>
      <c r="J223" t="s">
        <v>545</v>
      </c>
      <c r="K223">
        <v>88</v>
      </c>
      <c r="L223">
        <v>1.4666666666666666</v>
      </c>
      <c r="M223">
        <v>1.4666666669999999</v>
      </c>
    </row>
    <row r="224" spans="1:16" x14ac:dyDescent="0.3">
      <c r="F224" t="s">
        <v>518</v>
      </c>
      <c r="J224" t="s">
        <v>545</v>
      </c>
      <c r="K224">
        <v>126</v>
      </c>
      <c r="L224">
        <v>2.1</v>
      </c>
      <c r="M224">
        <v>2.1</v>
      </c>
    </row>
    <row r="225" spans="1:16" x14ac:dyDescent="0.3">
      <c r="F225" t="s">
        <v>518</v>
      </c>
      <c r="J225" t="s">
        <v>545</v>
      </c>
      <c r="K225">
        <v>115</v>
      </c>
      <c r="L225">
        <v>1.9166666666666667</v>
      </c>
      <c r="M225">
        <v>1.9166666670000001</v>
      </c>
    </row>
    <row r="226" spans="1:16" x14ac:dyDescent="0.3">
      <c r="A226" s="1">
        <v>141</v>
      </c>
      <c r="B226" t="s">
        <v>281</v>
      </c>
      <c r="C226">
        <v>1993</v>
      </c>
      <c r="D226" t="s">
        <v>283</v>
      </c>
      <c r="E226">
        <v>0</v>
      </c>
      <c r="F226" t="s">
        <v>529</v>
      </c>
      <c r="G226">
        <v>0</v>
      </c>
      <c r="H226">
        <v>0</v>
      </c>
      <c r="I226">
        <v>0</v>
      </c>
      <c r="J226" t="s">
        <v>562</v>
      </c>
    </row>
    <row r="227" spans="1:16" x14ac:dyDescent="0.3">
      <c r="A227" s="1">
        <v>142</v>
      </c>
      <c r="B227" t="s">
        <v>284</v>
      </c>
      <c r="C227">
        <v>1996</v>
      </c>
      <c r="D227" t="s">
        <v>285</v>
      </c>
      <c r="E227">
        <v>2</v>
      </c>
      <c r="F227" t="s">
        <v>518</v>
      </c>
      <c r="G227">
        <v>10</v>
      </c>
      <c r="H227">
        <v>0.8</v>
      </c>
      <c r="I227">
        <v>0.8</v>
      </c>
      <c r="J227" t="s">
        <v>545</v>
      </c>
    </row>
    <row r="228" spans="1:16" x14ac:dyDescent="0.3">
      <c r="F228" t="s">
        <v>518</v>
      </c>
      <c r="G228">
        <v>10</v>
      </c>
      <c r="H228">
        <v>1.2</v>
      </c>
      <c r="I228">
        <v>1.2</v>
      </c>
      <c r="J228" t="s">
        <v>545</v>
      </c>
    </row>
    <row r="229" spans="1:16" x14ac:dyDescent="0.3">
      <c r="A229" s="1">
        <v>143</v>
      </c>
      <c r="B229" t="s">
        <v>286</v>
      </c>
      <c r="C229">
        <v>2001</v>
      </c>
      <c r="D229" t="s">
        <v>287</v>
      </c>
      <c r="E229">
        <v>2</v>
      </c>
      <c r="F229" t="s">
        <v>518</v>
      </c>
      <c r="G229">
        <v>12.8</v>
      </c>
      <c r="H229">
        <v>1.81</v>
      </c>
      <c r="I229">
        <v>1.81</v>
      </c>
      <c r="J229" t="s">
        <v>545</v>
      </c>
      <c r="K229">
        <v>105</v>
      </c>
      <c r="L229">
        <v>1.75</v>
      </c>
      <c r="M229">
        <v>1.75</v>
      </c>
      <c r="O229">
        <v>26</v>
      </c>
      <c r="P229">
        <v>26</v>
      </c>
    </row>
    <row r="230" spans="1:16" x14ac:dyDescent="0.3">
      <c r="A230" s="1">
        <v>144</v>
      </c>
      <c r="B230" t="s">
        <v>288</v>
      </c>
      <c r="C230">
        <v>2021</v>
      </c>
      <c r="D230" t="s">
        <v>289</v>
      </c>
      <c r="E230">
        <v>2</v>
      </c>
      <c r="F230" t="s">
        <v>518</v>
      </c>
      <c r="G230">
        <v>6.98</v>
      </c>
      <c r="H230">
        <v>0.93</v>
      </c>
      <c r="I230">
        <v>0.93</v>
      </c>
      <c r="J230" t="s">
        <v>545</v>
      </c>
      <c r="K230">
        <v>360</v>
      </c>
      <c r="L230">
        <v>6</v>
      </c>
      <c r="M230">
        <v>6</v>
      </c>
      <c r="N230">
        <v>360</v>
      </c>
      <c r="O230">
        <v>30</v>
      </c>
      <c r="P230">
        <v>30</v>
      </c>
    </row>
    <row r="231" spans="1:16" x14ac:dyDescent="0.3">
      <c r="A231" s="1">
        <v>145</v>
      </c>
      <c r="B231" t="s">
        <v>290</v>
      </c>
      <c r="C231">
        <v>2007</v>
      </c>
      <c r="D231" t="s">
        <v>291</v>
      </c>
      <c r="E231">
        <v>2</v>
      </c>
      <c r="F231" t="s">
        <v>518</v>
      </c>
      <c r="G231">
        <v>5.25</v>
      </c>
      <c r="H231">
        <v>4.74</v>
      </c>
      <c r="I231">
        <v>4</v>
      </c>
      <c r="J231" t="s">
        <v>545</v>
      </c>
      <c r="K231">
        <v>60</v>
      </c>
      <c r="L231">
        <v>1</v>
      </c>
      <c r="M231">
        <v>1</v>
      </c>
      <c r="O231">
        <v>32</v>
      </c>
      <c r="P231">
        <v>32</v>
      </c>
    </row>
    <row r="232" spans="1:16" x14ac:dyDescent="0.3">
      <c r="F232" t="s">
        <v>518</v>
      </c>
      <c r="G232">
        <v>8.08</v>
      </c>
      <c r="H232">
        <v>4.5999999999999996</v>
      </c>
      <c r="I232">
        <v>4</v>
      </c>
      <c r="J232" t="s">
        <v>545</v>
      </c>
    </row>
    <row r="233" spans="1:16" x14ac:dyDescent="0.3">
      <c r="F233" t="s">
        <v>518</v>
      </c>
      <c r="G233">
        <v>11.08</v>
      </c>
      <c r="H233">
        <v>4.45</v>
      </c>
      <c r="I233">
        <v>4</v>
      </c>
      <c r="J233" t="s">
        <v>545</v>
      </c>
    </row>
    <row r="234" spans="1:16" x14ac:dyDescent="0.3">
      <c r="A234" s="1">
        <v>146</v>
      </c>
      <c r="B234" t="s">
        <v>292</v>
      </c>
      <c r="C234">
        <v>2016</v>
      </c>
      <c r="D234" t="s">
        <v>293</v>
      </c>
      <c r="E234">
        <v>2</v>
      </c>
      <c r="F234" t="s">
        <v>518</v>
      </c>
      <c r="G234">
        <v>20</v>
      </c>
      <c r="H234">
        <v>1.5</v>
      </c>
      <c r="I234">
        <v>1.5</v>
      </c>
      <c r="J234" t="s">
        <v>545</v>
      </c>
      <c r="K234">
        <v>60</v>
      </c>
      <c r="L234">
        <v>1</v>
      </c>
      <c r="M234">
        <v>1</v>
      </c>
    </row>
    <row r="235" spans="1:16" x14ac:dyDescent="0.3">
      <c r="A235" s="1">
        <v>147</v>
      </c>
      <c r="B235" t="s">
        <v>294</v>
      </c>
      <c r="C235">
        <v>2011</v>
      </c>
      <c r="D235" t="s">
        <v>295</v>
      </c>
      <c r="E235">
        <v>2</v>
      </c>
      <c r="F235" t="s">
        <v>518</v>
      </c>
      <c r="G235">
        <v>30.2</v>
      </c>
      <c r="H235">
        <v>0.8</v>
      </c>
      <c r="I235">
        <v>0.8</v>
      </c>
      <c r="J235" t="s">
        <v>545</v>
      </c>
      <c r="K235">
        <v>150</v>
      </c>
      <c r="L235">
        <v>2.5</v>
      </c>
      <c r="M235">
        <v>2.5</v>
      </c>
      <c r="N235">
        <v>160</v>
      </c>
      <c r="O235">
        <v>30</v>
      </c>
      <c r="P235">
        <v>30</v>
      </c>
    </row>
    <row r="236" spans="1:16" x14ac:dyDescent="0.3">
      <c r="A236" s="1">
        <v>148</v>
      </c>
      <c r="B236" t="s">
        <v>296</v>
      </c>
      <c r="C236">
        <v>2021</v>
      </c>
      <c r="D236" t="s">
        <v>297</v>
      </c>
      <c r="E236">
        <v>1</v>
      </c>
      <c r="F236" t="s">
        <v>518</v>
      </c>
      <c r="G236">
        <v>18.18</v>
      </c>
      <c r="H236">
        <v>1.82</v>
      </c>
      <c r="I236">
        <v>1.82</v>
      </c>
      <c r="J236" t="s">
        <v>545</v>
      </c>
      <c r="K236">
        <v>90</v>
      </c>
      <c r="L236">
        <v>1.5</v>
      </c>
      <c r="M236">
        <v>1.5</v>
      </c>
      <c r="N236">
        <v>90</v>
      </c>
      <c r="O236">
        <v>30</v>
      </c>
      <c r="P236">
        <v>30</v>
      </c>
    </row>
    <row r="237" spans="1:16" x14ac:dyDescent="0.3">
      <c r="A237" s="1">
        <v>149</v>
      </c>
      <c r="B237" t="s">
        <v>298</v>
      </c>
      <c r="C237">
        <v>2020</v>
      </c>
      <c r="D237" t="s">
        <v>299</v>
      </c>
      <c r="E237">
        <v>2</v>
      </c>
      <c r="F237" t="s">
        <v>518</v>
      </c>
      <c r="G237">
        <v>11.11</v>
      </c>
      <c r="H237">
        <v>1.33</v>
      </c>
      <c r="I237">
        <v>1.33</v>
      </c>
      <c r="J237" t="s">
        <v>545</v>
      </c>
      <c r="K237">
        <v>90</v>
      </c>
      <c r="L237">
        <v>1.5</v>
      </c>
      <c r="M237">
        <v>1.5</v>
      </c>
      <c r="N237">
        <v>30</v>
      </c>
      <c r="O237">
        <v>30</v>
      </c>
      <c r="P237">
        <v>30</v>
      </c>
    </row>
    <row r="238" spans="1:16" x14ac:dyDescent="0.3">
      <c r="A238" s="1">
        <v>150</v>
      </c>
      <c r="B238" t="s">
        <v>300</v>
      </c>
      <c r="C238">
        <v>2011</v>
      </c>
      <c r="D238" t="s">
        <v>301</v>
      </c>
      <c r="E238">
        <v>0</v>
      </c>
      <c r="F238" t="s">
        <v>529</v>
      </c>
      <c r="G238">
        <v>0</v>
      </c>
      <c r="H238">
        <v>0.3</v>
      </c>
      <c r="I238">
        <v>0.3</v>
      </c>
      <c r="J238" t="s">
        <v>545</v>
      </c>
      <c r="K238">
        <v>310</v>
      </c>
      <c r="L238">
        <v>5.166666666666667</v>
      </c>
      <c r="M238">
        <v>5.1666666670000003</v>
      </c>
      <c r="O238">
        <v>37</v>
      </c>
      <c r="P238">
        <v>37</v>
      </c>
    </row>
    <row r="239" spans="1:16" x14ac:dyDescent="0.3">
      <c r="A239" s="1">
        <v>151</v>
      </c>
      <c r="B239" t="s">
        <v>302</v>
      </c>
      <c r="C239">
        <v>2018</v>
      </c>
      <c r="D239" t="s">
        <v>303</v>
      </c>
      <c r="E239">
        <v>2</v>
      </c>
      <c r="F239" t="s">
        <v>518</v>
      </c>
      <c r="G239">
        <v>11.11</v>
      </c>
      <c r="H239">
        <v>1.78</v>
      </c>
      <c r="I239">
        <v>1.78</v>
      </c>
      <c r="J239" t="s">
        <v>545</v>
      </c>
      <c r="K239">
        <v>90</v>
      </c>
      <c r="L239">
        <v>1.5</v>
      </c>
      <c r="M239">
        <v>1.5</v>
      </c>
    </row>
    <row r="240" spans="1:16" x14ac:dyDescent="0.3">
      <c r="A240" s="1">
        <v>152</v>
      </c>
      <c r="B240" t="s">
        <v>304</v>
      </c>
      <c r="C240">
        <v>2017</v>
      </c>
      <c r="D240" t="s">
        <v>305</v>
      </c>
      <c r="E240">
        <v>2</v>
      </c>
      <c r="F240" t="s">
        <v>518</v>
      </c>
      <c r="G240">
        <v>30</v>
      </c>
      <c r="H240">
        <v>2</v>
      </c>
      <c r="I240">
        <v>2</v>
      </c>
      <c r="J240" t="s">
        <v>545</v>
      </c>
      <c r="K240">
        <v>80</v>
      </c>
      <c r="L240">
        <v>1.3333333333333333</v>
      </c>
      <c r="M240">
        <v>1.3333333329999999</v>
      </c>
      <c r="N240">
        <v>80</v>
      </c>
      <c r="O240">
        <v>35</v>
      </c>
      <c r="P240">
        <v>35</v>
      </c>
    </row>
    <row r="241" spans="1:16" x14ac:dyDescent="0.3">
      <c r="A241" s="1">
        <v>153</v>
      </c>
      <c r="B241" t="s">
        <v>306</v>
      </c>
      <c r="C241">
        <v>2018</v>
      </c>
      <c r="D241" t="s">
        <v>307</v>
      </c>
      <c r="E241">
        <v>2</v>
      </c>
      <c r="F241" t="s">
        <v>518</v>
      </c>
      <c r="G241">
        <v>5.88</v>
      </c>
      <c r="H241">
        <v>1.88</v>
      </c>
      <c r="I241">
        <v>1.88</v>
      </c>
      <c r="J241" t="s">
        <v>545</v>
      </c>
      <c r="K241">
        <v>90</v>
      </c>
      <c r="L241">
        <v>1.5</v>
      </c>
      <c r="M241">
        <v>1.5</v>
      </c>
      <c r="N241">
        <v>90</v>
      </c>
      <c r="O241">
        <v>30</v>
      </c>
      <c r="P241">
        <v>30</v>
      </c>
    </row>
    <row r="242" spans="1:16" x14ac:dyDescent="0.3">
      <c r="A242" s="1">
        <v>154</v>
      </c>
      <c r="B242" t="s">
        <v>308</v>
      </c>
      <c r="C242">
        <v>2013</v>
      </c>
      <c r="D242" t="s">
        <v>309</v>
      </c>
      <c r="E242">
        <v>2</v>
      </c>
      <c r="F242" t="s">
        <v>518</v>
      </c>
      <c r="G242">
        <v>6.75</v>
      </c>
      <c r="H242">
        <v>2.78</v>
      </c>
      <c r="I242">
        <v>2.78</v>
      </c>
      <c r="J242" t="s">
        <v>545</v>
      </c>
      <c r="K242">
        <v>70</v>
      </c>
      <c r="L242">
        <v>1.1666666666666667</v>
      </c>
      <c r="M242">
        <v>1.1666666670000001</v>
      </c>
      <c r="N242">
        <v>70</v>
      </c>
      <c r="O242">
        <v>30</v>
      </c>
      <c r="P242">
        <v>30</v>
      </c>
    </row>
    <row r="243" spans="1:16" x14ac:dyDescent="0.3">
      <c r="F243" t="s">
        <v>518</v>
      </c>
      <c r="G243">
        <v>13.6</v>
      </c>
      <c r="H243">
        <v>2.58</v>
      </c>
      <c r="I243">
        <v>2.58</v>
      </c>
      <c r="J243" t="s">
        <v>545</v>
      </c>
    </row>
    <row r="244" spans="1:16" x14ac:dyDescent="0.3">
      <c r="F244" t="s">
        <v>518</v>
      </c>
      <c r="G244">
        <v>20.58</v>
      </c>
      <c r="H244">
        <v>2.37</v>
      </c>
      <c r="I244">
        <v>2.37</v>
      </c>
      <c r="J244" t="s">
        <v>545</v>
      </c>
    </row>
    <row r="245" spans="1:16" x14ac:dyDescent="0.3">
      <c r="F245" t="s">
        <v>518</v>
      </c>
      <c r="G245">
        <v>27.66</v>
      </c>
      <c r="H245">
        <v>2.16</v>
      </c>
      <c r="I245">
        <v>2.16</v>
      </c>
      <c r="J245" t="s">
        <v>545</v>
      </c>
    </row>
    <row r="246" spans="1:16" x14ac:dyDescent="0.3">
      <c r="A246" s="1">
        <v>155</v>
      </c>
      <c r="B246" t="s">
        <v>310</v>
      </c>
      <c r="C246">
        <v>2011</v>
      </c>
      <c r="D246" t="s">
        <v>311</v>
      </c>
      <c r="E246">
        <v>2</v>
      </c>
      <c r="F246" t="s">
        <v>518</v>
      </c>
      <c r="G246">
        <v>8.9</v>
      </c>
      <c r="H246">
        <v>3.13</v>
      </c>
      <c r="I246">
        <v>3.13</v>
      </c>
      <c r="J246" t="s">
        <v>545</v>
      </c>
      <c r="K246">
        <v>95</v>
      </c>
      <c r="L246">
        <v>1.5833333333333333</v>
      </c>
      <c r="M246">
        <v>1.5833333329999999</v>
      </c>
      <c r="N246">
        <v>95</v>
      </c>
      <c r="O246">
        <v>30</v>
      </c>
      <c r="P246">
        <v>30</v>
      </c>
    </row>
    <row r="247" spans="1:16" x14ac:dyDescent="0.3">
      <c r="A247" s="1">
        <v>156</v>
      </c>
      <c r="B247" t="s">
        <v>312</v>
      </c>
      <c r="C247">
        <v>2021</v>
      </c>
      <c r="D247" t="s">
        <v>313</v>
      </c>
      <c r="E247">
        <v>1</v>
      </c>
      <c r="F247" t="s">
        <v>518</v>
      </c>
      <c r="G247">
        <v>34.53</v>
      </c>
      <c r="H247">
        <v>0</v>
      </c>
      <c r="I247">
        <v>0</v>
      </c>
      <c r="J247" t="s">
        <v>562</v>
      </c>
      <c r="K247">
        <v>1200</v>
      </c>
      <c r="L247">
        <v>20</v>
      </c>
      <c r="M247">
        <v>20</v>
      </c>
      <c r="N247">
        <v>50</v>
      </c>
      <c r="O247">
        <v>22</v>
      </c>
      <c r="P247">
        <v>22</v>
      </c>
    </row>
    <row r="248" spans="1:16" x14ac:dyDescent="0.3">
      <c r="A248" s="1">
        <v>157</v>
      </c>
      <c r="B248" t="s">
        <v>314</v>
      </c>
      <c r="C248">
        <v>2018</v>
      </c>
      <c r="D248" t="s">
        <v>315</v>
      </c>
      <c r="E248">
        <v>2</v>
      </c>
      <c r="F248" t="s">
        <v>518</v>
      </c>
      <c r="G248">
        <v>12.82</v>
      </c>
      <c r="H248">
        <v>3.35</v>
      </c>
      <c r="I248">
        <v>3.35</v>
      </c>
      <c r="J248" t="s">
        <v>545</v>
      </c>
      <c r="K248">
        <v>120</v>
      </c>
      <c r="L248">
        <v>2</v>
      </c>
      <c r="M248">
        <v>2</v>
      </c>
      <c r="N248">
        <v>120</v>
      </c>
      <c r="O248">
        <v>30</v>
      </c>
      <c r="P248">
        <v>30</v>
      </c>
    </row>
    <row r="249" spans="1:16" x14ac:dyDescent="0.3">
      <c r="A249" s="1">
        <v>158</v>
      </c>
      <c r="B249" t="s">
        <v>316</v>
      </c>
      <c r="C249">
        <v>2022</v>
      </c>
      <c r="D249" t="s">
        <v>317</v>
      </c>
      <c r="E249">
        <v>2</v>
      </c>
      <c r="F249" t="s">
        <v>518</v>
      </c>
      <c r="G249">
        <v>20</v>
      </c>
      <c r="H249">
        <v>2</v>
      </c>
      <c r="I249">
        <v>2</v>
      </c>
      <c r="J249" t="s">
        <v>545</v>
      </c>
      <c r="K249">
        <v>60</v>
      </c>
      <c r="L249">
        <v>1</v>
      </c>
      <c r="M249">
        <v>1</v>
      </c>
      <c r="N249">
        <v>60</v>
      </c>
      <c r="O249">
        <v>30</v>
      </c>
      <c r="P249">
        <v>30</v>
      </c>
    </row>
    <row r="250" spans="1:16" x14ac:dyDescent="0.3">
      <c r="A250" s="1">
        <v>159</v>
      </c>
      <c r="B250" t="s">
        <v>318</v>
      </c>
      <c r="C250">
        <v>2017</v>
      </c>
      <c r="D250" t="s">
        <v>319</v>
      </c>
      <c r="E250">
        <v>1</v>
      </c>
      <c r="F250" t="s">
        <v>518</v>
      </c>
      <c r="G250">
        <v>30</v>
      </c>
      <c r="H250">
        <v>1.39</v>
      </c>
      <c r="I250">
        <v>1.39</v>
      </c>
      <c r="J250" t="s">
        <v>545</v>
      </c>
      <c r="K250">
        <v>115</v>
      </c>
      <c r="L250">
        <v>1.9166666666666667</v>
      </c>
      <c r="M250">
        <v>1.9166666670000001</v>
      </c>
      <c r="O250">
        <v>30</v>
      </c>
      <c r="P250">
        <v>30</v>
      </c>
    </row>
    <row r="251" spans="1:16" x14ac:dyDescent="0.3">
      <c r="A251" s="1">
        <v>160</v>
      </c>
      <c r="B251" t="s">
        <v>320</v>
      </c>
      <c r="C251">
        <v>2020</v>
      </c>
      <c r="D251" t="s">
        <v>321</v>
      </c>
      <c r="E251">
        <v>2</v>
      </c>
      <c r="F251" t="s">
        <v>518</v>
      </c>
      <c r="G251">
        <v>6.25</v>
      </c>
      <c r="H251">
        <v>1.88</v>
      </c>
      <c r="I251">
        <v>1.88</v>
      </c>
      <c r="J251" t="s">
        <v>545</v>
      </c>
    </row>
    <row r="252" spans="1:16" x14ac:dyDescent="0.3">
      <c r="F252" t="s">
        <v>518</v>
      </c>
      <c r="G252">
        <v>11.76</v>
      </c>
      <c r="H252">
        <v>1.76</v>
      </c>
      <c r="I252">
        <v>1.76</v>
      </c>
      <c r="J252" t="s">
        <v>545</v>
      </c>
    </row>
    <row r="253" spans="1:16" x14ac:dyDescent="0.3">
      <c r="A253" s="1">
        <v>161</v>
      </c>
      <c r="B253" t="s">
        <v>322</v>
      </c>
      <c r="C253">
        <v>2008</v>
      </c>
      <c r="D253" t="s">
        <v>323</v>
      </c>
      <c r="E253">
        <v>0</v>
      </c>
      <c r="F253" t="s">
        <v>529</v>
      </c>
      <c r="G253">
        <v>0</v>
      </c>
      <c r="H253">
        <v>1</v>
      </c>
      <c r="I253">
        <v>1</v>
      </c>
      <c r="J253" t="s">
        <v>545</v>
      </c>
      <c r="K253">
        <v>60</v>
      </c>
      <c r="L253">
        <v>1</v>
      </c>
      <c r="M253">
        <v>1</v>
      </c>
      <c r="O253">
        <v>37</v>
      </c>
      <c r="P253">
        <v>37</v>
      </c>
    </row>
    <row r="254" spans="1:16" x14ac:dyDescent="0.3">
      <c r="A254" s="1">
        <v>162</v>
      </c>
      <c r="B254" t="s">
        <v>324</v>
      </c>
      <c r="C254">
        <v>2008</v>
      </c>
      <c r="D254" t="s">
        <v>325</v>
      </c>
      <c r="E254">
        <v>0</v>
      </c>
      <c r="F254" t="s">
        <v>529</v>
      </c>
      <c r="G254">
        <v>0</v>
      </c>
      <c r="H254">
        <v>1</v>
      </c>
      <c r="I254">
        <v>1</v>
      </c>
      <c r="J254" t="s">
        <v>545</v>
      </c>
      <c r="K254">
        <v>60</v>
      </c>
      <c r="L254">
        <v>1</v>
      </c>
      <c r="M254">
        <v>1</v>
      </c>
      <c r="O254">
        <v>37</v>
      </c>
      <c r="P254">
        <v>37</v>
      </c>
    </row>
    <row r="255" spans="1:16" x14ac:dyDescent="0.3">
      <c r="A255" s="1">
        <v>163</v>
      </c>
      <c r="B255" t="s">
        <v>326</v>
      </c>
      <c r="C255">
        <v>2006</v>
      </c>
      <c r="D255" t="s">
        <v>327</v>
      </c>
      <c r="E255">
        <v>0</v>
      </c>
      <c r="F255" t="s">
        <v>529</v>
      </c>
      <c r="G255">
        <v>0</v>
      </c>
      <c r="H255">
        <v>1</v>
      </c>
      <c r="I255">
        <v>1</v>
      </c>
      <c r="J255" t="s">
        <v>545</v>
      </c>
      <c r="K255">
        <v>75</v>
      </c>
      <c r="L255">
        <v>1.25</v>
      </c>
      <c r="M255">
        <v>1.25</v>
      </c>
      <c r="O255">
        <v>37</v>
      </c>
      <c r="P255">
        <v>37</v>
      </c>
    </row>
    <row r="256" spans="1:16" x14ac:dyDescent="0.3">
      <c r="A256" s="1">
        <v>164</v>
      </c>
      <c r="B256" t="s">
        <v>328</v>
      </c>
      <c r="C256">
        <v>2005</v>
      </c>
      <c r="D256" t="s">
        <v>329</v>
      </c>
      <c r="E256">
        <v>3</v>
      </c>
      <c r="F256" t="s">
        <v>518</v>
      </c>
      <c r="G256">
        <v>11.76</v>
      </c>
      <c r="H256">
        <v>0</v>
      </c>
      <c r="I256">
        <v>0</v>
      </c>
      <c r="J256" t="s">
        <v>562</v>
      </c>
      <c r="K256">
        <v>180</v>
      </c>
      <c r="L256">
        <v>3</v>
      </c>
      <c r="M256">
        <v>3</v>
      </c>
      <c r="O256">
        <v>35</v>
      </c>
      <c r="P256">
        <v>35</v>
      </c>
    </row>
    <row r="257" spans="1:16" x14ac:dyDescent="0.3">
      <c r="A257" s="1">
        <v>165</v>
      </c>
      <c r="B257" t="s">
        <v>330</v>
      </c>
      <c r="C257">
        <v>2019</v>
      </c>
      <c r="D257" t="s">
        <v>331</v>
      </c>
      <c r="E257">
        <v>2</v>
      </c>
      <c r="F257" t="s">
        <v>518</v>
      </c>
      <c r="G257">
        <v>50</v>
      </c>
      <c r="H257">
        <v>3.5</v>
      </c>
      <c r="I257">
        <v>3.5</v>
      </c>
      <c r="J257" t="s">
        <v>545</v>
      </c>
      <c r="K257">
        <v>150</v>
      </c>
      <c r="L257">
        <v>2.5</v>
      </c>
      <c r="M257">
        <v>2.5</v>
      </c>
    </row>
    <row r="258" spans="1:16" x14ac:dyDescent="0.3">
      <c r="A258" s="1">
        <v>166</v>
      </c>
      <c r="B258" t="s">
        <v>332</v>
      </c>
      <c r="C258">
        <v>2017</v>
      </c>
      <c r="D258" t="s">
        <v>333</v>
      </c>
      <c r="E258">
        <v>2</v>
      </c>
      <c r="F258" t="s">
        <v>530</v>
      </c>
      <c r="G258">
        <v>4.76</v>
      </c>
      <c r="H258">
        <v>1.43</v>
      </c>
      <c r="I258">
        <v>1.43</v>
      </c>
      <c r="J258" t="s">
        <v>545</v>
      </c>
    </row>
    <row r="259" spans="1:16" x14ac:dyDescent="0.3">
      <c r="A259" s="1">
        <v>167</v>
      </c>
      <c r="B259" t="s">
        <v>334</v>
      </c>
      <c r="C259">
        <v>1995</v>
      </c>
      <c r="D259" t="s">
        <v>335</v>
      </c>
      <c r="E259">
        <v>2</v>
      </c>
      <c r="F259" t="s">
        <v>518</v>
      </c>
      <c r="G259">
        <v>12.59</v>
      </c>
      <c r="H259">
        <v>3.76</v>
      </c>
      <c r="I259">
        <v>3.76</v>
      </c>
      <c r="J259" t="s">
        <v>545</v>
      </c>
      <c r="K259">
        <v>70</v>
      </c>
      <c r="L259">
        <v>1.1666666666666667</v>
      </c>
      <c r="M259">
        <v>1.1666666670000001</v>
      </c>
      <c r="N259">
        <v>70</v>
      </c>
      <c r="O259">
        <v>30</v>
      </c>
      <c r="P259">
        <v>30</v>
      </c>
    </row>
    <row r="260" spans="1:16" x14ac:dyDescent="0.3">
      <c r="A260" s="1">
        <v>168</v>
      </c>
      <c r="B260" t="s">
        <v>336</v>
      </c>
      <c r="C260">
        <v>2012</v>
      </c>
      <c r="D260" t="s">
        <v>337</v>
      </c>
      <c r="E260">
        <v>3</v>
      </c>
      <c r="F260" t="s">
        <v>518</v>
      </c>
      <c r="G260">
        <v>6.13</v>
      </c>
      <c r="H260">
        <v>0</v>
      </c>
      <c r="I260">
        <v>0</v>
      </c>
      <c r="J260" t="s">
        <v>562</v>
      </c>
      <c r="K260">
        <v>150</v>
      </c>
      <c r="L260">
        <v>2.5</v>
      </c>
      <c r="M260">
        <v>2.5</v>
      </c>
      <c r="O260">
        <v>30</v>
      </c>
      <c r="P260">
        <v>30</v>
      </c>
    </row>
    <row r="261" spans="1:16" x14ac:dyDescent="0.3">
      <c r="E261">
        <v>2</v>
      </c>
      <c r="F261" t="s">
        <v>518</v>
      </c>
      <c r="G261">
        <v>11.56</v>
      </c>
      <c r="H261">
        <v>0</v>
      </c>
      <c r="I261">
        <v>0</v>
      </c>
      <c r="J261" t="s">
        <v>562</v>
      </c>
    </row>
    <row r="262" spans="1:16" x14ac:dyDescent="0.3">
      <c r="A262" s="1">
        <v>169</v>
      </c>
      <c r="B262" t="s">
        <v>338</v>
      </c>
      <c r="C262">
        <v>2011</v>
      </c>
      <c r="D262" t="s">
        <v>339</v>
      </c>
      <c r="E262">
        <v>2</v>
      </c>
      <c r="F262" t="s">
        <v>518</v>
      </c>
      <c r="G262">
        <v>6.06</v>
      </c>
      <c r="H262">
        <v>1.88</v>
      </c>
      <c r="I262">
        <v>1.88</v>
      </c>
      <c r="J262" t="s">
        <v>545</v>
      </c>
      <c r="K262">
        <v>90</v>
      </c>
      <c r="L262">
        <v>1.5</v>
      </c>
      <c r="M262">
        <v>1.5</v>
      </c>
      <c r="O262">
        <v>30</v>
      </c>
      <c r="P262">
        <v>30</v>
      </c>
    </row>
    <row r="263" spans="1:16" x14ac:dyDescent="0.3">
      <c r="A263" s="1">
        <v>170</v>
      </c>
      <c r="B263" t="s">
        <v>340</v>
      </c>
      <c r="C263">
        <v>2008</v>
      </c>
      <c r="D263" t="s">
        <v>341</v>
      </c>
      <c r="E263">
        <v>2</v>
      </c>
      <c r="F263" t="s">
        <v>518</v>
      </c>
      <c r="G263">
        <v>25</v>
      </c>
      <c r="H263">
        <v>0</v>
      </c>
      <c r="I263">
        <v>0</v>
      </c>
      <c r="J263" t="s">
        <v>562</v>
      </c>
      <c r="K263">
        <v>120</v>
      </c>
      <c r="L263">
        <v>2</v>
      </c>
      <c r="M263">
        <v>2</v>
      </c>
      <c r="O263">
        <v>37</v>
      </c>
      <c r="P263">
        <v>37</v>
      </c>
    </row>
    <row r="264" spans="1:16" x14ac:dyDescent="0.3">
      <c r="A264" s="1">
        <v>171</v>
      </c>
      <c r="B264" t="s">
        <v>342</v>
      </c>
      <c r="C264">
        <v>2008</v>
      </c>
      <c r="D264" t="s">
        <v>343</v>
      </c>
      <c r="E264">
        <v>2</v>
      </c>
      <c r="F264" t="s">
        <v>518</v>
      </c>
      <c r="G264">
        <v>16.670000000000002</v>
      </c>
      <c r="H264">
        <v>0</v>
      </c>
      <c r="I264">
        <v>0</v>
      </c>
      <c r="J264" t="s">
        <v>562</v>
      </c>
      <c r="K264">
        <v>120</v>
      </c>
      <c r="L264">
        <v>2</v>
      </c>
      <c r="M264">
        <v>2</v>
      </c>
      <c r="O264">
        <v>30</v>
      </c>
      <c r="P264">
        <v>30</v>
      </c>
    </row>
    <row r="265" spans="1:16" x14ac:dyDescent="0.3">
      <c r="F265" t="s">
        <v>518</v>
      </c>
      <c r="G265">
        <v>25</v>
      </c>
      <c r="H265">
        <v>0</v>
      </c>
      <c r="I265">
        <v>0</v>
      </c>
      <c r="J265" t="s">
        <v>562</v>
      </c>
      <c r="K265">
        <v>120</v>
      </c>
      <c r="L265">
        <v>2</v>
      </c>
      <c r="M265">
        <v>2</v>
      </c>
      <c r="O265">
        <v>40</v>
      </c>
      <c r="P265">
        <v>40</v>
      </c>
    </row>
    <row r="266" spans="1:16" x14ac:dyDescent="0.3">
      <c r="A266" s="1">
        <v>172</v>
      </c>
      <c r="B266" t="s">
        <v>344</v>
      </c>
      <c r="C266">
        <v>2008</v>
      </c>
      <c r="D266" t="s">
        <v>345</v>
      </c>
      <c r="E266">
        <v>2</v>
      </c>
      <c r="F266" t="s">
        <v>518</v>
      </c>
      <c r="G266">
        <v>10.53</v>
      </c>
      <c r="H266">
        <v>0</v>
      </c>
      <c r="I266">
        <v>0</v>
      </c>
      <c r="J266" t="s">
        <v>562</v>
      </c>
      <c r="K266">
        <v>120</v>
      </c>
      <c r="L266">
        <v>2</v>
      </c>
      <c r="M266">
        <v>2</v>
      </c>
      <c r="O266">
        <v>46</v>
      </c>
      <c r="P266">
        <v>40</v>
      </c>
    </row>
    <row r="267" spans="1:16" x14ac:dyDescent="0.3">
      <c r="A267" s="1">
        <v>173</v>
      </c>
      <c r="B267" t="s">
        <v>346</v>
      </c>
      <c r="C267">
        <v>2020</v>
      </c>
      <c r="D267" t="s">
        <v>347</v>
      </c>
      <c r="E267">
        <v>3</v>
      </c>
      <c r="F267" t="s">
        <v>518</v>
      </c>
      <c r="G267">
        <v>16.39</v>
      </c>
      <c r="H267">
        <v>0.84</v>
      </c>
      <c r="I267">
        <v>0.84</v>
      </c>
      <c r="J267" t="s">
        <v>545</v>
      </c>
      <c r="K267">
        <v>180</v>
      </c>
      <c r="L267">
        <v>3</v>
      </c>
      <c r="M267">
        <v>3</v>
      </c>
      <c r="O267">
        <v>30</v>
      </c>
      <c r="P267">
        <v>30</v>
      </c>
    </row>
    <row r="268" spans="1:16" x14ac:dyDescent="0.3">
      <c r="A268" s="1">
        <v>174</v>
      </c>
      <c r="B268" t="s">
        <v>348</v>
      </c>
      <c r="C268">
        <v>2005</v>
      </c>
      <c r="D268" t="s">
        <v>349</v>
      </c>
      <c r="E268">
        <v>0</v>
      </c>
      <c r="F268" t="s">
        <v>529</v>
      </c>
      <c r="G268">
        <v>0</v>
      </c>
      <c r="H268">
        <v>0</v>
      </c>
      <c r="I268">
        <v>0</v>
      </c>
      <c r="J268" t="s">
        <v>562</v>
      </c>
      <c r="K268">
        <v>75</v>
      </c>
      <c r="L268">
        <v>1.25</v>
      </c>
      <c r="M268">
        <v>1.25</v>
      </c>
      <c r="N268">
        <v>75</v>
      </c>
      <c r="O268">
        <v>45</v>
      </c>
      <c r="P268">
        <v>45</v>
      </c>
    </row>
    <row r="269" spans="1:16" x14ac:dyDescent="0.3">
      <c r="F269" t="s">
        <v>529</v>
      </c>
      <c r="J269" t="s">
        <v>562</v>
      </c>
      <c r="K269">
        <v>105</v>
      </c>
      <c r="L269">
        <v>1.75</v>
      </c>
      <c r="M269">
        <v>1.75</v>
      </c>
      <c r="N269">
        <v>105</v>
      </c>
      <c r="O269">
        <v>30</v>
      </c>
      <c r="P269">
        <v>30</v>
      </c>
    </row>
    <row r="270" spans="1:16" x14ac:dyDescent="0.3">
      <c r="A270" s="1">
        <v>175</v>
      </c>
      <c r="B270" t="s">
        <v>350</v>
      </c>
      <c r="C270">
        <v>2007</v>
      </c>
      <c r="D270" t="s">
        <v>351</v>
      </c>
      <c r="E270">
        <v>3</v>
      </c>
      <c r="F270" t="s">
        <v>518</v>
      </c>
      <c r="G270">
        <v>24.63</v>
      </c>
      <c r="H270">
        <v>0</v>
      </c>
      <c r="I270">
        <v>0</v>
      </c>
      <c r="J270" t="s">
        <v>562</v>
      </c>
      <c r="K270">
        <v>210</v>
      </c>
      <c r="L270">
        <v>3.5</v>
      </c>
      <c r="M270">
        <v>3.5</v>
      </c>
      <c r="O270">
        <v>30</v>
      </c>
      <c r="P270">
        <v>30</v>
      </c>
    </row>
    <row r="271" spans="1:16" x14ac:dyDescent="0.3">
      <c r="F271" t="s">
        <v>518</v>
      </c>
      <c r="G271">
        <v>18.62</v>
      </c>
      <c r="J271" t="s">
        <v>562</v>
      </c>
    </row>
    <row r="272" spans="1:16" x14ac:dyDescent="0.3">
      <c r="F272" t="s">
        <v>518</v>
      </c>
      <c r="G272">
        <v>14.04</v>
      </c>
      <c r="J272" t="s">
        <v>562</v>
      </c>
    </row>
    <row r="273" spans="1:16" x14ac:dyDescent="0.3">
      <c r="F273" t="s">
        <v>518</v>
      </c>
      <c r="G273">
        <v>26.18</v>
      </c>
      <c r="H273">
        <v>0.09</v>
      </c>
      <c r="I273">
        <v>0.09</v>
      </c>
      <c r="J273" t="s">
        <v>562</v>
      </c>
    </row>
    <row r="274" spans="1:16" x14ac:dyDescent="0.3">
      <c r="F274" t="s">
        <v>518</v>
      </c>
      <c r="G274">
        <v>26.18</v>
      </c>
      <c r="H274">
        <v>0.18</v>
      </c>
      <c r="I274">
        <v>0.18</v>
      </c>
      <c r="J274" t="s">
        <v>562</v>
      </c>
    </row>
    <row r="275" spans="1:16" x14ac:dyDescent="0.3">
      <c r="F275" t="s">
        <v>518</v>
      </c>
      <c r="G275">
        <v>26.18</v>
      </c>
      <c r="H275">
        <v>0.28000000000000003</v>
      </c>
      <c r="I275">
        <v>0.28000000000000003</v>
      </c>
      <c r="J275" t="s">
        <v>545</v>
      </c>
    </row>
    <row r="276" spans="1:16" x14ac:dyDescent="0.3">
      <c r="A276" s="1">
        <v>176</v>
      </c>
      <c r="B276" t="s">
        <v>352</v>
      </c>
      <c r="C276">
        <v>2021</v>
      </c>
      <c r="D276" t="s">
        <v>353</v>
      </c>
      <c r="E276">
        <v>3</v>
      </c>
      <c r="F276" t="s">
        <v>518</v>
      </c>
      <c r="G276">
        <v>8.57</v>
      </c>
      <c r="H276">
        <v>0</v>
      </c>
      <c r="I276">
        <v>0</v>
      </c>
      <c r="J276" t="s">
        <v>562</v>
      </c>
      <c r="K276">
        <v>180</v>
      </c>
      <c r="L276">
        <v>3</v>
      </c>
      <c r="M276">
        <v>3</v>
      </c>
      <c r="O276">
        <v>30</v>
      </c>
      <c r="P276">
        <v>30</v>
      </c>
    </row>
    <row r="277" spans="1:16" x14ac:dyDescent="0.3">
      <c r="A277" s="1">
        <v>177</v>
      </c>
      <c r="B277" t="s">
        <v>354</v>
      </c>
      <c r="C277">
        <v>2017</v>
      </c>
      <c r="D277" t="s">
        <v>355</v>
      </c>
      <c r="E277">
        <v>3</v>
      </c>
      <c r="F277" t="s">
        <v>518</v>
      </c>
      <c r="G277">
        <v>8.99</v>
      </c>
      <c r="H277">
        <v>2.4300000000000002</v>
      </c>
      <c r="I277">
        <v>2.4300000000000002</v>
      </c>
      <c r="J277" t="s">
        <v>545</v>
      </c>
      <c r="K277">
        <v>90</v>
      </c>
      <c r="L277">
        <v>1.5</v>
      </c>
      <c r="M277">
        <v>1.5</v>
      </c>
    </row>
    <row r="278" spans="1:16" x14ac:dyDescent="0.3">
      <c r="F278" t="s">
        <v>518</v>
      </c>
      <c r="G278">
        <v>18.18</v>
      </c>
      <c r="H278">
        <v>2.4500000000000002</v>
      </c>
      <c r="I278">
        <v>2.4500000000000002</v>
      </c>
      <c r="J278" t="s">
        <v>545</v>
      </c>
    </row>
    <row r="279" spans="1:16" x14ac:dyDescent="0.3">
      <c r="F279" t="s">
        <v>518</v>
      </c>
      <c r="G279">
        <v>27.59</v>
      </c>
      <c r="H279">
        <v>2.48</v>
      </c>
      <c r="I279">
        <v>2.48</v>
      </c>
      <c r="J279" t="s">
        <v>545</v>
      </c>
    </row>
    <row r="280" spans="1:16" x14ac:dyDescent="0.3">
      <c r="F280" t="s">
        <v>518</v>
      </c>
      <c r="G280">
        <v>37.21</v>
      </c>
      <c r="H280">
        <v>2.5099999999999998</v>
      </c>
      <c r="I280">
        <v>2.5099999999999998</v>
      </c>
      <c r="J280" t="s">
        <v>545</v>
      </c>
    </row>
    <row r="281" spans="1:16" x14ac:dyDescent="0.3">
      <c r="F281" t="s">
        <v>518</v>
      </c>
      <c r="G281">
        <v>10</v>
      </c>
      <c r="H281">
        <v>0</v>
      </c>
      <c r="I281">
        <v>0</v>
      </c>
      <c r="J281" t="s">
        <v>562</v>
      </c>
      <c r="K281">
        <v>240</v>
      </c>
      <c r="L281">
        <v>4</v>
      </c>
      <c r="M281">
        <v>4</v>
      </c>
    </row>
    <row r="282" spans="1:16" x14ac:dyDescent="0.3">
      <c r="F282" t="s">
        <v>518</v>
      </c>
      <c r="G282">
        <v>27.57</v>
      </c>
      <c r="H282">
        <v>0</v>
      </c>
      <c r="I282">
        <v>0</v>
      </c>
      <c r="J282" t="s">
        <v>562</v>
      </c>
    </row>
    <row r="283" spans="1:16" x14ac:dyDescent="0.3">
      <c r="F283" t="s">
        <v>518</v>
      </c>
      <c r="G283">
        <v>37.21</v>
      </c>
      <c r="H283">
        <v>0</v>
      </c>
      <c r="I283">
        <v>0</v>
      </c>
      <c r="J283" t="s">
        <v>562</v>
      </c>
    </row>
    <row r="284" spans="1:16" x14ac:dyDescent="0.3">
      <c r="A284" s="1">
        <v>178</v>
      </c>
      <c r="B284" t="s">
        <v>356</v>
      </c>
      <c r="C284">
        <v>2015</v>
      </c>
      <c r="D284" t="s">
        <v>357</v>
      </c>
      <c r="E284">
        <v>2</v>
      </c>
      <c r="F284" t="s">
        <v>518</v>
      </c>
      <c r="G284">
        <v>13.51</v>
      </c>
      <c r="H284">
        <v>1.73</v>
      </c>
      <c r="I284">
        <v>1.73</v>
      </c>
      <c r="J284" t="s">
        <v>545</v>
      </c>
      <c r="K284">
        <v>90</v>
      </c>
      <c r="L284">
        <v>1.5</v>
      </c>
      <c r="M284">
        <v>1.5</v>
      </c>
      <c r="N284">
        <v>90</v>
      </c>
      <c r="O284">
        <v>30</v>
      </c>
      <c r="P284">
        <v>30</v>
      </c>
    </row>
    <row r="285" spans="1:16" x14ac:dyDescent="0.3">
      <c r="A285" s="1">
        <v>179</v>
      </c>
      <c r="B285" t="s">
        <v>358</v>
      </c>
      <c r="C285">
        <v>2009</v>
      </c>
      <c r="D285" t="s">
        <v>359</v>
      </c>
      <c r="E285">
        <v>2</v>
      </c>
      <c r="F285" t="s">
        <v>518</v>
      </c>
      <c r="G285">
        <v>4.26</v>
      </c>
      <c r="H285">
        <v>2.13</v>
      </c>
      <c r="I285">
        <v>2.13</v>
      </c>
      <c r="J285" t="s">
        <v>545</v>
      </c>
      <c r="K285">
        <v>30</v>
      </c>
      <c r="L285">
        <v>0.5</v>
      </c>
      <c r="M285">
        <v>0.5</v>
      </c>
      <c r="O285">
        <v>20</v>
      </c>
      <c r="P285">
        <v>20</v>
      </c>
    </row>
    <row r="286" spans="1:16" x14ac:dyDescent="0.3">
      <c r="F286" t="s">
        <v>518</v>
      </c>
      <c r="G286">
        <v>2.06</v>
      </c>
      <c r="H286">
        <v>2.06</v>
      </c>
      <c r="I286">
        <v>2.06</v>
      </c>
      <c r="J286" t="s">
        <v>545</v>
      </c>
    </row>
    <row r="287" spans="1:16" x14ac:dyDescent="0.3">
      <c r="A287" s="1">
        <v>180</v>
      </c>
      <c r="B287" t="s">
        <v>360</v>
      </c>
      <c r="C287">
        <v>2019</v>
      </c>
      <c r="D287" t="s">
        <v>361</v>
      </c>
      <c r="E287">
        <v>2</v>
      </c>
      <c r="F287" t="s">
        <v>530</v>
      </c>
      <c r="G287">
        <v>4.67</v>
      </c>
      <c r="H287">
        <v>2</v>
      </c>
      <c r="I287">
        <v>2</v>
      </c>
      <c r="J287" t="s">
        <v>545</v>
      </c>
      <c r="K287">
        <v>180</v>
      </c>
      <c r="L287">
        <v>3</v>
      </c>
      <c r="M287">
        <v>3</v>
      </c>
      <c r="O287">
        <v>25</v>
      </c>
      <c r="P287">
        <v>25</v>
      </c>
    </row>
    <row r="288" spans="1:16" x14ac:dyDescent="0.3">
      <c r="A288" s="1">
        <v>181</v>
      </c>
      <c r="B288" t="s">
        <v>362</v>
      </c>
      <c r="C288">
        <v>2015</v>
      </c>
      <c r="D288" t="s">
        <v>363</v>
      </c>
      <c r="E288">
        <v>2</v>
      </c>
      <c r="F288" t="s">
        <v>518</v>
      </c>
      <c r="G288">
        <v>18.62</v>
      </c>
      <c r="H288">
        <v>1.83</v>
      </c>
      <c r="I288">
        <v>1.83</v>
      </c>
      <c r="J288" t="s">
        <v>545</v>
      </c>
      <c r="K288">
        <v>90</v>
      </c>
      <c r="L288">
        <v>1.5</v>
      </c>
      <c r="M288">
        <v>1.5</v>
      </c>
      <c r="O288">
        <v>30</v>
      </c>
      <c r="P288">
        <v>30</v>
      </c>
    </row>
    <row r="289" spans="1:16" x14ac:dyDescent="0.3">
      <c r="A289" s="1">
        <v>182</v>
      </c>
      <c r="B289" t="s">
        <v>364</v>
      </c>
      <c r="C289">
        <v>2019</v>
      </c>
      <c r="D289" t="s">
        <v>365</v>
      </c>
      <c r="E289">
        <v>2</v>
      </c>
      <c r="F289" t="s">
        <v>518</v>
      </c>
      <c r="G289">
        <v>10</v>
      </c>
      <c r="H289">
        <v>2</v>
      </c>
      <c r="I289">
        <v>2</v>
      </c>
      <c r="J289" t="s">
        <v>545</v>
      </c>
      <c r="K289">
        <v>130</v>
      </c>
      <c r="L289">
        <v>2.1666666666666665</v>
      </c>
      <c r="M289">
        <v>2.1666666669999999</v>
      </c>
      <c r="N289">
        <v>130</v>
      </c>
      <c r="O289">
        <v>30</v>
      </c>
      <c r="P289">
        <v>30</v>
      </c>
    </row>
    <row r="290" spans="1:16" x14ac:dyDescent="0.3">
      <c r="A290" s="1">
        <v>183</v>
      </c>
      <c r="B290" t="s">
        <v>366</v>
      </c>
      <c r="C290">
        <v>2019</v>
      </c>
      <c r="D290" t="s">
        <v>367</v>
      </c>
      <c r="E290">
        <v>2</v>
      </c>
      <c r="F290" t="s">
        <v>518</v>
      </c>
      <c r="G290">
        <v>11.11</v>
      </c>
      <c r="H290">
        <v>0</v>
      </c>
      <c r="I290">
        <v>0</v>
      </c>
      <c r="J290" t="s">
        <v>562</v>
      </c>
      <c r="K290">
        <v>300</v>
      </c>
      <c r="L290">
        <v>5</v>
      </c>
      <c r="M290">
        <v>5</v>
      </c>
      <c r="O290">
        <v>28</v>
      </c>
      <c r="P290">
        <v>28</v>
      </c>
    </row>
    <row r="291" spans="1:16" x14ac:dyDescent="0.3">
      <c r="A291" s="1">
        <v>184</v>
      </c>
      <c r="B291" t="s">
        <v>368</v>
      </c>
      <c r="C291">
        <v>2020</v>
      </c>
      <c r="D291" t="s">
        <v>369</v>
      </c>
      <c r="E291">
        <v>1</v>
      </c>
      <c r="F291" t="s">
        <v>518</v>
      </c>
      <c r="G291">
        <v>7.89</v>
      </c>
      <c r="H291">
        <v>0</v>
      </c>
      <c r="I291">
        <v>0</v>
      </c>
      <c r="J291" t="s">
        <v>562</v>
      </c>
      <c r="K291">
        <v>1200</v>
      </c>
      <c r="L291">
        <v>20</v>
      </c>
      <c r="M291">
        <v>20</v>
      </c>
      <c r="O291">
        <v>8</v>
      </c>
      <c r="P291">
        <v>15</v>
      </c>
    </row>
    <row r="292" spans="1:16" x14ac:dyDescent="0.3">
      <c r="A292" s="1">
        <v>185</v>
      </c>
      <c r="B292" t="s">
        <v>370</v>
      </c>
      <c r="C292">
        <v>2015</v>
      </c>
      <c r="D292" t="s">
        <v>371</v>
      </c>
      <c r="E292">
        <v>1</v>
      </c>
      <c r="F292" t="s">
        <v>518</v>
      </c>
      <c r="G292">
        <v>17.649999999999999</v>
      </c>
      <c r="H292">
        <v>0</v>
      </c>
      <c r="I292">
        <v>0</v>
      </c>
      <c r="J292" t="s">
        <v>562</v>
      </c>
      <c r="K292">
        <v>480</v>
      </c>
      <c r="L292">
        <v>8</v>
      </c>
      <c r="M292">
        <v>8</v>
      </c>
      <c r="N292">
        <v>140</v>
      </c>
      <c r="O292">
        <v>28</v>
      </c>
      <c r="P292">
        <v>28</v>
      </c>
    </row>
    <row r="293" spans="1:16" x14ac:dyDescent="0.3">
      <c r="A293" s="1">
        <v>186</v>
      </c>
      <c r="B293" t="s">
        <v>372</v>
      </c>
      <c r="C293">
        <v>2015</v>
      </c>
      <c r="D293" t="s">
        <v>373</v>
      </c>
      <c r="E293">
        <v>1</v>
      </c>
      <c r="F293" t="s">
        <v>518</v>
      </c>
      <c r="G293">
        <v>11.1</v>
      </c>
      <c r="H293">
        <v>1.78</v>
      </c>
      <c r="I293">
        <v>1.78</v>
      </c>
      <c r="J293" t="s">
        <v>545</v>
      </c>
      <c r="K293">
        <v>90</v>
      </c>
      <c r="L293">
        <v>1.5</v>
      </c>
      <c r="M293">
        <v>1.5</v>
      </c>
      <c r="O293">
        <v>30</v>
      </c>
      <c r="P293">
        <v>30</v>
      </c>
    </row>
    <row r="294" spans="1:16" x14ac:dyDescent="0.3">
      <c r="A294" s="1">
        <v>187</v>
      </c>
      <c r="B294" t="s">
        <v>374</v>
      </c>
      <c r="C294">
        <v>2012</v>
      </c>
      <c r="D294" t="s">
        <v>375</v>
      </c>
      <c r="E294">
        <v>2</v>
      </c>
      <c r="F294" t="s">
        <v>518</v>
      </c>
      <c r="G294">
        <v>30.9</v>
      </c>
      <c r="H294">
        <v>3.2</v>
      </c>
      <c r="I294">
        <v>3.2</v>
      </c>
      <c r="J294" t="s">
        <v>545</v>
      </c>
      <c r="K294">
        <v>90</v>
      </c>
      <c r="L294">
        <v>1.5</v>
      </c>
      <c r="M294">
        <v>1.5</v>
      </c>
      <c r="N294">
        <v>90</v>
      </c>
      <c r="O294">
        <v>30</v>
      </c>
      <c r="P294">
        <v>30</v>
      </c>
    </row>
    <row r="295" spans="1:16" x14ac:dyDescent="0.3">
      <c r="A295" s="1">
        <v>188</v>
      </c>
      <c r="B295" t="s">
        <v>376</v>
      </c>
      <c r="C295">
        <v>2014</v>
      </c>
      <c r="D295" t="s">
        <v>377</v>
      </c>
      <c r="E295">
        <v>2</v>
      </c>
      <c r="F295" t="s">
        <v>530</v>
      </c>
      <c r="G295">
        <v>100</v>
      </c>
      <c r="H295">
        <v>2</v>
      </c>
      <c r="I295">
        <v>2</v>
      </c>
      <c r="J295" t="s">
        <v>545</v>
      </c>
      <c r="K295">
        <v>90</v>
      </c>
      <c r="L295">
        <v>1.5</v>
      </c>
      <c r="M295">
        <v>1.5</v>
      </c>
      <c r="N295">
        <v>90</v>
      </c>
      <c r="O295">
        <v>30</v>
      </c>
      <c r="P295">
        <v>30</v>
      </c>
    </row>
    <row r="296" spans="1:16" x14ac:dyDescent="0.3">
      <c r="A296" s="1">
        <v>189</v>
      </c>
      <c r="B296" t="s">
        <v>378</v>
      </c>
      <c r="C296">
        <v>2006</v>
      </c>
      <c r="D296" t="s">
        <v>379</v>
      </c>
      <c r="E296">
        <v>2</v>
      </c>
      <c r="F296" t="s">
        <v>530</v>
      </c>
      <c r="G296">
        <v>100</v>
      </c>
      <c r="H296">
        <v>1.5</v>
      </c>
      <c r="I296">
        <v>1.5</v>
      </c>
      <c r="J296" t="s">
        <v>545</v>
      </c>
      <c r="K296">
        <v>120</v>
      </c>
      <c r="L296">
        <v>2</v>
      </c>
      <c r="M296">
        <v>2</v>
      </c>
      <c r="N296">
        <v>120</v>
      </c>
      <c r="O296">
        <v>37</v>
      </c>
      <c r="P296">
        <v>37</v>
      </c>
    </row>
    <row r="297" spans="1:16" x14ac:dyDescent="0.3">
      <c r="A297" s="1">
        <v>190</v>
      </c>
      <c r="B297" t="s">
        <v>380</v>
      </c>
      <c r="C297">
        <v>2007</v>
      </c>
      <c r="D297" t="s">
        <v>381</v>
      </c>
      <c r="E297">
        <v>2</v>
      </c>
      <c r="F297" t="s">
        <v>530</v>
      </c>
      <c r="G297">
        <v>100</v>
      </c>
      <c r="H297">
        <v>1.5</v>
      </c>
      <c r="I297">
        <v>1.5</v>
      </c>
      <c r="J297" t="s">
        <v>545</v>
      </c>
      <c r="K297">
        <v>120</v>
      </c>
      <c r="L297">
        <v>2</v>
      </c>
      <c r="M297">
        <v>2</v>
      </c>
      <c r="N297">
        <v>120</v>
      </c>
      <c r="O297">
        <v>37</v>
      </c>
      <c r="P297">
        <v>37</v>
      </c>
    </row>
    <row r="298" spans="1:16" x14ac:dyDescent="0.3">
      <c r="A298" s="1">
        <v>191</v>
      </c>
      <c r="B298" t="s">
        <v>382</v>
      </c>
      <c r="C298">
        <v>2015</v>
      </c>
      <c r="D298" t="s">
        <v>383</v>
      </c>
      <c r="E298">
        <v>2</v>
      </c>
      <c r="F298" t="s">
        <v>518</v>
      </c>
      <c r="G298">
        <v>30</v>
      </c>
      <c r="H298">
        <v>2</v>
      </c>
      <c r="I298">
        <v>2</v>
      </c>
      <c r="J298" t="s">
        <v>545</v>
      </c>
      <c r="K298">
        <v>90</v>
      </c>
      <c r="L298">
        <v>1.5</v>
      </c>
      <c r="M298">
        <v>1.5</v>
      </c>
      <c r="N298">
        <v>90</v>
      </c>
      <c r="O298">
        <v>30</v>
      </c>
      <c r="P298">
        <v>30</v>
      </c>
    </row>
    <row r="299" spans="1:16" x14ac:dyDescent="0.3">
      <c r="A299" s="1">
        <v>192</v>
      </c>
      <c r="B299" t="s">
        <v>384</v>
      </c>
      <c r="C299">
        <v>2019</v>
      </c>
      <c r="D299" t="s">
        <v>385</v>
      </c>
      <c r="E299">
        <v>3</v>
      </c>
      <c r="F299" t="s">
        <v>518</v>
      </c>
      <c r="G299">
        <v>20</v>
      </c>
      <c r="H299">
        <v>2.4</v>
      </c>
      <c r="I299">
        <v>2.4</v>
      </c>
      <c r="J299" t="s">
        <v>545</v>
      </c>
      <c r="K299">
        <v>90</v>
      </c>
      <c r="L299">
        <v>1.5</v>
      </c>
      <c r="M299">
        <v>1.5</v>
      </c>
      <c r="N299">
        <v>90</v>
      </c>
      <c r="O299">
        <v>30</v>
      </c>
      <c r="P299">
        <v>30</v>
      </c>
    </row>
    <row r="300" spans="1:16" x14ac:dyDescent="0.3">
      <c r="F300" t="s">
        <v>518</v>
      </c>
      <c r="G300">
        <v>20</v>
      </c>
      <c r="H300">
        <v>0</v>
      </c>
      <c r="I300">
        <v>0</v>
      </c>
      <c r="J300" t="s">
        <v>562</v>
      </c>
      <c r="K300">
        <v>240</v>
      </c>
      <c r="L300">
        <v>4</v>
      </c>
      <c r="M300">
        <v>4</v>
      </c>
    </row>
    <row r="301" spans="1:16" x14ac:dyDescent="0.3">
      <c r="A301" s="1">
        <v>193</v>
      </c>
      <c r="B301" t="s">
        <v>386</v>
      </c>
      <c r="C301">
        <v>2006</v>
      </c>
      <c r="D301" t="s">
        <v>387</v>
      </c>
      <c r="E301">
        <v>2</v>
      </c>
      <c r="F301" t="s">
        <v>518</v>
      </c>
      <c r="G301">
        <v>11.11</v>
      </c>
      <c r="H301">
        <v>0.18</v>
      </c>
      <c r="I301">
        <v>0.18</v>
      </c>
      <c r="J301" t="s">
        <v>562</v>
      </c>
      <c r="K301">
        <v>440</v>
      </c>
      <c r="L301">
        <v>7.333333333333333</v>
      </c>
      <c r="M301">
        <v>7.3333333329999997</v>
      </c>
      <c r="O301">
        <v>27</v>
      </c>
      <c r="P301">
        <v>27</v>
      </c>
    </row>
    <row r="302" spans="1:16" x14ac:dyDescent="0.3">
      <c r="A302" s="1">
        <v>194</v>
      </c>
      <c r="B302" t="s">
        <v>388</v>
      </c>
      <c r="C302">
        <v>2017</v>
      </c>
      <c r="D302" t="s">
        <v>389</v>
      </c>
      <c r="E302">
        <v>2</v>
      </c>
      <c r="F302" t="s">
        <v>518</v>
      </c>
      <c r="G302">
        <v>15.96</v>
      </c>
      <c r="H302">
        <v>0.17</v>
      </c>
      <c r="I302">
        <v>0.17</v>
      </c>
      <c r="J302" t="s">
        <v>562</v>
      </c>
      <c r="K302">
        <v>540</v>
      </c>
      <c r="L302">
        <v>9</v>
      </c>
      <c r="M302">
        <v>9</v>
      </c>
      <c r="N302">
        <v>75</v>
      </c>
      <c r="O302">
        <v>25</v>
      </c>
      <c r="P302">
        <v>25</v>
      </c>
    </row>
    <row r="303" spans="1:16" x14ac:dyDescent="0.3">
      <c r="A303" s="1">
        <v>195</v>
      </c>
      <c r="B303" t="s">
        <v>390</v>
      </c>
      <c r="C303">
        <v>2019</v>
      </c>
      <c r="D303" t="s">
        <v>391</v>
      </c>
      <c r="E303">
        <v>2</v>
      </c>
      <c r="F303" t="s">
        <v>518</v>
      </c>
      <c r="G303">
        <v>14.97</v>
      </c>
      <c r="H303">
        <v>3.27</v>
      </c>
      <c r="I303">
        <v>3.27</v>
      </c>
      <c r="J303" t="s">
        <v>545</v>
      </c>
      <c r="K303">
        <v>60</v>
      </c>
      <c r="L303">
        <v>1</v>
      </c>
      <c r="M303">
        <v>1</v>
      </c>
      <c r="O303">
        <v>30</v>
      </c>
      <c r="P303">
        <v>30</v>
      </c>
    </row>
    <row r="304" spans="1:16" x14ac:dyDescent="0.3">
      <c r="A304" s="1">
        <v>196</v>
      </c>
      <c r="B304" t="s">
        <v>392</v>
      </c>
      <c r="C304">
        <v>2014</v>
      </c>
      <c r="D304" t="s">
        <v>393</v>
      </c>
      <c r="E304">
        <v>0</v>
      </c>
      <c r="F304" t="s">
        <v>529</v>
      </c>
      <c r="G304">
        <v>0</v>
      </c>
      <c r="H304">
        <v>3</v>
      </c>
      <c r="I304">
        <v>3</v>
      </c>
      <c r="J304" t="s">
        <v>545</v>
      </c>
      <c r="K304">
        <v>240</v>
      </c>
      <c r="L304">
        <v>4</v>
      </c>
      <c r="M304">
        <v>4</v>
      </c>
      <c r="O304">
        <v>30</v>
      </c>
      <c r="P304">
        <v>30</v>
      </c>
    </row>
    <row r="305" spans="1:16" x14ac:dyDescent="0.3">
      <c r="F305" t="s">
        <v>529</v>
      </c>
      <c r="J305" t="s">
        <v>562</v>
      </c>
      <c r="K305">
        <v>900</v>
      </c>
      <c r="L305">
        <v>15</v>
      </c>
      <c r="M305">
        <v>15</v>
      </c>
    </row>
    <row r="306" spans="1:16" x14ac:dyDescent="0.3">
      <c r="A306" s="1">
        <v>197</v>
      </c>
      <c r="B306" t="s">
        <v>394</v>
      </c>
      <c r="C306">
        <v>2008</v>
      </c>
      <c r="D306" t="s">
        <v>395</v>
      </c>
      <c r="E306">
        <v>2</v>
      </c>
      <c r="F306" t="s">
        <v>518</v>
      </c>
      <c r="G306">
        <v>20</v>
      </c>
      <c r="H306">
        <v>2</v>
      </c>
      <c r="I306">
        <v>2</v>
      </c>
      <c r="J306" t="s">
        <v>545</v>
      </c>
      <c r="K306">
        <v>80</v>
      </c>
      <c r="L306">
        <v>1.3333333333333333</v>
      </c>
      <c r="M306">
        <v>1.3333333329999999</v>
      </c>
      <c r="N306">
        <v>80</v>
      </c>
      <c r="O306">
        <v>30</v>
      </c>
      <c r="P306">
        <v>30</v>
      </c>
    </row>
    <row r="307" spans="1:16" x14ac:dyDescent="0.3">
      <c r="A307" s="1">
        <v>198</v>
      </c>
      <c r="B307" t="s">
        <v>396</v>
      </c>
      <c r="C307">
        <v>2009</v>
      </c>
      <c r="D307" t="s">
        <v>397</v>
      </c>
      <c r="E307">
        <v>2</v>
      </c>
      <c r="F307" t="s">
        <v>518</v>
      </c>
      <c r="G307">
        <v>20</v>
      </c>
      <c r="H307">
        <v>2</v>
      </c>
      <c r="I307">
        <v>2</v>
      </c>
      <c r="J307" t="s">
        <v>545</v>
      </c>
      <c r="K307">
        <v>85</v>
      </c>
      <c r="L307">
        <v>1.4166666666666667</v>
      </c>
      <c r="M307">
        <v>1.4166666670000001</v>
      </c>
      <c r="N307">
        <v>85</v>
      </c>
      <c r="O307">
        <v>30</v>
      </c>
      <c r="P307">
        <v>30</v>
      </c>
    </row>
    <row r="308" spans="1:16" x14ac:dyDescent="0.3">
      <c r="A308" s="1">
        <v>199</v>
      </c>
      <c r="B308" t="s">
        <v>398</v>
      </c>
      <c r="C308">
        <v>2011</v>
      </c>
      <c r="D308" t="s">
        <v>399</v>
      </c>
      <c r="E308">
        <v>2</v>
      </c>
      <c r="F308" t="s">
        <v>518</v>
      </c>
      <c r="G308">
        <v>20</v>
      </c>
      <c r="H308">
        <v>2</v>
      </c>
      <c r="I308">
        <v>2</v>
      </c>
      <c r="J308" t="s">
        <v>545</v>
      </c>
      <c r="K308">
        <v>85</v>
      </c>
      <c r="L308">
        <v>1.4166666666666667</v>
      </c>
      <c r="M308">
        <v>1.4166666670000001</v>
      </c>
      <c r="N308">
        <v>85</v>
      </c>
      <c r="O308">
        <v>30</v>
      </c>
      <c r="P308">
        <v>30</v>
      </c>
    </row>
    <row r="309" spans="1:16" x14ac:dyDescent="0.3">
      <c r="A309" s="1">
        <v>200</v>
      </c>
      <c r="B309" t="s">
        <v>400</v>
      </c>
      <c r="C309">
        <v>2019</v>
      </c>
      <c r="D309" t="s">
        <v>401</v>
      </c>
      <c r="E309">
        <v>0</v>
      </c>
      <c r="F309" t="s">
        <v>529</v>
      </c>
      <c r="G309">
        <v>0</v>
      </c>
      <c r="H309">
        <v>0</v>
      </c>
      <c r="I309">
        <v>0</v>
      </c>
      <c r="J309" t="s">
        <v>562</v>
      </c>
      <c r="K309">
        <v>1440</v>
      </c>
      <c r="L309">
        <v>24</v>
      </c>
      <c r="M309">
        <v>21</v>
      </c>
      <c r="N309">
        <v>90</v>
      </c>
      <c r="O309">
        <v>30</v>
      </c>
      <c r="P309">
        <v>30</v>
      </c>
    </row>
    <row r="310" spans="1:16" x14ac:dyDescent="0.3">
      <c r="A310" s="1">
        <v>201</v>
      </c>
      <c r="B310" t="s">
        <v>402</v>
      </c>
      <c r="C310">
        <v>2017</v>
      </c>
      <c r="D310" t="s">
        <v>403</v>
      </c>
      <c r="E310">
        <v>0</v>
      </c>
      <c r="F310" t="s">
        <v>529</v>
      </c>
      <c r="G310">
        <v>0</v>
      </c>
      <c r="H310">
        <v>0</v>
      </c>
      <c r="I310">
        <v>0</v>
      </c>
      <c r="J310" t="s">
        <v>562</v>
      </c>
      <c r="K310">
        <v>1440</v>
      </c>
      <c r="L310">
        <v>24</v>
      </c>
      <c r="M310">
        <v>21</v>
      </c>
      <c r="N310">
        <v>90</v>
      </c>
      <c r="O310">
        <v>30</v>
      </c>
      <c r="P310">
        <v>30</v>
      </c>
    </row>
    <row r="311" spans="1:16" x14ac:dyDescent="0.3">
      <c r="A311" s="1">
        <v>202</v>
      </c>
      <c r="B311" t="s">
        <v>404</v>
      </c>
      <c r="C311">
        <v>2018</v>
      </c>
      <c r="D311" t="s">
        <v>405</v>
      </c>
      <c r="E311">
        <v>0</v>
      </c>
      <c r="F311" t="s">
        <v>529</v>
      </c>
      <c r="G311">
        <v>0</v>
      </c>
      <c r="H311">
        <v>0</v>
      </c>
      <c r="I311">
        <v>0</v>
      </c>
      <c r="J311" t="s">
        <v>562</v>
      </c>
      <c r="K311">
        <v>1440</v>
      </c>
      <c r="L311">
        <v>24</v>
      </c>
      <c r="M311">
        <v>21</v>
      </c>
      <c r="N311">
        <v>90</v>
      </c>
      <c r="O311">
        <v>30</v>
      </c>
      <c r="P311">
        <v>30</v>
      </c>
    </row>
    <row r="312" spans="1:16" x14ac:dyDescent="0.3">
      <c r="A312" s="1">
        <v>203</v>
      </c>
      <c r="B312" t="s">
        <v>406</v>
      </c>
      <c r="C312">
        <v>2019</v>
      </c>
      <c r="D312" t="s">
        <v>407</v>
      </c>
      <c r="E312">
        <v>1</v>
      </c>
      <c r="F312" t="s">
        <v>518</v>
      </c>
      <c r="G312">
        <v>20</v>
      </c>
      <c r="H312">
        <v>1.6</v>
      </c>
      <c r="I312">
        <v>1.6</v>
      </c>
      <c r="J312" t="s">
        <v>545</v>
      </c>
      <c r="K312">
        <v>120</v>
      </c>
      <c r="L312">
        <v>2</v>
      </c>
      <c r="M312">
        <v>2</v>
      </c>
      <c r="N312">
        <v>120</v>
      </c>
      <c r="O312">
        <v>45</v>
      </c>
      <c r="P312">
        <v>40</v>
      </c>
    </row>
    <row r="313" spans="1:16" x14ac:dyDescent="0.3">
      <c r="A313" s="1">
        <v>204</v>
      </c>
      <c r="B313" t="s">
        <v>408</v>
      </c>
      <c r="C313">
        <v>2016</v>
      </c>
      <c r="D313" t="s">
        <v>409</v>
      </c>
      <c r="E313">
        <v>0</v>
      </c>
      <c r="F313" t="s">
        <v>529</v>
      </c>
      <c r="G313">
        <v>0</v>
      </c>
      <c r="H313">
        <v>5</v>
      </c>
      <c r="I313">
        <v>4</v>
      </c>
      <c r="J313" t="s">
        <v>545</v>
      </c>
      <c r="K313">
        <v>360</v>
      </c>
      <c r="L313">
        <v>6</v>
      </c>
      <c r="M313">
        <v>6</v>
      </c>
      <c r="O313">
        <v>23</v>
      </c>
      <c r="P313">
        <v>23</v>
      </c>
    </row>
    <row r="314" spans="1:16" x14ac:dyDescent="0.3">
      <c r="A314" s="1">
        <v>205</v>
      </c>
      <c r="B314" t="s">
        <v>410</v>
      </c>
      <c r="C314">
        <v>2007</v>
      </c>
      <c r="D314" t="s">
        <v>411</v>
      </c>
      <c r="E314">
        <v>0</v>
      </c>
      <c r="F314" t="s">
        <v>529</v>
      </c>
      <c r="G314">
        <v>0</v>
      </c>
      <c r="H314">
        <v>0.25</v>
      </c>
      <c r="I314">
        <v>0.25</v>
      </c>
      <c r="J314" t="s">
        <v>545</v>
      </c>
      <c r="K314">
        <v>60</v>
      </c>
      <c r="L314">
        <v>1</v>
      </c>
      <c r="M314">
        <v>1</v>
      </c>
      <c r="N314">
        <v>60</v>
      </c>
      <c r="O314">
        <v>30</v>
      </c>
      <c r="P314">
        <v>30</v>
      </c>
    </row>
    <row r="315" spans="1:16" x14ac:dyDescent="0.3">
      <c r="F315" t="s">
        <v>529</v>
      </c>
      <c r="H315">
        <v>0.5</v>
      </c>
      <c r="I315">
        <v>0.5</v>
      </c>
      <c r="J315" t="s">
        <v>545</v>
      </c>
    </row>
    <row r="316" spans="1:16" x14ac:dyDescent="0.3">
      <c r="F316" t="s">
        <v>529</v>
      </c>
      <c r="H316">
        <v>0.75</v>
      </c>
      <c r="I316">
        <v>0.75</v>
      </c>
      <c r="J316" t="s">
        <v>545</v>
      </c>
    </row>
    <row r="317" spans="1:16" x14ac:dyDescent="0.3">
      <c r="F317" t="s">
        <v>529</v>
      </c>
      <c r="H317">
        <v>0</v>
      </c>
      <c r="I317">
        <v>0</v>
      </c>
      <c r="J317" t="s">
        <v>562</v>
      </c>
    </row>
    <row r="318" spans="1:16" x14ac:dyDescent="0.3">
      <c r="A318" s="1">
        <v>206</v>
      </c>
      <c r="B318" t="s">
        <v>412</v>
      </c>
      <c r="C318">
        <v>1987</v>
      </c>
      <c r="D318" t="s">
        <v>413</v>
      </c>
      <c r="E318">
        <v>2</v>
      </c>
      <c r="F318" t="s">
        <v>518</v>
      </c>
      <c r="G318">
        <v>33.9</v>
      </c>
      <c r="H318">
        <v>1.02</v>
      </c>
      <c r="I318">
        <v>1.02</v>
      </c>
      <c r="J318" t="s">
        <v>545</v>
      </c>
      <c r="K318">
        <v>90</v>
      </c>
      <c r="L318">
        <v>1.5</v>
      </c>
      <c r="M318">
        <v>1.5</v>
      </c>
      <c r="N318">
        <v>90</v>
      </c>
      <c r="O318">
        <v>30</v>
      </c>
      <c r="P318">
        <v>30</v>
      </c>
    </row>
    <row r="319" spans="1:16" x14ac:dyDescent="0.3">
      <c r="A319" s="1">
        <v>207</v>
      </c>
      <c r="B319" t="s">
        <v>414</v>
      </c>
      <c r="C319">
        <v>2019</v>
      </c>
      <c r="D319" t="s">
        <v>415</v>
      </c>
      <c r="E319">
        <v>2</v>
      </c>
      <c r="F319" t="s">
        <v>518</v>
      </c>
      <c r="G319">
        <v>10</v>
      </c>
      <c r="H319">
        <v>2</v>
      </c>
      <c r="I319">
        <v>2</v>
      </c>
      <c r="J319" t="s">
        <v>545</v>
      </c>
      <c r="K319">
        <v>90</v>
      </c>
      <c r="L319">
        <v>1.5</v>
      </c>
      <c r="M319">
        <v>1.5</v>
      </c>
      <c r="O319">
        <v>30</v>
      </c>
      <c r="P319">
        <v>30</v>
      </c>
    </row>
    <row r="320" spans="1:16" x14ac:dyDescent="0.3">
      <c r="A320" s="1">
        <v>-1</v>
      </c>
      <c r="F320" t="s">
        <v>518</v>
      </c>
      <c r="G320">
        <v>20</v>
      </c>
      <c r="J320" t="s">
        <v>545</v>
      </c>
    </row>
    <row r="321" spans="1:16" x14ac:dyDescent="0.3">
      <c r="A321" s="1">
        <v>208</v>
      </c>
      <c r="B321" t="s">
        <v>416</v>
      </c>
      <c r="C321">
        <v>2012</v>
      </c>
      <c r="D321" t="s">
        <v>417</v>
      </c>
      <c r="E321">
        <v>2</v>
      </c>
      <c r="F321" t="s">
        <v>518</v>
      </c>
      <c r="G321">
        <v>1.64</v>
      </c>
      <c r="H321">
        <v>1.77</v>
      </c>
      <c r="I321">
        <v>1.77</v>
      </c>
      <c r="J321" t="s">
        <v>545</v>
      </c>
      <c r="O321">
        <v>28</v>
      </c>
      <c r="P321">
        <v>28</v>
      </c>
    </row>
    <row r="322" spans="1:16" x14ac:dyDescent="0.3">
      <c r="F322" t="s">
        <v>518</v>
      </c>
      <c r="G322">
        <v>3.23</v>
      </c>
      <c r="H322">
        <v>1.74</v>
      </c>
      <c r="I322">
        <v>1.74</v>
      </c>
      <c r="J322" t="s">
        <v>545</v>
      </c>
    </row>
    <row r="323" spans="1:16" x14ac:dyDescent="0.3">
      <c r="F323" t="s">
        <v>518</v>
      </c>
      <c r="G323">
        <v>4.76</v>
      </c>
      <c r="H323">
        <v>1.71</v>
      </c>
      <c r="I323">
        <v>1.71</v>
      </c>
      <c r="J323" t="s">
        <v>545</v>
      </c>
    </row>
    <row r="324" spans="1:16" x14ac:dyDescent="0.3">
      <c r="F324" t="s">
        <v>518</v>
      </c>
      <c r="G324">
        <v>6.26</v>
      </c>
      <c r="H324">
        <v>1.69</v>
      </c>
      <c r="I324">
        <v>1.69</v>
      </c>
      <c r="J324" t="s">
        <v>545</v>
      </c>
    </row>
    <row r="325" spans="1:16" x14ac:dyDescent="0.3">
      <c r="A325" s="1">
        <v>209</v>
      </c>
      <c r="B325" t="s">
        <v>418</v>
      </c>
      <c r="C325">
        <v>2019</v>
      </c>
      <c r="D325" t="s">
        <v>419</v>
      </c>
      <c r="E325">
        <v>3</v>
      </c>
      <c r="F325" t="s">
        <v>518</v>
      </c>
      <c r="G325">
        <v>5</v>
      </c>
      <c r="H325">
        <v>0</v>
      </c>
      <c r="I325">
        <v>0</v>
      </c>
      <c r="J325" t="s">
        <v>562</v>
      </c>
      <c r="O325">
        <v>30</v>
      </c>
      <c r="P325">
        <v>30</v>
      </c>
    </row>
    <row r="326" spans="1:16" x14ac:dyDescent="0.3">
      <c r="F326" t="s">
        <v>518</v>
      </c>
      <c r="G326">
        <v>10</v>
      </c>
      <c r="J326" t="s">
        <v>562</v>
      </c>
    </row>
    <row r="327" spans="1:16" x14ac:dyDescent="0.3">
      <c r="F327" t="s">
        <v>518</v>
      </c>
      <c r="G327">
        <v>15</v>
      </c>
      <c r="J327" t="s">
        <v>562</v>
      </c>
    </row>
    <row r="328" spans="1:16" x14ac:dyDescent="0.3">
      <c r="F328" t="s">
        <v>518</v>
      </c>
      <c r="G328">
        <v>20</v>
      </c>
      <c r="J328" t="s">
        <v>562</v>
      </c>
    </row>
    <row r="329" spans="1:16" x14ac:dyDescent="0.3">
      <c r="F329" t="s">
        <v>518</v>
      </c>
      <c r="G329">
        <v>25</v>
      </c>
      <c r="J329" t="s">
        <v>562</v>
      </c>
    </row>
    <row r="330" spans="1:16" x14ac:dyDescent="0.3">
      <c r="A330" s="1">
        <v>210</v>
      </c>
      <c r="B330" t="s">
        <v>420</v>
      </c>
      <c r="C330">
        <v>2020</v>
      </c>
      <c r="D330" t="s">
        <v>421</v>
      </c>
      <c r="E330">
        <v>1</v>
      </c>
      <c r="F330" t="s">
        <v>518</v>
      </c>
      <c r="G330">
        <v>4.5</v>
      </c>
      <c r="H330">
        <v>0.86</v>
      </c>
      <c r="I330">
        <v>0.86</v>
      </c>
      <c r="J330" t="s">
        <v>545</v>
      </c>
      <c r="K330">
        <v>120</v>
      </c>
      <c r="L330">
        <v>2</v>
      </c>
      <c r="M330">
        <v>2</v>
      </c>
      <c r="O330">
        <v>23</v>
      </c>
      <c r="P330">
        <v>23</v>
      </c>
    </row>
    <row r="331" spans="1:16" x14ac:dyDescent="0.3">
      <c r="F331" t="s">
        <v>518</v>
      </c>
      <c r="G331">
        <v>3.4</v>
      </c>
      <c r="H331">
        <v>0.87</v>
      </c>
      <c r="I331">
        <v>0.87</v>
      </c>
      <c r="J331" t="s">
        <v>545</v>
      </c>
    </row>
    <row r="332" spans="1:16" x14ac:dyDescent="0.3">
      <c r="A332" s="1">
        <v>211</v>
      </c>
      <c r="B332" t="s">
        <v>422</v>
      </c>
      <c r="C332">
        <v>2021</v>
      </c>
      <c r="D332" t="s">
        <v>423</v>
      </c>
      <c r="E332">
        <v>3</v>
      </c>
      <c r="F332" t="s">
        <v>518</v>
      </c>
      <c r="G332">
        <v>15</v>
      </c>
      <c r="H332">
        <v>5</v>
      </c>
      <c r="I332">
        <v>4</v>
      </c>
      <c r="J332" t="s">
        <v>545</v>
      </c>
      <c r="K332">
        <v>90</v>
      </c>
      <c r="L332">
        <v>1.5</v>
      </c>
      <c r="M332">
        <v>1.5</v>
      </c>
      <c r="N332">
        <v>90</v>
      </c>
      <c r="O332">
        <v>32</v>
      </c>
      <c r="P332">
        <v>32</v>
      </c>
    </row>
    <row r="333" spans="1:16" x14ac:dyDescent="0.3">
      <c r="F333" t="s">
        <v>518</v>
      </c>
      <c r="G333">
        <v>15</v>
      </c>
      <c r="J333" t="s">
        <v>545</v>
      </c>
      <c r="N333">
        <v>110</v>
      </c>
    </row>
    <row r="334" spans="1:16" x14ac:dyDescent="0.3">
      <c r="F334" t="s">
        <v>518</v>
      </c>
      <c r="G334">
        <v>10</v>
      </c>
      <c r="H334">
        <v>2</v>
      </c>
      <c r="I334">
        <v>2</v>
      </c>
      <c r="J334" t="s">
        <v>545</v>
      </c>
      <c r="N334">
        <v>90</v>
      </c>
    </row>
    <row r="335" spans="1:16" x14ac:dyDescent="0.3">
      <c r="A335" s="1">
        <v>212</v>
      </c>
      <c r="B335" t="s">
        <v>424</v>
      </c>
      <c r="C335">
        <v>2020</v>
      </c>
      <c r="D335" t="s">
        <v>425</v>
      </c>
      <c r="E335">
        <v>2</v>
      </c>
      <c r="F335" t="s">
        <v>518</v>
      </c>
      <c r="G335">
        <v>4.76</v>
      </c>
      <c r="H335">
        <v>1.1399999999999999</v>
      </c>
      <c r="I335">
        <v>1.1399999999999999</v>
      </c>
      <c r="J335" t="s">
        <v>545</v>
      </c>
      <c r="K335">
        <v>90</v>
      </c>
      <c r="L335">
        <v>1.5</v>
      </c>
      <c r="M335">
        <v>1.5</v>
      </c>
      <c r="O335">
        <v>30</v>
      </c>
      <c r="P335">
        <v>30</v>
      </c>
    </row>
    <row r="336" spans="1:16" x14ac:dyDescent="0.3">
      <c r="A336" s="1">
        <v>213</v>
      </c>
      <c r="B336" t="s">
        <v>426</v>
      </c>
      <c r="C336">
        <v>2013</v>
      </c>
      <c r="D336" t="s">
        <v>427</v>
      </c>
      <c r="E336">
        <v>0</v>
      </c>
      <c r="F336" t="s">
        <v>529</v>
      </c>
      <c r="G336">
        <v>0</v>
      </c>
      <c r="H336">
        <v>0</v>
      </c>
      <c r="I336">
        <v>0</v>
      </c>
      <c r="J336" t="s">
        <v>562</v>
      </c>
      <c r="K336">
        <v>480</v>
      </c>
      <c r="L336">
        <v>8</v>
      </c>
      <c r="M336">
        <v>8</v>
      </c>
      <c r="O336">
        <v>30</v>
      </c>
      <c r="P336">
        <v>30</v>
      </c>
    </row>
    <row r="337" spans="1:16" x14ac:dyDescent="0.3">
      <c r="A337" s="1">
        <v>214</v>
      </c>
      <c r="B337" t="s">
        <v>428</v>
      </c>
      <c r="C337">
        <v>2014</v>
      </c>
      <c r="D337" t="s">
        <v>429</v>
      </c>
      <c r="E337">
        <v>2</v>
      </c>
      <c r="F337" t="s">
        <v>518</v>
      </c>
      <c r="G337">
        <v>7.8</v>
      </c>
      <c r="H337">
        <v>0.23</v>
      </c>
      <c r="I337">
        <v>0.23</v>
      </c>
      <c r="J337" t="s">
        <v>545</v>
      </c>
      <c r="K337">
        <v>1080</v>
      </c>
      <c r="L337">
        <v>18</v>
      </c>
      <c r="M337">
        <v>18</v>
      </c>
      <c r="O337">
        <v>30</v>
      </c>
      <c r="P337">
        <v>30</v>
      </c>
    </row>
    <row r="338" spans="1:16" x14ac:dyDescent="0.3">
      <c r="A338" s="1">
        <v>215</v>
      </c>
      <c r="B338" t="s">
        <v>430</v>
      </c>
      <c r="C338">
        <v>2022</v>
      </c>
      <c r="D338" t="s">
        <v>431</v>
      </c>
      <c r="E338">
        <v>3</v>
      </c>
      <c r="F338" t="s">
        <v>518</v>
      </c>
      <c r="G338">
        <v>9.1</v>
      </c>
      <c r="H338">
        <v>0</v>
      </c>
      <c r="I338">
        <v>0</v>
      </c>
      <c r="J338" t="s">
        <v>562</v>
      </c>
      <c r="K338">
        <v>1140</v>
      </c>
      <c r="L338">
        <v>19</v>
      </c>
      <c r="M338">
        <v>19</v>
      </c>
      <c r="O338">
        <v>5</v>
      </c>
      <c r="P338">
        <v>15</v>
      </c>
    </row>
    <row r="339" spans="1:16" x14ac:dyDescent="0.3">
      <c r="F339" t="s">
        <v>518</v>
      </c>
      <c r="J339" t="s">
        <v>562</v>
      </c>
      <c r="N339">
        <v>115</v>
      </c>
      <c r="O339">
        <v>30</v>
      </c>
      <c r="P339">
        <v>30</v>
      </c>
    </row>
    <row r="340" spans="1:16" x14ac:dyDescent="0.3">
      <c r="A340" s="1">
        <v>216</v>
      </c>
      <c r="B340" t="s">
        <v>432</v>
      </c>
      <c r="C340">
        <v>2020</v>
      </c>
      <c r="D340" t="s">
        <v>433</v>
      </c>
      <c r="E340">
        <v>3</v>
      </c>
      <c r="F340" t="s">
        <v>518</v>
      </c>
      <c r="G340">
        <v>9.1</v>
      </c>
      <c r="H340">
        <v>0</v>
      </c>
      <c r="I340">
        <v>0</v>
      </c>
      <c r="J340" t="s">
        <v>562</v>
      </c>
      <c r="K340">
        <v>240</v>
      </c>
      <c r="L340">
        <v>4</v>
      </c>
      <c r="M340">
        <v>4</v>
      </c>
      <c r="O340">
        <v>25</v>
      </c>
      <c r="P340">
        <v>25</v>
      </c>
    </row>
    <row r="341" spans="1:16" x14ac:dyDescent="0.3">
      <c r="A341" s="1">
        <v>217</v>
      </c>
      <c r="B341" t="s">
        <v>434</v>
      </c>
      <c r="C341">
        <v>2019</v>
      </c>
      <c r="D341" t="s">
        <v>435</v>
      </c>
      <c r="E341">
        <v>2</v>
      </c>
      <c r="F341" t="s">
        <v>518</v>
      </c>
      <c r="G341">
        <v>13</v>
      </c>
      <c r="H341">
        <v>0.61</v>
      </c>
      <c r="I341">
        <v>0.61</v>
      </c>
      <c r="J341" t="s">
        <v>545</v>
      </c>
      <c r="K341">
        <v>300</v>
      </c>
      <c r="L341">
        <v>5</v>
      </c>
      <c r="M341">
        <v>5</v>
      </c>
      <c r="N341">
        <v>300</v>
      </c>
    </row>
    <row r="342" spans="1:16" x14ac:dyDescent="0.3">
      <c r="A342" s="1">
        <v>218</v>
      </c>
      <c r="B342" t="s">
        <v>436</v>
      </c>
      <c r="C342">
        <v>1988</v>
      </c>
      <c r="D342" t="s">
        <v>437</v>
      </c>
      <c r="E342">
        <v>3</v>
      </c>
      <c r="F342" t="s">
        <v>518</v>
      </c>
      <c r="G342">
        <v>41</v>
      </c>
      <c r="H342">
        <v>3.1</v>
      </c>
      <c r="I342">
        <v>3.1</v>
      </c>
      <c r="J342" t="s">
        <v>545</v>
      </c>
      <c r="K342">
        <v>70</v>
      </c>
      <c r="L342">
        <v>1.1666666666666667</v>
      </c>
      <c r="M342">
        <v>1.1666666670000001</v>
      </c>
      <c r="N342">
        <v>70</v>
      </c>
      <c r="O342">
        <v>32</v>
      </c>
      <c r="P342">
        <v>32</v>
      </c>
    </row>
    <row r="343" spans="1:16" x14ac:dyDescent="0.3">
      <c r="A343" s="1">
        <v>219</v>
      </c>
      <c r="B343" t="s">
        <v>438</v>
      </c>
      <c r="C343">
        <v>2019</v>
      </c>
      <c r="D343" t="s">
        <v>439</v>
      </c>
      <c r="E343">
        <v>2</v>
      </c>
      <c r="F343" t="s">
        <v>518</v>
      </c>
      <c r="G343">
        <v>33.299999999999997</v>
      </c>
      <c r="H343">
        <v>1.33</v>
      </c>
      <c r="I343">
        <v>1.33</v>
      </c>
      <c r="J343" t="s">
        <v>545</v>
      </c>
      <c r="K343">
        <v>110</v>
      </c>
      <c r="L343">
        <v>1.8333333333333333</v>
      </c>
      <c r="M343">
        <v>1.8333333329999999</v>
      </c>
      <c r="N343">
        <v>110</v>
      </c>
      <c r="O343">
        <v>31</v>
      </c>
      <c r="P343">
        <v>31</v>
      </c>
    </row>
    <row r="344" spans="1:16" x14ac:dyDescent="0.3">
      <c r="A344" s="1">
        <v>220</v>
      </c>
      <c r="B344" t="s">
        <v>440</v>
      </c>
      <c r="C344">
        <v>2020</v>
      </c>
      <c r="D344" t="s">
        <v>441</v>
      </c>
      <c r="E344">
        <v>0</v>
      </c>
      <c r="F344" t="s">
        <v>529</v>
      </c>
      <c r="G344">
        <v>0</v>
      </c>
      <c r="H344">
        <v>1.8</v>
      </c>
      <c r="I344">
        <v>1.8</v>
      </c>
      <c r="J344" t="s">
        <v>545</v>
      </c>
      <c r="K344">
        <v>300</v>
      </c>
      <c r="L344">
        <v>5</v>
      </c>
      <c r="M344">
        <v>5</v>
      </c>
      <c r="N344">
        <v>300</v>
      </c>
      <c r="O344">
        <v>30</v>
      </c>
      <c r="P344">
        <v>30</v>
      </c>
    </row>
    <row r="345" spans="1:16" x14ac:dyDescent="0.3">
      <c r="A345" s="1">
        <v>221</v>
      </c>
      <c r="B345" t="s">
        <v>442</v>
      </c>
      <c r="C345">
        <v>2021</v>
      </c>
      <c r="D345" t="s">
        <v>443</v>
      </c>
      <c r="E345">
        <v>1</v>
      </c>
      <c r="F345" t="s">
        <v>518</v>
      </c>
      <c r="G345">
        <v>17</v>
      </c>
      <c r="H345">
        <v>0</v>
      </c>
      <c r="I345">
        <v>0</v>
      </c>
      <c r="J345" t="s">
        <v>562</v>
      </c>
      <c r="K345">
        <v>180</v>
      </c>
      <c r="L345">
        <v>3</v>
      </c>
      <c r="M345">
        <v>3</v>
      </c>
      <c r="O345">
        <v>26</v>
      </c>
      <c r="P345">
        <v>26</v>
      </c>
    </row>
    <row r="346" spans="1:16" x14ac:dyDescent="0.3">
      <c r="A346" s="1">
        <v>222</v>
      </c>
      <c r="B346" t="s">
        <v>444</v>
      </c>
      <c r="C346">
        <v>2020</v>
      </c>
      <c r="D346" t="s">
        <v>445</v>
      </c>
      <c r="E346">
        <v>1</v>
      </c>
      <c r="F346" t="s">
        <v>518</v>
      </c>
      <c r="G346">
        <v>16.7</v>
      </c>
      <c r="H346">
        <v>0</v>
      </c>
      <c r="I346">
        <v>0</v>
      </c>
      <c r="J346" t="s">
        <v>562</v>
      </c>
      <c r="K346">
        <v>180</v>
      </c>
      <c r="L346">
        <v>3</v>
      </c>
      <c r="M346">
        <v>3</v>
      </c>
      <c r="O346">
        <v>26</v>
      </c>
      <c r="P346">
        <v>26</v>
      </c>
    </row>
    <row r="347" spans="1:16" x14ac:dyDescent="0.3">
      <c r="A347" s="1">
        <v>223</v>
      </c>
      <c r="B347" t="s">
        <v>446</v>
      </c>
      <c r="C347">
        <v>2013</v>
      </c>
      <c r="D347" t="s">
        <v>447</v>
      </c>
      <c r="E347">
        <v>2</v>
      </c>
      <c r="F347" t="s">
        <v>518</v>
      </c>
      <c r="G347">
        <v>38.9</v>
      </c>
      <c r="H347">
        <v>1.39</v>
      </c>
      <c r="I347">
        <v>1.39</v>
      </c>
      <c r="J347" t="s">
        <v>545</v>
      </c>
      <c r="K347">
        <v>30</v>
      </c>
      <c r="L347">
        <v>0.5</v>
      </c>
      <c r="M347">
        <v>0.5</v>
      </c>
      <c r="N347">
        <v>30</v>
      </c>
      <c r="O347">
        <v>40</v>
      </c>
      <c r="P347">
        <v>40</v>
      </c>
    </row>
    <row r="348" spans="1:16" x14ac:dyDescent="0.3">
      <c r="A348" s="1">
        <v>224</v>
      </c>
      <c r="B348" t="s">
        <v>448</v>
      </c>
      <c r="C348">
        <v>2017</v>
      </c>
      <c r="D348" t="s">
        <v>449</v>
      </c>
      <c r="E348">
        <v>3</v>
      </c>
      <c r="F348" t="s">
        <v>518</v>
      </c>
      <c r="G348">
        <v>30</v>
      </c>
      <c r="H348">
        <v>0.5</v>
      </c>
      <c r="I348">
        <v>0.5</v>
      </c>
      <c r="J348" t="s">
        <v>545</v>
      </c>
      <c r="K348">
        <v>120</v>
      </c>
      <c r="L348">
        <v>2</v>
      </c>
      <c r="M348">
        <v>2</v>
      </c>
      <c r="N348">
        <v>120</v>
      </c>
      <c r="O348">
        <v>32</v>
      </c>
      <c r="P348">
        <v>32</v>
      </c>
    </row>
    <row r="349" spans="1:16" x14ac:dyDescent="0.3">
      <c r="A349" s="1">
        <v>225</v>
      </c>
      <c r="B349" t="s">
        <v>450</v>
      </c>
      <c r="C349">
        <v>2002</v>
      </c>
      <c r="D349" t="s">
        <v>451</v>
      </c>
      <c r="E349">
        <v>2</v>
      </c>
      <c r="F349" t="s">
        <v>518</v>
      </c>
      <c r="G349">
        <v>3.5</v>
      </c>
      <c r="H349">
        <v>5</v>
      </c>
      <c r="I349">
        <v>4</v>
      </c>
      <c r="J349" t="s">
        <v>545</v>
      </c>
      <c r="K349">
        <v>65</v>
      </c>
      <c r="L349">
        <v>1.0833333333333333</v>
      </c>
      <c r="M349">
        <v>1.0833333329999999</v>
      </c>
      <c r="O349">
        <v>30</v>
      </c>
      <c r="P349">
        <v>30</v>
      </c>
    </row>
    <row r="350" spans="1:16" x14ac:dyDescent="0.3">
      <c r="F350" t="s">
        <v>518</v>
      </c>
      <c r="G350">
        <v>7</v>
      </c>
      <c r="J350" t="s">
        <v>545</v>
      </c>
    </row>
    <row r="351" spans="1:16" x14ac:dyDescent="0.3">
      <c r="F351" t="s">
        <v>518</v>
      </c>
      <c r="G351">
        <v>13</v>
      </c>
      <c r="J351" t="s">
        <v>545</v>
      </c>
    </row>
    <row r="352" spans="1:16" x14ac:dyDescent="0.3">
      <c r="A352" s="1">
        <v>226</v>
      </c>
      <c r="B352" t="s">
        <v>452</v>
      </c>
      <c r="C352">
        <v>2015</v>
      </c>
      <c r="D352" t="s">
        <v>453</v>
      </c>
      <c r="E352">
        <v>0</v>
      </c>
      <c r="F352" t="s">
        <v>529</v>
      </c>
      <c r="G352">
        <v>0</v>
      </c>
      <c r="H352">
        <v>1</v>
      </c>
      <c r="I352">
        <v>1</v>
      </c>
      <c r="J352" t="s">
        <v>545</v>
      </c>
      <c r="K352">
        <v>50</v>
      </c>
      <c r="L352">
        <v>0.83333333333333337</v>
      </c>
      <c r="M352">
        <v>0.83333333300000001</v>
      </c>
      <c r="O352">
        <v>35</v>
      </c>
      <c r="P352">
        <v>35</v>
      </c>
    </row>
    <row r="353" spans="1:16" x14ac:dyDescent="0.3">
      <c r="A353" s="1">
        <v>227</v>
      </c>
      <c r="B353" t="s">
        <v>454</v>
      </c>
      <c r="C353">
        <v>1989</v>
      </c>
      <c r="D353" t="s">
        <v>455</v>
      </c>
      <c r="E353">
        <v>0</v>
      </c>
      <c r="F353" t="s">
        <v>529</v>
      </c>
      <c r="G353">
        <v>0</v>
      </c>
      <c r="H353">
        <v>0</v>
      </c>
      <c r="I353">
        <v>0</v>
      </c>
      <c r="J353" t="s">
        <v>562</v>
      </c>
      <c r="K353">
        <v>270</v>
      </c>
      <c r="L353">
        <v>4.5</v>
      </c>
      <c r="M353">
        <v>4.5</v>
      </c>
      <c r="O353">
        <v>28</v>
      </c>
      <c r="P353">
        <v>28</v>
      </c>
    </row>
    <row r="354" spans="1:16" x14ac:dyDescent="0.3">
      <c r="A354" s="1">
        <v>228</v>
      </c>
      <c r="B354" t="s">
        <v>456</v>
      </c>
      <c r="C354">
        <v>2014</v>
      </c>
      <c r="D354" t="s">
        <v>457</v>
      </c>
      <c r="E354">
        <v>2</v>
      </c>
      <c r="F354" t="s">
        <v>518</v>
      </c>
      <c r="G354">
        <v>30.8</v>
      </c>
      <c r="H354">
        <v>1.38</v>
      </c>
      <c r="I354">
        <v>1.38</v>
      </c>
      <c r="J354" t="s">
        <v>545</v>
      </c>
      <c r="K354">
        <v>60</v>
      </c>
      <c r="L354">
        <v>1</v>
      </c>
      <c r="M354">
        <v>1</v>
      </c>
      <c r="O354">
        <v>35</v>
      </c>
      <c r="P354">
        <v>35</v>
      </c>
    </row>
    <row r="355" spans="1:16" x14ac:dyDescent="0.3">
      <c r="F355" t="s">
        <v>518</v>
      </c>
      <c r="G355">
        <v>20.7</v>
      </c>
      <c r="H355">
        <v>1.35</v>
      </c>
      <c r="I355">
        <v>1.35</v>
      </c>
      <c r="J355" t="s">
        <v>545</v>
      </c>
    </row>
    <row r="356" spans="1:16" x14ac:dyDescent="0.3">
      <c r="A356" s="1">
        <v>229</v>
      </c>
      <c r="B356" t="s">
        <v>458</v>
      </c>
      <c r="C356">
        <v>1998</v>
      </c>
      <c r="D356" t="s">
        <v>459</v>
      </c>
      <c r="E356">
        <v>1</v>
      </c>
      <c r="F356" t="s">
        <v>518</v>
      </c>
      <c r="G356">
        <v>81.8</v>
      </c>
      <c r="H356">
        <v>0</v>
      </c>
      <c r="I356">
        <v>0</v>
      </c>
      <c r="J356" t="s">
        <v>562</v>
      </c>
      <c r="K356">
        <v>360</v>
      </c>
      <c r="L356">
        <v>6</v>
      </c>
      <c r="M356">
        <v>6</v>
      </c>
      <c r="N356">
        <v>225</v>
      </c>
      <c r="O356">
        <v>30</v>
      </c>
      <c r="P356">
        <v>30</v>
      </c>
    </row>
    <row r="357" spans="1:16" x14ac:dyDescent="0.3">
      <c r="A357" s="1">
        <v>230</v>
      </c>
      <c r="B357" t="s">
        <v>460</v>
      </c>
      <c r="C357">
        <v>2018</v>
      </c>
      <c r="D357" t="s">
        <v>461</v>
      </c>
      <c r="E357">
        <v>2</v>
      </c>
      <c r="F357" t="s">
        <v>518</v>
      </c>
      <c r="G357">
        <v>5</v>
      </c>
      <c r="H357">
        <v>0.83</v>
      </c>
      <c r="I357">
        <v>0.83</v>
      </c>
      <c r="J357" t="s">
        <v>545</v>
      </c>
      <c r="K357">
        <v>136</v>
      </c>
      <c r="L357">
        <v>2.2666666666666666</v>
      </c>
      <c r="M357">
        <v>2.266666667</v>
      </c>
    </row>
    <row r="358" spans="1:16" x14ac:dyDescent="0.3">
      <c r="A358" s="1">
        <v>231</v>
      </c>
      <c r="B358" t="s">
        <v>462</v>
      </c>
      <c r="C358">
        <v>2014</v>
      </c>
      <c r="D358" t="s">
        <v>463</v>
      </c>
      <c r="E358">
        <v>0</v>
      </c>
      <c r="F358" t="s">
        <v>529</v>
      </c>
      <c r="G358">
        <v>0</v>
      </c>
      <c r="H358">
        <v>0.5</v>
      </c>
      <c r="I358">
        <v>0.5</v>
      </c>
      <c r="J358" t="s">
        <v>545</v>
      </c>
      <c r="K358">
        <v>36</v>
      </c>
      <c r="L358">
        <v>0.6</v>
      </c>
      <c r="M358">
        <v>0.6</v>
      </c>
      <c r="N358">
        <v>36</v>
      </c>
      <c r="O358">
        <v>30</v>
      </c>
      <c r="P358">
        <v>30</v>
      </c>
    </row>
    <row r="359" spans="1:16" x14ac:dyDescent="0.3">
      <c r="A359" s="1">
        <v>232</v>
      </c>
      <c r="B359" t="s">
        <v>464</v>
      </c>
      <c r="C359">
        <v>2015</v>
      </c>
      <c r="D359" t="s">
        <v>465</v>
      </c>
      <c r="E359">
        <v>0</v>
      </c>
      <c r="F359" t="s">
        <v>529</v>
      </c>
      <c r="G359">
        <v>0</v>
      </c>
      <c r="H359">
        <v>0</v>
      </c>
      <c r="I359">
        <v>0</v>
      </c>
      <c r="J359" t="s">
        <v>562</v>
      </c>
      <c r="K359">
        <v>480</v>
      </c>
      <c r="L359">
        <v>8</v>
      </c>
      <c r="M359">
        <v>8</v>
      </c>
      <c r="N359">
        <v>120</v>
      </c>
      <c r="O359">
        <v>30</v>
      </c>
      <c r="P359">
        <v>30</v>
      </c>
    </row>
    <row r="360" spans="1:16" x14ac:dyDescent="0.3">
      <c r="A360" s="1">
        <v>233</v>
      </c>
      <c r="B360" t="s">
        <v>466</v>
      </c>
      <c r="C360">
        <v>2013</v>
      </c>
      <c r="D360" t="s">
        <v>467</v>
      </c>
      <c r="E360">
        <v>1</v>
      </c>
      <c r="F360" t="s">
        <v>518</v>
      </c>
      <c r="G360">
        <v>15.8</v>
      </c>
      <c r="H360">
        <v>0</v>
      </c>
      <c r="I360">
        <v>0</v>
      </c>
      <c r="J360" t="s">
        <v>562</v>
      </c>
      <c r="K360">
        <v>240</v>
      </c>
      <c r="L360">
        <v>4</v>
      </c>
      <c r="M360">
        <v>4</v>
      </c>
      <c r="O360">
        <v>30</v>
      </c>
      <c r="P360">
        <v>30</v>
      </c>
    </row>
    <row r="361" spans="1:16" x14ac:dyDescent="0.3">
      <c r="A361" s="1">
        <v>234</v>
      </c>
      <c r="B361" t="s">
        <v>468</v>
      </c>
      <c r="C361">
        <v>2021</v>
      </c>
      <c r="D361" t="s">
        <v>469</v>
      </c>
      <c r="E361">
        <v>1</v>
      </c>
      <c r="F361" t="s">
        <v>518</v>
      </c>
      <c r="G361">
        <v>25</v>
      </c>
      <c r="H361">
        <v>0</v>
      </c>
      <c r="I361">
        <v>0</v>
      </c>
      <c r="J361" t="s">
        <v>562</v>
      </c>
      <c r="K361">
        <v>135</v>
      </c>
      <c r="L361">
        <v>2.25</v>
      </c>
      <c r="M361">
        <v>2.25</v>
      </c>
      <c r="N361">
        <v>105</v>
      </c>
      <c r="O361">
        <v>30</v>
      </c>
      <c r="P361">
        <v>30</v>
      </c>
    </row>
    <row r="362" spans="1:16" x14ac:dyDescent="0.3">
      <c r="A362" s="1">
        <v>235</v>
      </c>
      <c r="B362" t="s">
        <v>470</v>
      </c>
      <c r="C362">
        <v>2014</v>
      </c>
      <c r="D362" t="s">
        <v>471</v>
      </c>
      <c r="E362">
        <v>1</v>
      </c>
      <c r="F362" t="s">
        <v>518</v>
      </c>
      <c r="G362">
        <v>7.7</v>
      </c>
      <c r="H362">
        <v>3.67</v>
      </c>
      <c r="I362">
        <v>3.67</v>
      </c>
      <c r="J362" t="s">
        <v>545</v>
      </c>
      <c r="K362">
        <v>75</v>
      </c>
      <c r="L362">
        <v>1.25</v>
      </c>
      <c r="M362">
        <v>1.25</v>
      </c>
      <c r="N362">
        <v>75</v>
      </c>
      <c r="O362">
        <v>30</v>
      </c>
      <c r="P362">
        <v>30</v>
      </c>
    </row>
    <row r="363" spans="1:16" x14ac:dyDescent="0.3">
      <c r="A363" s="1">
        <v>236</v>
      </c>
      <c r="B363" t="s">
        <v>472</v>
      </c>
      <c r="C363">
        <v>2020</v>
      </c>
      <c r="D363" t="s">
        <v>473</v>
      </c>
      <c r="E363">
        <v>1</v>
      </c>
      <c r="F363" t="s">
        <v>530</v>
      </c>
      <c r="G363">
        <v>0.5</v>
      </c>
      <c r="H363">
        <v>3</v>
      </c>
      <c r="I363">
        <v>3</v>
      </c>
      <c r="J363" t="s">
        <v>545</v>
      </c>
      <c r="K363">
        <v>40</v>
      </c>
      <c r="L363">
        <v>0.66666666666666663</v>
      </c>
      <c r="M363">
        <v>0.66666666699999999</v>
      </c>
      <c r="N363">
        <v>40</v>
      </c>
      <c r="O363">
        <v>35</v>
      </c>
      <c r="P363">
        <v>35</v>
      </c>
    </row>
    <row r="364" spans="1:16" x14ac:dyDescent="0.3">
      <c r="A364" s="1">
        <v>237</v>
      </c>
      <c r="B364" t="s">
        <v>474</v>
      </c>
      <c r="C364">
        <v>2019</v>
      </c>
      <c r="D364" t="s">
        <v>475</v>
      </c>
      <c r="E364">
        <v>2</v>
      </c>
      <c r="F364" t="s">
        <v>518</v>
      </c>
      <c r="G364">
        <v>9.1</v>
      </c>
      <c r="H364">
        <v>0</v>
      </c>
      <c r="I364">
        <v>0</v>
      </c>
      <c r="J364" t="s">
        <v>562</v>
      </c>
      <c r="K364">
        <v>330</v>
      </c>
      <c r="L364">
        <v>5.5</v>
      </c>
      <c r="M364">
        <v>5.5</v>
      </c>
      <c r="N364">
        <v>210</v>
      </c>
      <c r="O364">
        <v>30</v>
      </c>
      <c r="P364">
        <v>30</v>
      </c>
    </row>
    <row r="365" spans="1:16" x14ac:dyDescent="0.3">
      <c r="A365" s="1">
        <v>238</v>
      </c>
      <c r="B365" t="s">
        <v>476</v>
      </c>
      <c r="C365">
        <v>2014</v>
      </c>
      <c r="D365" t="s">
        <v>477</v>
      </c>
      <c r="E365">
        <v>2</v>
      </c>
      <c r="F365" t="s">
        <v>518</v>
      </c>
      <c r="G365">
        <v>20</v>
      </c>
      <c r="H365">
        <v>3</v>
      </c>
      <c r="I365">
        <v>3</v>
      </c>
      <c r="J365" t="s">
        <v>545</v>
      </c>
      <c r="K365">
        <v>45</v>
      </c>
      <c r="L365">
        <v>0.75</v>
      </c>
      <c r="M365">
        <v>0.75</v>
      </c>
      <c r="N365">
        <v>45</v>
      </c>
      <c r="O365">
        <v>30</v>
      </c>
      <c r="P365">
        <v>30</v>
      </c>
    </row>
    <row r="366" spans="1:16" x14ac:dyDescent="0.3">
      <c r="A366" s="1">
        <v>239</v>
      </c>
      <c r="B366" t="s">
        <v>478</v>
      </c>
      <c r="C366">
        <v>2021</v>
      </c>
      <c r="D366" t="s">
        <v>479</v>
      </c>
      <c r="E366">
        <v>3</v>
      </c>
      <c r="F366" t="s">
        <v>518</v>
      </c>
      <c r="G366">
        <v>30</v>
      </c>
      <c r="H366">
        <v>0.5</v>
      </c>
      <c r="I366">
        <v>0.5</v>
      </c>
      <c r="J366" t="s">
        <v>545</v>
      </c>
      <c r="K366">
        <v>120</v>
      </c>
      <c r="L366">
        <v>2</v>
      </c>
      <c r="M366">
        <v>2</v>
      </c>
      <c r="N366">
        <v>120</v>
      </c>
      <c r="O366">
        <v>32</v>
      </c>
      <c r="P366">
        <v>32</v>
      </c>
    </row>
    <row r="367" spans="1:16" x14ac:dyDescent="0.3">
      <c r="A367" s="1">
        <v>240</v>
      </c>
      <c r="B367" t="s">
        <v>480</v>
      </c>
      <c r="C367">
        <v>2022</v>
      </c>
      <c r="D367" t="s">
        <v>481</v>
      </c>
      <c r="E367">
        <v>2</v>
      </c>
      <c r="F367" t="s">
        <v>518</v>
      </c>
      <c r="G367">
        <v>12</v>
      </c>
      <c r="H367">
        <v>1</v>
      </c>
      <c r="I367">
        <v>1</v>
      </c>
      <c r="J367" t="s">
        <v>545</v>
      </c>
      <c r="K367">
        <v>90</v>
      </c>
      <c r="L367">
        <v>1.5</v>
      </c>
      <c r="M367">
        <v>1.5</v>
      </c>
      <c r="O367">
        <v>30</v>
      </c>
      <c r="P367">
        <v>30</v>
      </c>
    </row>
    <row r="368" spans="1:16" x14ac:dyDescent="0.3">
      <c r="A368" s="1">
        <v>241</v>
      </c>
      <c r="B368" t="s">
        <v>482</v>
      </c>
      <c r="C368">
        <v>2018</v>
      </c>
      <c r="D368" t="s">
        <v>483</v>
      </c>
      <c r="E368">
        <v>3</v>
      </c>
      <c r="F368" t="s">
        <v>518</v>
      </c>
      <c r="G368">
        <v>30</v>
      </c>
      <c r="H368">
        <v>0.5</v>
      </c>
      <c r="I368">
        <v>0.5</v>
      </c>
      <c r="J368" t="s">
        <v>545</v>
      </c>
      <c r="K368">
        <v>120</v>
      </c>
      <c r="L368">
        <v>2</v>
      </c>
      <c r="M368">
        <v>2</v>
      </c>
      <c r="N368">
        <v>120</v>
      </c>
      <c r="O368">
        <v>32</v>
      </c>
      <c r="P368">
        <v>32</v>
      </c>
    </row>
    <row r="369" spans="1:16" x14ac:dyDescent="0.3">
      <c r="A369" s="1">
        <v>242</v>
      </c>
      <c r="B369" t="s">
        <v>484</v>
      </c>
      <c r="C369">
        <v>2019</v>
      </c>
      <c r="D369" t="s">
        <v>485</v>
      </c>
      <c r="E369">
        <v>2</v>
      </c>
      <c r="F369" t="s">
        <v>518</v>
      </c>
      <c r="G369">
        <v>20</v>
      </c>
      <c r="H369">
        <v>0.5</v>
      </c>
      <c r="I369">
        <v>0.5</v>
      </c>
      <c r="J369" t="s">
        <v>545</v>
      </c>
      <c r="K369">
        <v>90</v>
      </c>
      <c r="L369">
        <v>1.5</v>
      </c>
      <c r="M369">
        <v>1.5</v>
      </c>
      <c r="N369">
        <v>90</v>
      </c>
      <c r="O369">
        <v>37</v>
      </c>
      <c r="P369">
        <v>37</v>
      </c>
    </row>
    <row r="370" spans="1:16" x14ac:dyDescent="0.3">
      <c r="A370" s="1">
        <v>243</v>
      </c>
      <c r="B370" t="s">
        <v>486</v>
      </c>
      <c r="C370">
        <v>2020</v>
      </c>
      <c r="D370" t="s">
        <v>487</v>
      </c>
      <c r="E370">
        <v>2</v>
      </c>
      <c r="F370" t="s">
        <v>518</v>
      </c>
      <c r="G370">
        <v>20</v>
      </c>
      <c r="H370">
        <v>0.5</v>
      </c>
      <c r="I370">
        <v>0.5</v>
      </c>
      <c r="J370" t="s">
        <v>545</v>
      </c>
      <c r="K370">
        <v>90</v>
      </c>
      <c r="L370">
        <v>1.5</v>
      </c>
      <c r="M370">
        <v>1.5</v>
      </c>
      <c r="N370">
        <v>90</v>
      </c>
      <c r="O370">
        <v>37</v>
      </c>
      <c r="P370">
        <v>37</v>
      </c>
    </row>
    <row r="371" spans="1:16" x14ac:dyDescent="0.3">
      <c r="A371" s="1">
        <v>244</v>
      </c>
      <c r="B371" t="s">
        <v>488</v>
      </c>
      <c r="C371">
        <v>2019</v>
      </c>
      <c r="D371" t="s">
        <v>489</v>
      </c>
      <c r="E371">
        <v>3</v>
      </c>
      <c r="F371" t="s">
        <v>518</v>
      </c>
      <c r="G371">
        <v>30</v>
      </c>
      <c r="H371">
        <v>0.5</v>
      </c>
      <c r="I371">
        <v>0.5</v>
      </c>
      <c r="J371" t="s">
        <v>545</v>
      </c>
      <c r="K371">
        <v>120</v>
      </c>
      <c r="L371">
        <v>2</v>
      </c>
      <c r="M371">
        <v>2</v>
      </c>
      <c r="N371">
        <v>120</v>
      </c>
      <c r="O371">
        <v>30</v>
      </c>
      <c r="P371">
        <v>30</v>
      </c>
    </row>
    <row r="372" spans="1:16" x14ac:dyDescent="0.3">
      <c r="A372" s="1">
        <v>245</v>
      </c>
      <c r="B372" t="s">
        <v>490</v>
      </c>
      <c r="C372">
        <v>2022</v>
      </c>
      <c r="D372" t="s">
        <v>491</v>
      </c>
      <c r="E372">
        <v>2</v>
      </c>
      <c r="F372" t="s">
        <v>518</v>
      </c>
      <c r="G372">
        <v>10</v>
      </c>
      <c r="H372">
        <v>1</v>
      </c>
      <c r="I372">
        <v>1</v>
      </c>
      <c r="J372" t="s">
        <v>545</v>
      </c>
      <c r="K372">
        <v>135</v>
      </c>
      <c r="L372">
        <v>2.25</v>
      </c>
      <c r="M372">
        <v>2.25</v>
      </c>
      <c r="N372">
        <v>135</v>
      </c>
      <c r="O372">
        <v>36</v>
      </c>
      <c r="P372">
        <v>36</v>
      </c>
    </row>
    <row r="373" spans="1:16" x14ac:dyDescent="0.3">
      <c r="A373" s="1">
        <v>246</v>
      </c>
      <c r="B373" t="s">
        <v>492</v>
      </c>
      <c r="C373">
        <v>2019</v>
      </c>
      <c r="D373" t="s">
        <v>493</v>
      </c>
      <c r="E373">
        <v>3</v>
      </c>
      <c r="F373" t="s">
        <v>518</v>
      </c>
      <c r="G373">
        <v>24.19</v>
      </c>
      <c r="H373">
        <v>0</v>
      </c>
      <c r="I373">
        <v>0</v>
      </c>
      <c r="J373" t="s">
        <v>562</v>
      </c>
      <c r="K373">
        <v>200</v>
      </c>
      <c r="L373">
        <v>3.3333333333333335</v>
      </c>
      <c r="M373">
        <v>3.3333333330000001</v>
      </c>
      <c r="O373">
        <v>30</v>
      </c>
      <c r="P373">
        <v>30</v>
      </c>
    </row>
    <row r="374" spans="1:16" x14ac:dyDescent="0.3">
      <c r="A374" s="1">
        <v>247</v>
      </c>
      <c r="B374" t="s">
        <v>494</v>
      </c>
      <c r="C374">
        <v>2016</v>
      </c>
      <c r="D374" t="s">
        <v>495</v>
      </c>
      <c r="E374">
        <v>2</v>
      </c>
      <c r="F374" t="s">
        <v>518</v>
      </c>
      <c r="G374">
        <v>14.9</v>
      </c>
      <c r="H374">
        <v>0</v>
      </c>
      <c r="I374">
        <v>0</v>
      </c>
      <c r="J374" t="s">
        <v>562</v>
      </c>
      <c r="K374">
        <v>1440</v>
      </c>
      <c r="L374">
        <v>24</v>
      </c>
      <c r="M374">
        <v>20</v>
      </c>
      <c r="O374">
        <v>30</v>
      </c>
      <c r="P374">
        <v>30</v>
      </c>
    </row>
    <row r="375" spans="1:16" x14ac:dyDescent="0.3">
      <c r="A375" s="1">
        <v>248</v>
      </c>
      <c r="B375" t="s">
        <v>496</v>
      </c>
      <c r="C375">
        <v>2015</v>
      </c>
      <c r="D375" t="s">
        <v>497</v>
      </c>
      <c r="E375">
        <v>2</v>
      </c>
      <c r="F375" t="s">
        <v>518</v>
      </c>
      <c r="G375">
        <v>24.9</v>
      </c>
      <c r="H375">
        <v>0</v>
      </c>
      <c r="I375">
        <v>0</v>
      </c>
      <c r="J375" t="s">
        <v>562</v>
      </c>
      <c r="K375">
        <v>120</v>
      </c>
      <c r="L375">
        <v>2</v>
      </c>
      <c r="M375">
        <v>2</v>
      </c>
      <c r="N375">
        <v>120</v>
      </c>
      <c r="O375">
        <v>30</v>
      </c>
      <c r="P375">
        <v>30</v>
      </c>
    </row>
    <row r="376" spans="1:16" x14ac:dyDescent="0.3">
      <c r="E376">
        <v>0</v>
      </c>
      <c r="F376" t="s">
        <v>529</v>
      </c>
      <c r="G376">
        <v>0</v>
      </c>
      <c r="H376">
        <v>0.63602251407129462</v>
      </c>
      <c r="I376">
        <v>0.63602251407129462</v>
      </c>
      <c r="J376" t="s">
        <v>545</v>
      </c>
    </row>
    <row r="377" spans="1:16" x14ac:dyDescent="0.3">
      <c r="A377" s="1">
        <v>249</v>
      </c>
      <c r="B377" t="s">
        <v>498</v>
      </c>
      <c r="C377">
        <v>2010</v>
      </c>
      <c r="D377" t="s">
        <v>499</v>
      </c>
      <c r="E377">
        <v>2</v>
      </c>
      <c r="F377" t="s">
        <v>518</v>
      </c>
      <c r="G377">
        <v>4.5199999999999996</v>
      </c>
      <c r="H377">
        <v>2.0099999999999998</v>
      </c>
      <c r="I377">
        <v>2.0099999999999998</v>
      </c>
      <c r="J377" t="s">
        <v>545</v>
      </c>
      <c r="K377">
        <v>65</v>
      </c>
      <c r="L377">
        <v>1.0833333333333333</v>
      </c>
      <c r="M377">
        <v>1.0833333329999999</v>
      </c>
      <c r="N377">
        <v>65</v>
      </c>
      <c r="O377">
        <v>32</v>
      </c>
      <c r="P377">
        <v>32</v>
      </c>
    </row>
    <row r="378" spans="1:16" x14ac:dyDescent="0.3">
      <c r="F378" t="s">
        <v>518</v>
      </c>
      <c r="G378">
        <v>9.09</v>
      </c>
      <c r="H378">
        <v>2.02</v>
      </c>
      <c r="I378">
        <v>2.02</v>
      </c>
      <c r="J378" t="s">
        <v>545</v>
      </c>
      <c r="K378">
        <v>65</v>
      </c>
      <c r="L378">
        <v>1.0833333333333333</v>
      </c>
      <c r="M378">
        <v>1.0833333329999999</v>
      </c>
    </row>
    <row r="379" spans="1:16" x14ac:dyDescent="0.3">
      <c r="F379" t="s">
        <v>518</v>
      </c>
      <c r="G379">
        <v>18.37</v>
      </c>
      <c r="H379">
        <v>2.04</v>
      </c>
      <c r="I379">
        <v>2.04</v>
      </c>
      <c r="J379" t="s">
        <v>545</v>
      </c>
      <c r="K379">
        <v>255</v>
      </c>
      <c r="L379">
        <v>4.25</v>
      </c>
      <c r="M379">
        <v>4.25</v>
      </c>
    </row>
    <row r="380" spans="1:16" x14ac:dyDescent="0.3">
      <c r="A380" s="1">
        <v>250</v>
      </c>
      <c r="B380" t="s">
        <v>500</v>
      </c>
      <c r="C380">
        <v>2019</v>
      </c>
      <c r="D380" t="s">
        <v>501</v>
      </c>
      <c r="E380">
        <v>2</v>
      </c>
      <c r="F380" t="s">
        <v>518</v>
      </c>
      <c r="G380">
        <v>8.9</v>
      </c>
      <c r="H380">
        <v>1.4</v>
      </c>
      <c r="I380">
        <v>1.4</v>
      </c>
      <c r="J380" t="s">
        <v>545</v>
      </c>
      <c r="K380">
        <v>90</v>
      </c>
      <c r="L380">
        <v>1.5</v>
      </c>
      <c r="M380">
        <v>1.5</v>
      </c>
      <c r="O380">
        <v>38</v>
      </c>
      <c r="P380">
        <v>38</v>
      </c>
    </row>
    <row r="381" spans="1:16" x14ac:dyDescent="0.3">
      <c r="A381" s="1">
        <v>251</v>
      </c>
      <c r="B381" t="s">
        <v>502</v>
      </c>
      <c r="C381">
        <v>2018</v>
      </c>
      <c r="D381" t="s">
        <v>503</v>
      </c>
      <c r="E381">
        <v>2</v>
      </c>
      <c r="F381" t="s">
        <v>518</v>
      </c>
      <c r="G381">
        <v>8.1999999999999993</v>
      </c>
      <c r="H381">
        <v>1.3</v>
      </c>
      <c r="I381">
        <v>1.3</v>
      </c>
      <c r="J381" t="s">
        <v>545</v>
      </c>
      <c r="K381">
        <v>90</v>
      </c>
      <c r="L381">
        <v>1.5</v>
      </c>
      <c r="M381">
        <v>1.5</v>
      </c>
      <c r="O381">
        <v>38</v>
      </c>
      <c r="P381">
        <v>38</v>
      </c>
    </row>
    <row r="382" spans="1:16" x14ac:dyDescent="0.3">
      <c r="A382" s="1">
        <v>252</v>
      </c>
      <c r="B382" t="s">
        <v>504</v>
      </c>
      <c r="C382">
        <v>2016</v>
      </c>
      <c r="D382" t="s">
        <v>505</v>
      </c>
      <c r="E382">
        <v>2</v>
      </c>
      <c r="F382" t="s">
        <v>530</v>
      </c>
      <c r="G382">
        <v>5</v>
      </c>
      <c r="H382">
        <v>2</v>
      </c>
      <c r="I382">
        <v>2</v>
      </c>
      <c r="J382" t="s">
        <v>545</v>
      </c>
      <c r="K382">
        <v>180</v>
      </c>
      <c r="L382">
        <v>3</v>
      </c>
      <c r="M382">
        <v>3</v>
      </c>
      <c r="O382">
        <v>30</v>
      </c>
      <c r="P382">
        <v>30</v>
      </c>
    </row>
    <row r="383" spans="1:16" x14ac:dyDescent="0.3">
      <c r="A383" s="1">
        <v>253</v>
      </c>
      <c r="B383" t="s">
        <v>506</v>
      </c>
      <c r="C383">
        <v>2021</v>
      </c>
      <c r="D383" t="s">
        <v>507</v>
      </c>
      <c r="E383">
        <v>2</v>
      </c>
      <c r="F383" t="s">
        <v>518</v>
      </c>
      <c r="G383">
        <v>27.4</v>
      </c>
      <c r="H383">
        <v>1</v>
      </c>
      <c r="I383">
        <v>1</v>
      </c>
      <c r="J383" t="s">
        <v>545</v>
      </c>
      <c r="K383">
        <v>110</v>
      </c>
      <c r="L383">
        <v>1.8333333333333333</v>
      </c>
      <c r="M383">
        <v>1.8333333329999999</v>
      </c>
      <c r="O383">
        <v>30</v>
      </c>
      <c r="P383">
        <v>30</v>
      </c>
    </row>
  </sheetData>
  <mergeCells count="3">
    <mergeCell ref="E1:F1"/>
    <mergeCell ref="G1:J1"/>
    <mergeCell ref="K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442C2-D674-412D-B788-6B79241817E8}">
  <dimension ref="A1:Q729"/>
  <sheetViews>
    <sheetView zoomScale="70" zoomScaleNormal="70" workbookViewId="0">
      <pane ySplit="1" topLeftCell="A2" activePane="bottomLeft" state="frozen"/>
      <selection pane="bottomLeft" activeCell="H2" sqref="H2"/>
    </sheetView>
  </sheetViews>
  <sheetFormatPr defaultColWidth="9.109375" defaultRowHeight="14.4" x14ac:dyDescent="0.3"/>
  <cols>
    <col min="1" max="1" width="9.109375" style="1"/>
    <col min="2" max="2" width="13.109375" customWidth="1"/>
    <col min="3" max="3" width="6.88671875" customWidth="1"/>
    <col min="4" max="4" width="48.33203125" customWidth="1"/>
    <col min="5" max="5" width="16.109375" style="3" customWidth="1"/>
    <col min="6" max="6" width="15.44140625" style="5" customWidth="1"/>
    <col min="7" max="9" width="9.109375" style="5"/>
    <col min="10" max="10" width="9" style="5" bestFit="1" customWidth="1"/>
    <col min="11" max="11" width="9.109375" style="4"/>
    <col min="12" max="12" width="19.109375" style="3" customWidth="1"/>
    <col min="13" max="15" width="9.109375" style="5"/>
    <col min="16" max="16" width="9.109375" style="4"/>
  </cols>
  <sheetData>
    <row r="1" spans="1:16" x14ac:dyDescent="0.3">
      <c r="A1" s="1" t="s">
        <v>0</v>
      </c>
      <c r="B1" s="1" t="s">
        <v>1</v>
      </c>
      <c r="C1" s="1" t="s">
        <v>2</v>
      </c>
      <c r="D1" s="1" t="s">
        <v>3</v>
      </c>
      <c r="E1" s="114" t="s">
        <v>519</v>
      </c>
      <c r="F1" s="115"/>
      <c r="G1" s="115"/>
      <c r="H1" s="115"/>
      <c r="I1" s="115"/>
      <c r="J1" s="115"/>
      <c r="K1" s="116"/>
      <c r="L1" s="117" t="s">
        <v>525</v>
      </c>
      <c r="M1" s="118"/>
      <c r="N1" s="118"/>
      <c r="O1" s="118"/>
      <c r="P1" s="119"/>
    </row>
    <row r="2" spans="1:16" ht="57.6" x14ac:dyDescent="0.3">
      <c r="B2" s="1"/>
      <c r="C2" s="1"/>
      <c r="D2" s="1"/>
      <c r="E2" s="85" t="s">
        <v>551</v>
      </c>
      <c r="F2" s="86" t="s">
        <v>520</v>
      </c>
      <c r="G2" s="86" t="s">
        <v>521</v>
      </c>
      <c r="H2" s="86" t="s">
        <v>528</v>
      </c>
      <c r="I2" s="86" t="s">
        <v>522</v>
      </c>
      <c r="J2" s="86" t="s">
        <v>523</v>
      </c>
      <c r="K2" s="87" t="s">
        <v>524</v>
      </c>
      <c r="L2" s="88" t="s">
        <v>551</v>
      </c>
      <c r="M2" s="89" t="s">
        <v>526</v>
      </c>
      <c r="N2" s="90" t="s">
        <v>528</v>
      </c>
      <c r="O2" s="89" t="s">
        <v>523</v>
      </c>
      <c r="P2" s="91" t="s">
        <v>527</v>
      </c>
    </row>
    <row r="3" spans="1:16" ht="43.2" x14ac:dyDescent="0.3">
      <c r="A3" s="1">
        <v>3</v>
      </c>
      <c r="B3" t="s">
        <v>8</v>
      </c>
      <c r="C3">
        <v>2012</v>
      </c>
      <c r="D3" s="2" t="s">
        <v>9</v>
      </c>
      <c r="E3" s="3">
        <v>3.32</v>
      </c>
      <c r="F3" s="5">
        <v>1.3</v>
      </c>
      <c r="G3" s="5">
        <v>115</v>
      </c>
      <c r="H3" s="5">
        <v>0</v>
      </c>
      <c r="I3" s="5">
        <v>16.7</v>
      </c>
      <c r="J3" s="5">
        <v>40</v>
      </c>
      <c r="L3" s="3">
        <v>3.54</v>
      </c>
      <c r="M3" s="5">
        <v>55</v>
      </c>
      <c r="N3" s="5">
        <v>0</v>
      </c>
      <c r="O3" s="5">
        <v>40</v>
      </c>
    </row>
    <row r="4" spans="1:16" ht="28.8" x14ac:dyDescent="0.3">
      <c r="A4" s="1">
        <v>4</v>
      </c>
      <c r="B4" s="92" t="s">
        <v>10</v>
      </c>
      <c r="C4" s="92">
        <v>2016</v>
      </c>
      <c r="D4" s="93" t="s">
        <v>11</v>
      </c>
      <c r="E4" s="94"/>
      <c r="F4" s="95">
        <v>0</v>
      </c>
      <c r="G4" s="95">
        <v>480</v>
      </c>
      <c r="H4" s="95">
        <v>0</v>
      </c>
      <c r="I4" s="95">
        <v>0</v>
      </c>
      <c r="J4" s="95">
        <v>30</v>
      </c>
      <c r="K4" s="96">
        <v>4.2</v>
      </c>
      <c r="L4" s="20"/>
      <c r="M4" s="22"/>
      <c r="N4" s="22"/>
      <c r="O4" s="22"/>
      <c r="P4" s="21"/>
    </row>
    <row r="5" spans="1:16" x14ac:dyDescent="0.3">
      <c r="B5" s="92"/>
      <c r="C5" s="92"/>
      <c r="D5" s="93"/>
      <c r="E5" s="94"/>
      <c r="F5" s="95">
        <v>0</v>
      </c>
      <c r="G5" s="95">
        <v>480</v>
      </c>
      <c r="H5" s="95">
        <v>0</v>
      </c>
      <c r="I5" s="95">
        <v>0</v>
      </c>
      <c r="J5" s="95">
        <v>30</v>
      </c>
      <c r="K5" s="96">
        <v>4.4000000000000004</v>
      </c>
      <c r="L5" s="20"/>
      <c r="M5" s="22"/>
      <c r="N5" s="22"/>
      <c r="O5" s="22"/>
      <c r="P5" s="21"/>
    </row>
    <row r="6" spans="1:16" ht="43.2" x14ac:dyDescent="0.3">
      <c r="A6" s="1">
        <v>5</v>
      </c>
      <c r="B6" t="s">
        <v>12</v>
      </c>
      <c r="C6">
        <v>2016</v>
      </c>
      <c r="D6" s="2" t="s">
        <v>13</v>
      </c>
      <c r="E6" s="3">
        <v>2.64</v>
      </c>
      <c r="F6" s="5">
        <v>0</v>
      </c>
      <c r="G6" s="5">
        <v>120</v>
      </c>
      <c r="H6" s="5">
        <v>0</v>
      </c>
      <c r="I6" s="5">
        <v>50</v>
      </c>
      <c r="J6" s="5">
        <v>30</v>
      </c>
      <c r="L6" s="3">
        <v>3.68</v>
      </c>
      <c r="M6" s="5">
        <v>180</v>
      </c>
      <c r="N6" s="5">
        <v>0</v>
      </c>
      <c r="O6" s="5">
        <v>30</v>
      </c>
    </row>
    <row r="7" spans="1:16" x14ac:dyDescent="0.3">
      <c r="D7" s="2"/>
      <c r="E7" s="3">
        <v>2.2999999999999998</v>
      </c>
      <c r="F7" s="5">
        <v>0</v>
      </c>
      <c r="G7" s="5">
        <v>120</v>
      </c>
      <c r="H7" s="5">
        <v>0</v>
      </c>
      <c r="I7" s="5">
        <v>50</v>
      </c>
      <c r="J7" s="5">
        <v>30</v>
      </c>
    </row>
    <row r="8" spans="1:16" x14ac:dyDescent="0.3">
      <c r="D8" s="2"/>
      <c r="E8" s="3">
        <v>1.64</v>
      </c>
      <c r="F8" s="5">
        <v>0</v>
      </c>
      <c r="G8" s="5">
        <v>120</v>
      </c>
      <c r="H8" s="5">
        <v>1</v>
      </c>
      <c r="I8" s="5">
        <v>50</v>
      </c>
      <c r="J8" s="5">
        <v>30</v>
      </c>
      <c r="L8" s="3">
        <v>1.71</v>
      </c>
      <c r="M8" s="5">
        <v>180</v>
      </c>
      <c r="N8" s="5">
        <v>1</v>
      </c>
      <c r="O8" s="5">
        <v>30</v>
      </c>
    </row>
    <row r="9" spans="1:16" x14ac:dyDescent="0.3">
      <c r="D9" s="2"/>
      <c r="E9" s="3">
        <v>2.08</v>
      </c>
      <c r="F9" s="5">
        <v>0</v>
      </c>
      <c r="G9" s="5">
        <v>120</v>
      </c>
      <c r="H9" s="5">
        <v>1</v>
      </c>
      <c r="I9" s="5">
        <v>50</v>
      </c>
      <c r="J9" s="5">
        <v>30</v>
      </c>
    </row>
    <row r="10" spans="1:16" x14ac:dyDescent="0.3">
      <c r="D10" s="2"/>
      <c r="E10" s="3">
        <v>1.62</v>
      </c>
      <c r="F10" s="5">
        <v>0</v>
      </c>
      <c r="G10" s="5">
        <v>120</v>
      </c>
      <c r="H10" s="5">
        <v>0</v>
      </c>
      <c r="I10" s="5">
        <v>50</v>
      </c>
      <c r="J10" s="5">
        <v>30</v>
      </c>
      <c r="L10" s="3">
        <v>4.1500000000000004</v>
      </c>
      <c r="M10" s="5">
        <v>180</v>
      </c>
      <c r="N10" s="5">
        <v>0</v>
      </c>
      <c r="O10" s="5">
        <v>30</v>
      </c>
    </row>
    <row r="11" spans="1:16" x14ac:dyDescent="0.3">
      <c r="D11" s="2"/>
      <c r="E11" s="3">
        <v>2.5499999999999998</v>
      </c>
      <c r="F11" s="5">
        <v>0</v>
      </c>
      <c r="G11" s="5">
        <v>120</v>
      </c>
      <c r="H11" s="5">
        <v>0</v>
      </c>
      <c r="I11" s="5">
        <v>50</v>
      </c>
      <c r="J11" s="5">
        <v>30</v>
      </c>
    </row>
    <row r="12" spans="1:16" x14ac:dyDescent="0.3">
      <c r="D12" s="2"/>
      <c r="E12" s="3">
        <v>2.11</v>
      </c>
      <c r="F12" s="5">
        <v>0</v>
      </c>
      <c r="G12" s="5">
        <v>120</v>
      </c>
      <c r="H12" s="5">
        <v>1</v>
      </c>
      <c r="I12" s="5">
        <v>50</v>
      </c>
      <c r="J12" s="5">
        <v>30</v>
      </c>
      <c r="L12" s="3">
        <v>1.66</v>
      </c>
      <c r="M12" s="5">
        <v>180</v>
      </c>
      <c r="N12" s="5">
        <v>1</v>
      </c>
      <c r="O12" s="5">
        <v>30</v>
      </c>
    </row>
    <row r="13" spans="1:16" x14ac:dyDescent="0.3">
      <c r="D13" s="2"/>
      <c r="E13" s="3">
        <v>1.65</v>
      </c>
      <c r="F13" s="5">
        <v>0</v>
      </c>
      <c r="G13" s="5">
        <v>120</v>
      </c>
      <c r="H13" s="5">
        <v>1</v>
      </c>
      <c r="I13" s="5">
        <v>50</v>
      </c>
      <c r="J13" s="5">
        <v>30</v>
      </c>
    </row>
    <row r="14" spans="1:16" x14ac:dyDescent="0.3">
      <c r="D14" s="2"/>
      <c r="E14" s="3">
        <v>2.72</v>
      </c>
      <c r="F14" s="5">
        <v>0</v>
      </c>
      <c r="G14" s="5">
        <v>120</v>
      </c>
      <c r="H14" s="5">
        <v>0</v>
      </c>
      <c r="I14" s="5">
        <v>50</v>
      </c>
      <c r="J14" s="5">
        <v>30</v>
      </c>
      <c r="L14" s="3">
        <v>4.3899999999999997</v>
      </c>
      <c r="M14" s="5">
        <v>180</v>
      </c>
      <c r="N14" s="5">
        <v>0</v>
      </c>
      <c r="O14" s="5">
        <v>30</v>
      </c>
    </row>
    <row r="15" spans="1:16" x14ac:dyDescent="0.3">
      <c r="D15" s="2"/>
      <c r="E15" s="3">
        <v>2.87</v>
      </c>
      <c r="F15" s="5">
        <v>0</v>
      </c>
      <c r="G15" s="5">
        <v>120</v>
      </c>
      <c r="H15" s="5">
        <v>0</v>
      </c>
      <c r="I15" s="5">
        <v>50</v>
      </c>
      <c r="J15" s="5">
        <v>30</v>
      </c>
    </row>
    <row r="16" spans="1:16" x14ac:dyDescent="0.3">
      <c r="D16" s="2"/>
      <c r="E16" s="3">
        <v>2.12</v>
      </c>
      <c r="F16" s="5">
        <v>0</v>
      </c>
      <c r="G16" s="5">
        <v>120</v>
      </c>
      <c r="H16" s="5">
        <v>1</v>
      </c>
      <c r="I16" s="5">
        <v>50</v>
      </c>
      <c r="J16" s="5">
        <v>30</v>
      </c>
      <c r="L16" s="3">
        <v>1.63</v>
      </c>
      <c r="M16" s="5">
        <v>180</v>
      </c>
      <c r="N16" s="5">
        <v>1</v>
      </c>
      <c r="O16" s="5">
        <v>30</v>
      </c>
    </row>
    <row r="17" spans="1:15" x14ac:dyDescent="0.3">
      <c r="D17" s="2"/>
      <c r="E17" s="3">
        <v>1.59</v>
      </c>
      <c r="F17" s="5">
        <v>0</v>
      </c>
      <c r="G17" s="5">
        <v>120</v>
      </c>
      <c r="H17" s="5">
        <v>1</v>
      </c>
      <c r="I17" s="5">
        <v>50</v>
      </c>
      <c r="J17" s="5">
        <v>30</v>
      </c>
    </row>
    <row r="18" spans="1:15" x14ac:dyDescent="0.3">
      <c r="D18" s="2"/>
      <c r="E18" s="3">
        <v>2.96</v>
      </c>
      <c r="F18" s="5">
        <v>0</v>
      </c>
      <c r="G18" s="5">
        <v>120</v>
      </c>
      <c r="H18" s="5">
        <v>0</v>
      </c>
      <c r="I18" s="5">
        <v>50</v>
      </c>
      <c r="J18" s="5">
        <v>30</v>
      </c>
      <c r="L18" s="3">
        <v>4.62</v>
      </c>
      <c r="M18" s="5">
        <v>180</v>
      </c>
      <c r="N18" s="5">
        <v>0</v>
      </c>
      <c r="O18" s="5">
        <v>30</v>
      </c>
    </row>
    <row r="19" spans="1:15" x14ac:dyDescent="0.3">
      <c r="D19" s="2"/>
      <c r="E19" s="3">
        <v>2.91</v>
      </c>
      <c r="F19" s="5">
        <v>0</v>
      </c>
      <c r="G19" s="5">
        <v>120</v>
      </c>
      <c r="H19" s="5">
        <v>0</v>
      </c>
      <c r="I19" s="5">
        <v>50</v>
      </c>
      <c r="J19" s="5">
        <v>30</v>
      </c>
    </row>
    <row r="20" spans="1:15" x14ac:dyDescent="0.3">
      <c r="D20" s="2"/>
      <c r="E20" s="3">
        <v>2.13</v>
      </c>
      <c r="F20" s="5">
        <v>0</v>
      </c>
      <c r="G20" s="5">
        <v>120</v>
      </c>
      <c r="H20" s="5">
        <v>1</v>
      </c>
      <c r="I20" s="5">
        <v>50</v>
      </c>
      <c r="J20" s="5">
        <v>30</v>
      </c>
      <c r="L20" s="3">
        <v>1.58</v>
      </c>
      <c r="M20" s="5">
        <v>180</v>
      </c>
      <c r="N20" s="5">
        <v>1</v>
      </c>
      <c r="O20" s="5">
        <v>30</v>
      </c>
    </row>
    <row r="21" spans="1:15" x14ac:dyDescent="0.3">
      <c r="D21" s="2"/>
      <c r="E21" s="3">
        <v>1.52</v>
      </c>
      <c r="F21" s="5">
        <v>0</v>
      </c>
      <c r="G21" s="5">
        <v>120</v>
      </c>
      <c r="H21" s="5">
        <v>1</v>
      </c>
      <c r="I21" s="5">
        <v>50</v>
      </c>
      <c r="J21" s="5">
        <v>30</v>
      </c>
    </row>
    <row r="22" spans="1:15" ht="28.8" x14ac:dyDescent="0.3">
      <c r="A22" s="1">
        <v>8</v>
      </c>
      <c r="B22" t="s">
        <v>18</v>
      </c>
      <c r="C22">
        <v>2014</v>
      </c>
      <c r="D22" s="2" t="s">
        <v>19</v>
      </c>
      <c r="E22" s="3">
        <v>1.18</v>
      </c>
      <c r="F22" s="5">
        <v>0</v>
      </c>
      <c r="G22" s="5">
        <v>360</v>
      </c>
      <c r="H22" s="5">
        <v>0</v>
      </c>
      <c r="I22" s="5">
        <v>11.2</v>
      </c>
      <c r="J22" s="5">
        <v>30</v>
      </c>
      <c r="K22" s="4">
        <v>4.29</v>
      </c>
    </row>
    <row r="23" spans="1:15" x14ac:dyDescent="0.3">
      <c r="D23" s="2"/>
      <c r="E23" s="3">
        <v>1.62</v>
      </c>
      <c r="F23" s="5">
        <v>0</v>
      </c>
      <c r="G23" s="5">
        <v>360</v>
      </c>
      <c r="H23" s="5">
        <v>0</v>
      </c>
      <c r="I23" s="5">
        <v>11.2</v>
      </c>
      <c r="J23" s="5">
        <v>30</v>
      </c>
      <c r="K23" s="4">
        <v>4.2300000000000004</v>
      </c>
    </row>
    <row r="24" spans="1:15" x14ac:dyDescent="0.3">
      <c r="D24" s="2"/>
      <c r="E24" s="3">
        <v>1.42</v>
      </c>
      <c r="F24" s="5">
        <v>0</v>
      </c>
      <c r="G24" s="5">
        <v>360</v>
      </c>
      <c r="H24" s="5">
        <v>0</v>
      </c>
      <c r="I24" s="5">
        <v>11.2</v>
      </c>
      <c r="J24" s="5">
        <v>30</v>
      </c>
      <c r="K24" s="4">
        <v>4.1100000000000003</v>
      </c>
    </row>
    <row r="25" spans="1:15" x14ac:dyDescent="0.3">
      <c r="D25" s="2"/>
      <c r="E25" s="3">
        <v>1.4</v>
      </c>
      <c r="F25" s="5">
        <v>0</v>
      </c>
      <c r="G25" s="5">
        <v>360</v>
      </c>
      <c r="H25" s="5">
        <v>0</v>
      </c>
      <c r="I25" s="5">
        <v>11.2</v>
      </c>
      <c r="J25" s="5">
        <v>30</v>
      </c>
      <c r="K25" s="4">
        <v>3.91</v>
      </c>
    </row>
    <row r="26" spans="1:15" x14ac:dyDescent="0.3">
      <c r="D26" s="2"/>
      <c r="E26" s="3">
        <v>2.04</v>
      </c>
      <c r="F26" s="5">
        <v>0</v>
      </c>
      <c r="G26" s="5">
        <v>360</v>
      </c>
      <c r="H26" s="5">
        <v>0</v>
      </c>
      <c r="I26" s="5">
        <v>11.2</v>
      </c>
      <c r="J26" s="5">
        <v>30</v>
      </c>
      <c r="K26" s="4">
        <v>4.1399999999999997</v>
      </c>
    </row>
    <row r="27" spans="1:15" x14ac:dyDescent="0.3">
      <c r="D27" s="2"/>
      <c r="E27" s="3">
        <v>1.76</v>
      </c>
      <c r="F27" s="5">
        <v>0</v>
      </c>
      <c r="G27" s="5">
        <v>360</v>
      </c>
      <c r="H27" s="5">
        <v>0</v>
      </c>
      <c r="I27" s="5">
        <v>11.2</v>
      </c>
      <c r="J27" s="5">
        <v>30</v>
      </c>
      <c r="K27" s="4">
        <v>4.03</v>
      </c>
    </row>
    <row r="28" spans="1:15" ht="28.8" x14ac:dyDescent="0.3">
      <c r="A28" s="1">
        <v>9</v>
      </c>
      <c r="B28" t="s">
        <v>20</v>
      </c>
      <c r="C28">
        <v>2014</v>
      </c>
      <c r="D28" s="2" t="s">
        <v>21</v>
      </c>
      <c r="F28" s="5">
        <v>0</v>
      </c>
      <c r="G28" s="5">
        <v>300</v>
      </c>
      <c r="H28" s="5">
        <v>0</v>
      </c>
      <c r="I28" s="5">
        <v>9.09</v>
      </c>
      <c r="J28" s="5">
        <v>30</v>
      </c>
      <c r="K28" s="4">
        <v>4.04</v>
      </c>
    </row>
    <row r="29" spans="1:15" x14ac:dyDescent="0.3">
      <c r="D29" s="2"/>
      <c r="F29" s="5">
        <v>0</v>
      </c>
      <c r="G29" s="5">
        <v>300</v>
      </c>
      <c r="H29" s="5">
        <v>0</v>
      </c>
      <c r="I29" s="5">
        <v>9.09</v>
      </c>
      <c r="J29" s="5">
        <v>30</v>
      </c>
      <c r="K29" s="4">
        <v>4.16</v>
      </c>
    </row>
    <row r="30" spans="1:15" x14ac:dyDescent="0.3">
      <c r="D30" s="2"/>
      <c r="F30" s="5">
        <v>0</v>
      </c>
      <c r="G30" s="5">
        <v>300</v>
      </c>
      <c r="H30" s="5">
        <v>0</v>
      </c>
      <c r="I30" s="5">
        <v>9.09</v>
      </c>
      <c r="J30" s="5">
        <v>30</v>
      </c>
      <c r="K30" s="4">
        <v>4.3</v>
      </c>
    </row>
    <row r="31" spans="1:15" ht="28.8" x14ac:dyDescent="0.3">
      <c r="A31" s="1">
        <v>10</v>
      </c>
      <c r="B31" t="s">
        <v>22</v>
      </c>
      <c r="C31">
        <v>2013</v>
      </c>
      <c r="D31" s="2" t="s">
        <v>23</v>
      </c>
      <c r="E31" s="3">
        <v>1.1499999999999999</v>
      </c>
      <c r="F31" s="5">
        <v>0</v>
      </c>
      <c r="G31" s="5">
        <v>240</v>
      </c>
      <c r="H31" s="5">
        <v>0</v>
      </c>
      <c r="I31" s="5">
        <v>9.09</v>
      </c>
      <c r="J31" s="5">
        <v>30</v>
      </c>
      <c r="K31" s="4">
        <v>4.5</v>
      </c>
    </row>
    <row r="32" spans="1:15" x14ac:dyDescent="0.3">
      <c r="D32" s="2"/>
      <c r="E32" s="3">
        <v>1.18</v>
      </c>
      <c r="F32" s="5">
        <v>0</v>
      </c>
      <c r="G32" s="5">
        <v>360</v>
      </c>
      <c r="H32" s="5">
        <v>0</v>
      </c>
      <c r="I32" s="5">
        <v>9.09</v>
      </c>
      <c r="J32" s="5">
        <v>30</v>
      </c>
      <c r="K32" s="4">
        <v>4.3</v>
      </c>
    </row>
    <row r="33" spans="1:16" x14ac:dyDescent="0.3">
      <c r="D33" s="2"/>
      <c r="E33" s="3">
        <v>1.08</v>
      </c>
      <c r="F33" s="5">
        <v>0</v>
      </c>
      <c r="G33" s="5">
        <v>480</v>
      </c>
      <c r="H33" s="5">
        <v>0</v>
      </c>
      <c r="I33" s="5">
        <v>9.09</v>
      </c>
      <c r="J33" s="5">
        <v>30</v>
      </c>
      <c r="K33" s="4">
        <v>3.9</v>
      </c>
    </row>
    <row r="34" spans="1:16" x14ac:dyDescent="0.3">
      <c r="D34" s="2"/>
      <c r="E34" s="3">
        <v>1.02</v>
      </c>
      <c r="F34" s="5">
        <v>0</v>
      </c>
      <c r="G34" s="5">
        <v>600</v>
      </c>
      <c r="H34" s="5">
        <v>0</v>
      </c>
      <c r="I34" s="5">
        <v>9.09</v>
      </c>
      <c r="J34" s="5">
        <v>30</v>
      </c>
      <c r="K34" s="4">
        <v>3.3</v>
      </c>
    </row>
    <row r="35" spans="1:16" x14ac:dyDescent="0.3">
      <c r="D35" s="2"/>
      <c r="E35" s="3">
        <v>1.73</v>
      </c>
      <c r="F35" s="5">
        <v>0</v>
      </c>
      <c r="G35" s="5">
        <v>240</v>
      </c>
      <c r="H35" s="5">
        <v>0</v>
      </c>
      <c r="I35" s="5">
        <v>9.09</v>
      </c>
      <c r="J35" s="5">
        <v>30</v>
      </c>
      <c r="K35" s="4">
        <v>4.5999999999999996</v>
      </c>
    </row>
    <row r="36" spans="1:16" x14ac:dyDescent="0.3">
      <c r="D36" s="2"/>
      <c r="E36" s="3">
        <v>1.76</v>
      </c>
      <c r="F36" s="5">
        <v>0</v>
      </c>
      <c r="G36" s="5">
        <v>360</v>
      </c>
      <c r="H36" s="5">
        <v>0</v>
      </c>
      <c r="I36" s="5">
        <v>9.09</v>
      </c>
      <c r="J36" s="5">
        <v>30</v>
      </c>
      <c r="K36" s="4">
        <v>4.2</v>
      </c>
    </row>
    <row r="37" spans="1:16" x14ac:dyDescent="0.3">
      <c r="D37" s="2"/>
      <c r="E37" s="3">
        <v>1.67</v>
      </c>
      <c r="F37" s="5">
        <v>0</v>
      </c>
      <c r="G37" s="5">
        <v>480</v>
      </c>
      <c r="H37" s="5">
        <v>0</v>
      </c>
      <c r="I37" s="5">
        <v>9.09</v>
      </c>
      <c r="J37" s="5">
        <v>30</v>
      </c>
      <c r="K37" s="4">
        <v>3.9</v>
      </c>
    </row>
    <row r="38" spans="1:16" x14ac:dyDescent="0.3">
      <c r="D38" s="2"/>
      <c r="E38" s="3">
        <v>1.55</v>
      </c>
      <c r="F38" s="5">
        <v>0</v>
      </c>
      <c r="G38" s="5">
        <v>600</v>
      </c>
      <c r="H38" s="5">
        <v>0</v>
      </c>
      <c r="I38" s="5">
        <v>9.09</v>
      </c>
      <c r="J38" s="5">
        <v>30</v>
      </c>
      <c r="K38" s="4">
        <v>3.2</v>
      </c>
    </row>
    <row r="39" spans="1:16" ht="43.2" x14ac:dyDescent="0.3">
      <c r="A39" s="1">
        <v>13</v>
      </c>
      <c r="B39" t="s">
        <v>28</v>
      </c>
      <c r="C39">
        <v>2016</v>
      </c>
      <c r="D39" s="2" t="s">
        <v>29</v>
      </c>
      <c r="E39" s="3">
        <v>3.6</v>
      </c>
      <c r="F39" s="5">
        <v>2.73</v>
      </c>
      <c r="G39" s="5">
        <v>180</v>
      </c>
      <c r="H39" s="5">
        <v>0</v>
      </c>
      <c r="I39" s="5">
        <v>9.09</v>
      </c>
      <c r="J39" s="5">
        <v>30</v>
      </c>
      <c r="L39" s="3">
        <v>2.9</v>
      </c>
      <c r="M39" s="5">
        <v>180</v>
      </c>
      <c r="N39" s="5">
        <v>0</v>
      </c>
      <c r="O39" s="5">
        <v>30</v>
      </c>
    </row>
    <row r="40" spans="1:16" x14ac:dyDescent="0.3">
      <c r="D40" s="2"/>
      <c r="E40" s="3">
        <v>3.3</v>
      </c>
      <c r="F40" s="5">
        <v>2.73</v>
      </c>
      <c r="G40" s="5">
        <v>180</v>
      </c>
      <c r="H40" s="5">
        <v>0</v>
      </c>
      <c r="I40" s="5">
        <v>9.09</v>
      </c>
      <c r="J40" s="5">
        <v>30</v>
      </c>
    </row>
    <row r="41" spans="1:16" ht="43.2" x14ac:dyDescent="0.3">
      <c r="A41" s="1">
        <v>14</v>
      </c>
      <c r="B41" t="s">
        <v>30</v>
      </c>
      <c r="C41">
        <v>1991</v>
      </c>
      <c r="D41" s="2" t="s">
        <v>31</v>
      </c>
      <c r="E41" s="3">
        <v>3.3333333333333335</v>
      </c>
      <c r="F41" s="5">
        <v>0</v>
      </c>
      <c r="G41" s="5">
        <v>360</v>
      </c>
      <c r="H41" s="5">
        <v>0</v>
      </c>
      <c r="I41" s="5">
        <v>17.34</v>
      </c>
      <c r="J41" s="5">
        <v>28</v>
      </c>
    </row>
    <row r="42" spans="1:16" x14ac:dyDescent="0.3">
      <c r="D42" s="2"/>
      <c r="E42" s="3">
        <v>3.5714285714285712</v>
      </c>
      <c r="F42" s="5">
        <v>0</v>
      </c>
      <c r="G42" s="5">
        <v>360</v>
      </c>
      <c r="H42" s="5">
        <v>0</v>
      </c>
      <c r="I42" s="5">
        <v>17.34</v>
      </c>
      <c r="J42" s="5">
        <v>28</v>
      </c>
    </row>
    <row r="43" spans="1:16" x14ac:dyDescent="0.3">
      <c r="D43" s="2"/>
      <c r="E43" s="3">
        <v>3.8461538461538458</v>
      </c>
      <c r="F43" s="5">
        <v>0</v>
      </c>
      <c r="G43" s="5">
        <v>360</v>
      </c>
      <c r="H43" s="5">
        <v>0</v>
      </c>
      <c r="I43" s="5">
        <v>17.34</v>
      </c>
      <c r="J43" s="5">
        <v>28</v>
      </c>
    </row>
    <row r="44" spans="1:16" x14ac:dyDescent="0.3">
      <c r="D44" s="2"/>
      <c r="E44" s="3">
        <v>4</v>
      </c>
      <c r="F44" s="5">
        <v>0</v>
      </c>
      <c r="G44" s="5">
        <v>360</v>
      </c>
      <c r="H44" s="5">
        <v>0</v>
      </c>
      <c r="I44" s="5">
        <v>17.34</v>
      </c>
      <c r="J44" s="5">
        <v>28</v>
      </c>
    </row>
    <row r="45" spans="1:16" x14ac:dyDescent="0.3">
      <c r="D45" s="2"/>
      <c r="E45" s="3">
        <v>4.5454545454545459</v>
      </c>
      <c r="F45" s="5">
        <v>0</v>
      </c>
      <c r="G45" s="5">
        <v>360</v>
      </c>
      <c r="H45" s="5">
        <v>0</v>
      </c>
      <c r="I45" s="5">
        <v>17.34</v>
      </c>
      <c r="J45" s="5">
        <v>28</v>
      </c>
    </row>
    <row r="46" spans="1:16" ht="57.6" x14ac:dyDescent="0.3">
      <c r="A46" s="1">
        <v>15</v>
      </c>
      <c r="B46" s="92" t="s">
        <v>32</v>
      </c>
      <c r="C46" s="92">
        <v>1989</v>
      </c>
      <c r="D46" s="93" t="s">
        <v>33</v>
      </c>
      <c r="E46" s="94">
        <v>3.8461538461538458</v>
      </c>
      <c r="F46" s="95">
        <v>0</v>
      </c>
      <c r="G46" s="95">
        <v>270</v>
      </c>
      <c r="H46" s="95">
        <v>0</v>
      </c>
      <c r="I46" s="95">
        <v>0</v>
      </c>
      <c r="J46" s="95">
        <v>28</v>
      </c>
      <c r="K46" s="96">
        <v>5.19</v>
      </c>
      <c r="L46" s="20"/>
      <c r="M46" s="22"/>
      <c r="N46" s="22"/>
      <c r="O46" s="22"/>
      <c r="P46" s="21"/>
    </row>
    <row r="47" spans="1:16" x14ac:dyDescent="0.3">
      <c r="B47" s="92"/>
      <c r="C47" s="92"/>
      <c r="D47" s="93"/>
      <c r="E47" s="94">
        <v>4.166666666666667</v>
      </c>
      <c r="F47" s="95">
        <v>0</v>
      </c>
      <c r="G47" s="95">
        <v>270</v>
      </c>
      <c r="H47" s="95">
        <v>0</v>
      </c>
      <c r="I47" s="95">
        <v>0</v>
      </c>
      <c r="J47" s="95">
        <v>28</v>
      </c>
      <c r="K47" s="96">
        <v>5.32</v>
      </c>
      <c r="L47" s="20"/>
      <c r="M47" s="22"/>
      <c r="N47" s="22"/>
      <c r="O47" s="22"/>
      <c r="P47" s="21"/>
    </row>
    <row r="48" spans="1:16" x14ac:dyDescent="0.3">
      <c r="B48" s="92"/>
      <c r="C48" s="92"/>
      <c r="D48" s="93"/>
      <c r="E48" s="94">
        <v>4</v>
      </c>
      <c r="F48" s="95">
        <v>0</v>
      </c>
      <c r="G48" s="95">
        <v>270</v>
      </c>
      <c r="H48" s="95">
        <v>0</v>
      </c>
      <c r="I48" s="95">
        <v>0</v>
      </c>
      <c r="J48" s="95">
        <v>28</v>
      </c>
      <c r="K48" s="96">
        <v>5.42</v>
      </c>
      <c r="L48" s="20"/>
      <c r="M48" s="22"/>
      <c r="N48" s="22"/>
      <c r="O48" s="22"/>
      <c r="P48" s="21"/>
    </row>
    <row r="49" spans="1:16" x14ac:dyDescent="0.3">
      <c r="B49" s="92"/>
      <c r="C49" s="92"/>
      <c r="D49" s="93"/>
      <c r="E49" s="94">
        <v>4</v>
      </c>
      <c r="F49" s="95">
        <v>0</v>
      </c>
      <c r="G49" s="95">
        <v>270</v>
      </c>
      <c r="H49" s="95">
        <v>0</v>
      </c>
      <c r="I49" s="95">
        <v>0</v>
      </c>
      <c r="J49" s="95">
        <v>28</v>
      </c>
      <c r="K49" s="96">
        <v>5.42</v>
      </c>
      <c r="L49" s="20"/>
      <c r="M49" s="22"/>
      <c r="N49" s="22"/>
      <c r="O49" s="22"/>
      <c r="P49" s="21"/>
    </row>
    <row r="50" spans="1:16" x14ac:dyDescent="0.3">
      <c r="B50" s="92"/>
      <c r="C50" s="92"/>
      <c r="D50" s="93"/>
      <c r="E50" s="94">
        <v>4</v>
      </c>
      <c r="F50" s="95">
        <v>0</v>
      </c>
      <c r="G50" s="95">
        <v>270</v>
      </c>
      <c r="H50" s="95">
        <v>0</v>
      </c>
      <c r="I50" s="95">
        <v>0</v>
      </c>
      <c r="J50" s="95">
        <v>28</v>
      </c>
      <c r="K50" s="96">
        <v>5.42</v>
      </c>
      <c r="L50" s="20"/>
      <c r="M50" s="22"/>
      <c r="N50" s="22"/>
      <c r="O50" s="22"/>
      <c r="P50" s="21"/>
    </row>
    <row r="51" spans="1:16" x14ac:dyDescent="0.3">
      <c r="B51" s="92"/>
      <c r="C51" s="92"/>
      <c r="D51" s="93"/>
      <c r="E51" s="94">
        <v>4</v>
      </c>
      <c r="F51" s="95">
        <v>0</v>
      </c>
      <c r="G51" s="95">
        <v>270</v>
      </c>
      <c r="H51" s="95">
        <v>0</v>
      </c>
      <c r="I51" s="95">
        <v>0</v>
      </c>
      <c r="J51" s="95">
        <v>28</v>
      </c>
      <c r="K51" s="96">
        <v>5.32</v>
      </c>
      <c r="L51" s="20"/>
      <c r="M51" s="22"/>
      <c r="N51" s="22"/>
      <c r="O51" s="22"/>
      <c r="P51" s="21"/>
    </row>
    <row r="52" spans="1:16" ht="43.2" x14ac:dyDescent="0.3">
      <c r="A52" s="1">
        <v>16</v>
      </c>
      <c r="B52" t="s">
        <v>34</v>
      </c>
      <c r="C52">
        <v>2017</v>
      </c>
      <c r="D52" s="2" t="s">
        <v>35</v>
      </c>
      <c r="E52" s="3">
        <v>3.36</v>
      </c>
      <c r="F52" s="5">
        <v>1.89</v>
      </c>
      <c r="G52" s="5">
        <v>45</v>
      </c>
      <c r="H52" s="5">
        <v>0</v>
      </c>
      <c r="I52" s="5">
        <v>5.7</v>
      </c>
      <c r="J52" s="5">
        <v>30</v>
      </c>
      <c r="L52" s="3">
        <v>3.11</v>
      </c>
      <c r="M52" s="5">
        <v>45</v>
      </c>
      <c r="N52" s="5">
        <v>0</v>
      </c>
      <c r="O52" s="5">
        <v>30</v>
      </c>
    </row>
    <row r="53" spans="1:16" x14ac:dyDescent="0.3">
      <c r="D53" s="2"/>
      <c r="E53" s="3">
        <v>3.38</v>
      </c>
      <c r="F53" s="5">
        <v>1.89</v>
      </c>
      <c r="G53" s="5">
        <v>45</v>
      </c>
      <c r="H53" s="5">
        <v>0</v>
      </c>
      <c r="I53" s="5">
        <v>5.7</v>
      </c>
      <c r="J53" s="5">
        <v>30</v>
      </c>
    </row>
    <row r="54" spans="1:16" x14ac:dyDescent="0.3">
      <c r="D54" s="2"/>
      <c r="E54" s="3">
        <v>3.12</v>
      </c>
      <c r="F54" s="5">
        <v>1.89</v>
      </c>
      <c r="G54" s="5">
        <v>45</v>
      </c>
      <c r="H54" s="5">
        <v>0</v>
      </c>
      <c r="I54" s="5">
        <v>5.7</v>
      </c>
      <c r="J54" s="5">
        <v>30</v>
      </c>
    </row>
    <row r="55" spans="1:16" x14ac:dyDescent="0.3">
      <c r="D55" s="2"/>
      <c r="E55" s="3">
        <v>3.32</v>
      </c>
      <c r="F55" s="5">
        <v>1.89</v>
      </c>
      <c r="G55" s="5">
        <v>45</v>
      </c>
      <c r="H55" s="5">
        <v>0</v>
      </c>
      <c r="I55" s="5">
        <v>5.7</v>
      </c>
      <c r="J55" s="5">
        <v>30</v>
      </c>
    </row>
    <row r="56" spans="1:16" x14ac:dyDescent="0.3">
      <c r="D56" s="2"/>
      <c r="E56" s="3">
        <v>3.17</v>
      </c>
      <c r="F56" s="5">
        <v>1.89</v>
      </c>
      <c r="G56" s="5">
        <v>45</v>
      </c>
      <c r="H56" s="5">
        <v>0</v>
      </c>
      <c r="I56" s="5">
        <v>5.7</v>
      </c>
      <c r="J56" s="5">
        <v>30</v>
      </c>
    </row>
    <row r="57" spans="1:16" x14ac:dyDescent="0.3">
      <c r="D57" s="2"/>
      <c r="E57" s="3">
        <v>3.4</v>
      </c>
      <c r="F57" s="5">
        <v>1.89</v>
      </c>
      <c r="G57" s="5">
        <v>45</v>
      </c>
      <c r="H57" s="5">
        <v>0</v>
      </c>
      <c r="I57" s="5">
        <v>5.7</v>
      </c>
      <c r="J57" s="5">
        <v>30</v>
      </c>
    </row>
    <row r="58" spans="1:16" ht="43.2" x14ac:dyDescent="0.3">
      <c r="A58" s="1">
        <v>17</v>
      </c>
      <c r="B58" t="s">
        <v>36</v>
      </c>
      <c r="C58">
        <v>2018</v>
      </c>
      <c r="D58" s="2" t="s">
        <v>37</v>
      </c>
      <c r="E58" s="3">
        <v>3.43</v>
      </c>
      <c r="F58" s="5">
        <v>2.86</v>
      </c>
      <c r="G58" s="5">
        <v>45</v>
      </c>
      <c r="H58" s="5">
        <v>0</v>
      </c>
      <c r="I58" s="5">
        <v>4.76</v>
      </c>
      <c r="J58" s="5">
        <v>30</v>
      </c>
      <c r="L58" s="3">
        <v>3.01</v>
      </c>
      <c r="M58" s="5">
        <v>45</v>
      </c>
      <c r="N58" s="5">
        <v>0</v>
      </c>
      <c r="O58" s="5">
        <v>30</v>
      </c>
    </row>
    <row r="59" spans="1:16" x14ac:dyDescent="0.3">
      <c r="D59" s="2"/>
      <c r="E59" s="3">
        <v>3.23</v>
      </c>
      <c r="F59" s="5">
        <v>2.89</v>
      </c>
      <c r="G59" s="5">
        <v>45</v>
      </c>
      <c r="H59" s="5">
        <v>0</v>
      </c>
      <c r="I59" s="5">
        <v>3.61</v>
      </c>
      <c r="J59" s="5">
        <v>30</v>
      </c>
    </row>
    <row r="60" spans="1:16" x14ac:dyDescent="0.3">
      <c r="D60" s="2"/>
      <c r="E60" s="3">
        <v>3.11</v>
      </c>
      <c r="F60" s="5">
        <v>2.93</v>
      </c>
      <c r="G60" s="5">
        <v>45</v>
      </c>
      <c r="H60" s="5">
        <v>0</v>
      </c>
      <c r="I60" s="5">
        <v>2.44</v>
      </c>
      <c r="J60" s="5">
        <v>30</v>
      </c>
    </row>
    <row r="61" spans="1:16" x14ac:dyDescent="0.3">
      <c r="D61" s="2"/>
      <c r="E61" s="3">
        <v>3.43</v>
      </c>
      <c r="F61" s="5">
        <v>2.86</v>
      </c>
      <c r="G61" s="5">
        <v>45</v>
      </c>
      <c r="H61" s="5">
        <v>0</v>
      </c>
      <c r="I61" s="5">
        <v>4.76</v>
      </c>
      <c r="J61" s="5">
        <v>30</v>
      </c>
    </row>
    <row r="62" spans="1:16" x14ac:dyDescent="0.3">
      <c r="D62" s="2"/>
      <c r="E62" s="3">
        <v>3.28</v>
      </c>
      <c r="F62" s="5">
        <v>2.89</v>
      </c>
      <c r="G62" s="5">
        <v>45</v>
      </c>
      <c r="H62" s="5">
        <v>0</v>
      </c>
      <c r="I62" s="5">
        <v>3.61</v>
      </c>
      <c r="J62" s="5">
        <v>30</v>
      </c>
    </row>
    <row r="63" spans="1:16" x14ac:dyDescent="0.3">
      <c r="D63" s="2"/>
      <c r="E63" s="3">
        <v>3.12</v>
      </c>
      <c r="F63" s="5">
        <v>2.93</v>
      </c>
      <c r="G63" s="5">
        <v>45</v>
      </c>
      <c r="H63" s="5">
        <v>0</v>
      </c>
      <c r="I63" s="5">
        <v>2.44</v>
      </c>
      <c r="J63" s="5">
        <v>30</v>
      </c>
    </row>
    <row r="64" spans="1:16" x14ac:dyDescent="0.3">
      <c r="D64" s="2"/>
      <c r="E64" s="3">
        <v>3.24</v>
      </c>
      <c r="F64" s="5">
        <v>2.86</v>
      </c>
      <c r="G64" s="5">
        <v>45</v>
      </c>
      <c r="H64" s="5">
        <v>0</v>
      </c>
      <c r="I64" s="5">
        <v>4.76</v>
      </c>
      <c r="J64" s="5">
        <v>30</v>
      </c>
    </row>
    <row r="65" spans="1:15" x14ac:dyDescent="0.3">
      <c r="D65" s="2"/>
      <c r="E65" s="3">
        <v>3.28</v>
      </c>
      <c r="F65" s="5">
        <v>2.89</v>
      </c>
      <c r="G65" s="5">
        <v>45</v>
      </c>
      <c r="H65" s="5">
        <v>0</v>
      </c>
      <c r="I65" s="5">
        <v>3.61</v>
      </c>
      <c r="J65" s="5">
        <v>30</v>
      </c>
    </row>
    <row r="66" spans="1:15" x14ac:dyDescent="0.3">
      <c r="D66" s="2"/>
      <c r="E66" s="3">
        <v>3.31</v>
      </c>
      <c r="F66" s="5">
        <v>2.93</v>
      </c>
      <c r="G66" s="5">
        <v>45</v>
      </c>
      <c r="H66" s="5">
        <v>0</v>
      </c>
      <c r="I66" s="5">
        <v>2.44</v>
      </c>
      <c r="J66" s="5">
        <v>30</v>
      </c>
    </row>
    <row r="67" spans="1:15" x14ac:dyDescent="0.3">
      <c r="D67" s="2"/>
      <c r="E67" s="3">
        <v>3.31</v>
      </c>
      <c r="F67" s="5">
        <v>2.86</v>
      </c>
      <c r="G67" s="5">
        <v>45</v>
      </c>
      <c r="H67" s="5">
        <v>0</v>
      </c>
      <c r="I67" s="5">
        <v>4.76</v>
      </c>
      <c r="J67" s="5">
        <v>30</v>
      </c>
    </row>
    <row r="68" spans="1:15" x14ac:dyDescent="0.3">
      <c r="D68" s="2"/>
      <c r="E68" s="3">
        <v>3.26</v>
      </c>
      <c r="F68" s="5">
        <v>2.89</v>
      </c>
      <c r="G68" s="5">
        <v>45</v>
      </c>
      <c r="H68" s="5">
        <v>0</v>
      </c>
      <c r="I68" s="5">
        <v>3.61</v>
      </c>
      <c r="J68" s="5">
        <v>30</v>
      </c>
    </row>
    <row r="69" spans="1:15" x14ac:dyDescent="0.3">
      <c r="D69" s="2"/>
      <c r="E69" s="3">
        <v>3.22</v>
      </c>
      <c r="F69" s="5">
        <v>2.93</v>
      </c>
      <c r="G69" s="5">
        <v>45</v>
      </c>
      <c r="H69" s="5">
        <v>0</v>
      </c>
      <c r="I69" s="5">
        <v>2.44</v>
      </c>
      <c r="J69" s="5">
        <v>30</v>
      </c>
    </row>
    <row r="70" spans="1:15" x14ac:dyDescent="0.3">
      <c r="D70" s="2"/>
      <c r="E70" s="3">
        <v>3.24</v>
      </c>
      <c r="F70" s="5">
        <v>2.86</v>
      </c>
      <c r="G70" s="5">
        <v>45</v>
      </c>
      <c r="H70" s="5">
        <v>0</v>
      </c>
      <c r="I70" s="5">
        <v>4.76</v>
      </c>
      <c r="J70" s="5">
        <v>30</v>
      </c>
    </row>
    <row r="71" spans="1:15" x14ac:dyDescent="0.3">
      <c r="D71" s="2"/>
      <c r="E71" s="3">
        <v>3.27</v>
      </c>
      <c r="F71" s="5">
        <v>2.89</v>
      </c>
      <c r="G71" s="5">
        <v>45</v>
      </c>
      <c r="H71" s="5">
        <v>0</v>
      </c>
      <c r="I71" s="5">
        <v>3.61</v>
      </c>
      <c r="J71" s="5">
        <v>30</v>
      </c>
    </row>
    <row r="72" spans="1:15" x14ac:dyDescent="0.3">
      <c r="D72" s="2"/>
      <c r="E72" s="3">
        <v>3.36</v>
      </c>
      <c r="F72" s="5">
        <v>2.93</v>
      </c>
      <c r="G72" s="5">
        <v>45</v>
      </c>
      <c r="H72" s="5">
        <v>0</v>
      </c>
      <c r="I72" s="5">
        <v>2.44</v>
      </c>
      <c r="J72" s="5">
        <v>30</v>
      </c>
    </row>
    <row r="73" spans="1:15" x14ac:dyDescent="0.3">
      <c r="D73" s="2"/>
      <c r="E73" s="3">
        <v>3.36</v>
      </c>
      <c r="F73" s="5">
        <v>2.86</v>
      </c>
      <c r="G73" s="5">
        <v>45</v>
      </c>
      <c r="H73" s="5">
        <v>0</v>
      </c>
      <c r="I73" s="5">
        <v>4.76</v>
      </c>
      <c r="J73" s="5">
        <v>30</v>
      </c>
    </row>
    <row r="74" spans="1:15" x14ac:dyDescent="0.3">
      <c r="D74" s="2"/>
      <c r="E74" s="3">
        <v>3.3</v>
      </c>
      <c r="F74" s="5">
        <v>2.89</v>
      </c>
      <c r="G74" s="5">
        <v>45</v>
      </c>
      <c r="H74" s="5">
        <v>0</v>
      </c>
      <c r="I74" s="5">
        <v>3.61</v>
      </c>
      <c r="J74" s="5">
        <v>30</v>
      </c>
    </row>
    <row r="75" spans="1:15" x14ac:dyDescent="0.3">
      <c r="D75" s="2"/>
      <c r="E75" s="3">
        <v>3.27</v>
      </c>
      <c r="F75" s="5">
        <v>2.93</v>
      </c>
      <c r="G75" s="5">
        <v>45</v>
      </c>
      <c r="H75" s="5">
        <v>0</v>
      </c>
      <c r="I75" s="5">
        <v>2.44</v>
      </c>
      <c r="J75" s="5">
        <v>30</v>
      </c>
    </row>
    <row r="76" spans="1:15" ht="43.2" x14ac:dyDescent="0.3">
      <c r="A76" s="1">
        <v>18</v>
      </c>
      <c r="B76" t="s">
        <v>38</v>
      </c>
      <c r="C76">
        <v>2019</v>
      </c>
      <c r="D76" s="2" t="s">
        <v>39</v>
      </c>
      <c r="E76" s="3">
        <v>3.27</v>
      </c>
      <c r="F76" s="5">
        <v>2.91</v>
      </c>
      <c r="G76" s="5">
        <v>45</v>
      </c>
      <c r="H76" s="5">
        <v>0</v>
      </c>
      <c r="I76" s="5">
        <v>3.11</v>
      </c>
      <c r="J76" s="5">
        <v>30</v>
      </c>
      <c r="L76" s="3">
        <v>3.01</v>
      </c>
      <c r="M76" s="5">
        <v>45</v>
      </c>
      <c r="N76" s="5">
        <v>1</v>
      </c>
      <c r="O76" s="5">
        <v>30</v>
      </c>
    </row>
    <row r="77" spans="1:15" x14ac:dyDescent="0.3">
      <c r="D77" s="2"/>
      <c r="E77" s="3">
        <v>3.38</v>
      </c>
      <c r="F77" s="5">
        <v>2.86</v>
      </c>
      <c r="G77" s="5">
        <v>45</v>
      </c>
      <c r="H77" s="5">
        <v>0</v>
      </c>
      <c r="I77" s="5">
        <v>4.59</v>
      </c>
      <c r="J77" s="5">
        <v>30</v>
      </c>
    </row>
    <row r="78" spans="1:15" x14ac:dyDescent="0.3">
      <c r="D78" s="2"/>
      <c r="E78" s="3">
        <v>2.8</v>
      </c>
      <c r="F78" s="5">
        <v>2.82</v>
      </c>
      <c r="G78" s="5">
        <v>45</v>
      </c>
      <c r="H78" s="5">
        <v>0</v>
      </c>
      <c r="I78" s="5">
        <v>6.02</v>
      </c>
      <c r="J78" s="5">
        <v>30</v>
      </c>
    </row>
    <row r="79" spans="1:15" x14ac:dyDescent="0.3">
      <c r="D79" s="2"/>
      <c r="E79" s="3">
        <v>3</v>
      </c>
      <c r="F79" s="5">
        <v>2.91</v>
      </c>
      <c r="G79" s="5">
        <v>45</v>
      </c>
      <c r="H79" s="5">
        <v>0</v>
      </c>
      <c r="I79" s="5">
        <v>3.11</v>
      </c>
      <c r="J79" s="5">
        <v>30</v>
      </c>
    </row>
    <row r="80" spans="1:15" x14ac:dyDescent="0.3">
      <c r="D80" s="2"/>
      <c r="E80" s="3">
        <v>3.05</v>
      </c>
      <c r="F80" s="5">
        <v>2.86</v>
      </c>
      <c r="G80" s="5">
        <v>45</v>
      </c>
      <c r="H80" s="5">
        <v>0</v>
      </c>
      <c r="I80" s="5">
        <v>4.59</v>
      </c>
      <c r="J80" s="5">
        <v>30</v>
      </c>
    </row>
    <row r="81" spans="1:16" x14ac:dyDescent="0.3">
      <c r="D81" s="2"/>
      <c r="E81" s="3">
        <v>3.29</v>
      </c>
      <c r="F81" s="5">
        <v>2.82</v>
      </c>
      <c r="G81" s="5">
        <v>45</v>
      </c>
      <c r="H81" s="5">
        <v>0</v>
      </c>
      <c r="I81" s="5">
        <v>6.02</v>
      </c>
      <c r="J81" s="5">
        <v>30</v>
      </c>
    </row>
    <row r="82" spans="1:16" x14ac:dyDescent="0.3">
      <c r="D82" s="2"/>
      <c r="E82" s="3">
        <v>2.96</v>
      </c>
      <c r="F82" s="5">
        <v>2.91</v>
      </c>
      <c r="G82" s="5">
        <v>45</v>
      </c>
      <c r="H82" s="5">
        <v>0</v>
      </c>
      <c r="I82" s="5">
        <v>3.11</v>
      </c>
      <c r="J82" s="5">
        <v>30</v>
      </c>
    </row>
    <row r="83" spans="1:16" x14ac:dyDescent="0.3">
      <c r="D83" s="2"/>
      <c r="E83" s="3">
        <v>3</v>
      </c>
      <c r="F83" s="5">
        <v>2.86</v>
      </c>
      <c r="G83" s="5">
        <v>45</v>
      </c>
      <c r="H83" s="5">
        <v>0</v>
      </c>
      <c r="I83" s="5">
        <v>4.59</v>
      </c>
      <c r="J83" s="5">
        <v>30</v>
      </c>
    </row>
    <row r="84" spans="1:16" x14ac:dyDescent="0.3">
      <c r="D84" s="2"/>
      <c r="E84" s="3">
        <v>3.17</v>
      </c>
      <c r="F84" s="5">
        <v>2.82</v>
      </c>
      <c r="G84" s="5">
        <v>45</v>
      </c>
      <c r="H84" s="5">
        <v>0</v>
      </c>
      <c r="I84" s="5">
        <v>6.02</v>
      </c>
      <c r="J84" s="5">
        <v>30</v>
      </c>
    </row>
    <row r="85" spans="1:16" x14ac:dyDescent="0.3">
      <c r="D85" s="2"/>
      <c r="E85" s="3">
        <v>3.24</v>
      </c>
      <c r="F85" s="5">
        <v>2.91</v>
      </c>
      <c r="G85" s="5">
        <v>45</v>
      </c>
      <c r="H85" s="5">
        <v>0</v>
      </c>
      <c r="I85" s="5">
        <v>3.11</v>
      </c>
      <c r="J85" s="5">
        <v>30</v>
      </c>
    </row>
    <row r="86" spans="1:16" x14ac:dyDescent="0.3">
      <c r="D86" s="2"/>
      <c r="E86" s="3">
        <v>3.35</v>
      </c>
      <c r="F86" s="5">
        <v>2.86</v>
      </c>
      <c r="G86" s="5">
        <v>45</v>
      </c>
      <c r="H86" s="5">
        <v>0</v>
      </c>
      <c r="I86" s="5">
        <v>4.59</v>
      </c>
      <c r="J86" s="5">
        <v>30</v>
      </c>
    </row>
    <row r="87" spans="1:16" x14ac:dyDescent="0.3">
      <c r="D87" s="2"/>
      <c r="E87" s="3">
        <v>3.21</v>
      </c>
      <c r="F87" s="5">
        <v>2.82</v>
      </c>
      <c r="G87" s="5">
        <v>45</v>
      </c>
      <c r="H87" s="5">
        <v>0</v>
      </c>
      <c r="I87" s="5">
        <v>6.02</v>
      </c>
      <c r="J87" s="5">
        <v>30</v>
      </c>
    </row>
    <row r="88" spans="1:16" ht="28.8" x14ac:dyDescent="0.3">
      <c r="A88" s="1">
        <v>20</v>
      </c>
      <c r="B88" t="s">
        <v>42</v>
      </c>
      <c r="C88">
        <v>2012</v>
      </c>
      <c r="D88" s="2" t="s">
        <v>43</v>
      </c>
      <c r="F88" s="5">
        <v>2</v>
      </c>
      <c r="G88" s="5">
        <v>90</v>
      </c>
      <c r="H88" s="5">
        <v>0</v>
      </c>
      <c r="I88" s="5">
        <v>20</v>
      </c>
      <c r="J88" s="5">
        <v>30</v>
      </c>
      <c r="K88" s="4">
        <v>5</v>
      </c>
      <c r="M88" s="5">
        <v>90</v>
      </c>
      <c r="N88" s="5">
        <v>0</v>
      </c>
      <c r="O88" s="5">
        <v>30</v>
      </c>
      <c r="P88" s="4">
        <v>6.2</v>
      </c>
    </row>
    <row r="89" spans="1:16" x14ac:dyDescent="0.3">
      <c r="D89" s="2"/>
      <c r="F89" s="5">
        <v>2</v>
      </c>
      <c r="G89" s="5">
        <v>90</v>
      </c>
      <c r="H89" s="5">
        <v>0</v>
      </c>
      <c r="I89" s="5">
        <v>20</v>
      </c>
      <c r="J89" s="5">
        <v>30</v>
      </c>
      <c r="K89" s="4">
        <v>5</v>
      </c>
      <c r="M89" s="5">
        <v>90</v>
      </c>
      <c r="N89" s="5">
        <v>0</v>
      </c>
      <c r="O89" s="5">
        <v>30</v>
      </c>
      <c r="P89" s="4">
        <v>6</v>
      </c>
    </row>
    <row r="90" spans="1:16" x14ac:dyDescent="0.3">
      <c r="D90" s="2"/>
      <c r="F90" s="5">
        <v>2</v>
      </c>
      <c r="G90" s="5">
        <v>90</v>
      </c>
      <c r="H90" s="5">
        <v>0</v>
      </c>
      <c r="I90" s="5">
        <v>20</v>
      </c>
      <c r="J90" s="5">
        <v>30</v>
      </c>
      <c r="K90" s="4">
        <v>4.9000000000000004</v>
      </c>
      <c r="M90" s="5">
        <v>90</v>
      </c>
      <c r="N90" s="5">
        <v>0</v>
      </c>
      <c r="O90" s="5">
        <v>30</v>
      </c>
      <c r="P90" s="4">
        <v>5.9</v>
      </c>
    </row>
    <row r="91" spans="1:16" x14ac:dyDescent="0.3">
      <c r="D91" s="2"/>
      <c r="F91" s="5">
        <v>2</v>
      </c>
      <c r="G91" s="5">
        <v>90</v>
      </c>
      <c r="H91" s="5">
        <v>0</v>
      </c>
      <c r="I91" s="5">
        <v>20</v>
      </c>
      <c r="J91" s="5">
        <v>30</v>
      </c>
      <c r="K91" s="4">
        <v>4.9000000000000004</v>
      </c>
      <c r="M91" s="5">
        <v>90</v>
      </c>
      <c r="N91" s="5">
        <v>0</v>
      </c>
      <c r="O91" s="5">
        <v>30</v>
      </c>
      <c r="P91" s="4">
        <v>5.9</v>
      </c>
    </row>
    <row r="92" spans="1:16" ht="57.6" x14ac:dyDescent="0.3">
      <c r="A92" s="1">
        <v>21</v>
      </c>
      <c r="B92" t="s">
        <v>44</v>
      </c>
      <c r="C92">
        <v>2019</v>
      </c>
      <c r="D92" s="2" t="s">
        <v>45</v>
      </c>
      <c r="E92" s="3">
        <v>3.1</v>
      </c>
      <c r="F92" s="5">
        <v>2</v>
      </c>
      <c r="G92" s="5">
        <v>90</v>
      </c>
      <c r="H92" s="5">
        <v>0</v>
      </c>
      <c r="I92" s="5">
        <v>5</v>
      </c>
      <c r="J92" s="5">
        <v>30</v>
      </c>
      <c r="L92" s="3">
        <v>2.7</v>
      </c>
      <c r="M92" s="5">
        <v>90</v>
      </c>
      <c r="N92" s="5">
        <v>0</v>
      </c>
      <c r="O92" s="5">
        <v>30</v>
      </c>
    </row>
    <row r="93" spans="1:16" x14ac:dyDescent="0.3">
      <c r="D93" s="2"/>
      <c r="E93" s="3">
        <v>3.1</v>
      </c>
      <c r="F93" s="5">
        <v>2</v>
      </c>
      <c r="G93" s="5">
        <v>90</v>
      </c>
      <c r="H93" s="5">
        <v>0</v>
      </c>
      <c r="I93" s="5">
        <v>10</v>
      </c>
      <c r="J93" s="5">
        <v>30</v>
      </c>
      <c r="L93" s="3">
        <v>3</v>
      </c>
      <c r="M93" s="5">
        <v>90</v>
      </c>
      <c r="N93" s="5">
        <v>0</v>
      </c>
      <c r="O93" s="5">
        <v>30</v>
      </c>
    </row>
    <row r="94" spans="1:16" x14ac:dyDescent="0.3">
      <c r="D94" s="2"/>
      <c r="E94" s="3">
        <v>3.4</v>
      </c>
      <c r="F94" s="5">
        <v>2</v>
      </c>
      <c r="G94" s="5">
        <v>90</v>
      </c>
      <c r="H94" s="5">
        <v>0</v>
      </c>
      <c r="I94" s="5">
        <v>15</v>
      </c>
      <c r="J94" s="5">
        <v>30</v>
      </c>
    </row>
    <row r="95" spans="1:16" x14ac:dyDescent="0.3">
      <c r="D95" s="2"/>
      <c r="E95" s="3">
        <v>4.0999999999999996</v>
      </c>
      <c r="F95" s="5">
        <v>2</v>
      </c>
      <c r="G95" s="5">
        <v>90</v>
      </c>
      <c r="H95" s="5">
        <v>0</v>
      </c>
      <c r="I95" s="5">
        <v>20</v>
      </c>
      <c r="J95" s="5">
        <v>30</v>
      </c>
    </row>
    <row r="96" spans="1:16" x14ac:dyDescent="0.3">
      <c r="D96" s="2"/>
      <c r="E96" s="3">
        <v>3</v>
      </c>
      <c r="F96" s="5">
        <v>2</v>
      </c>
      <c r="G96" s="5">
        <v>90</v>
      </c>
      <c r="H96" s="5">
        <v>0</v>
      </c>
      <c r="I96" s="5">
        <v>5</v>
      </c>
      <c r="J96" s="5">
        <v>30</v>
      </c>
    </row>
    <row r="97" spans="1:16" x14ac:dyDescent="0.3">
      <c r="D97" s="2"/>
      <c r="E97" s="3">
        <v>3</v>
      </c>
      <c r="F97" s="5">
        <v>2</v>
      </c>
      <c r="G97" s="5">
        <v>90</v>
      </c>
      <c r="H97" s="5">
        <v>0</v>
      </c>
      <c r="I97" s="5">
        <v>10</v>
      </c>
      <c r="J97" s="5">
        <v>30</v>
      </c>
    </row>
    <row r="98" spans="1:16" x14ac:dyDescent="0.3">
      <c r="D98" s="2"/>
      <c r="E98" s="3">
        <v>3.1</v>
      </c>
      <c r="F98" s="5">
        <v>2</v>
      </c>
      <c r="G98" s="5">
        <v>90</v>
      </c>
      <c r="H98" s="5">
        <v>0</v>
      </c>
      <c r="I98" s="5">
        <v>15</v>
      </c>
      <c r="J98" s="5">
        <v>30</v>
      </c>
    </row>
    <row r="99" spans="1:16" x14ac:dyDescent="0.3">
      <c r="D99" s="2"/>
      <c r="E99" s="3">
        <v>2.8</v>
      </c>
      <c r="F99" s="5">
        <v>2</v>
      </c>
      <c r="G99" s="5">
        <v>90</v>
      </c>
      <c r="H99" s="5">
        <v>0</v>
      </c>
      <c r="I99" s="5">
        <v>20</v>
      </c>
      <c r="J99" s="5">
        <v>30</v>
      </c>
    </row>
    <row r="100" spans="1:16" x14ac:dyDescent="0.3">
      <c r="D100" s="2"/>
      <c r="E100" s="3">
        <v>3.4</v>
      </c>
      <c r="F100" s="5">
        <v>2</v>
      </c>
      <c r="G100" s="5">
        <v>90</v>
      </c>
      <c r="H100" s="5">
        <v>0</v>
      </c>
      <c r="I100" s="5">
        <v>5</v>
      </c>
      <c r="J100" s="5">
        <v>30</v>
      </c>
    </row>
    <row r="101" spans="1:16" ht="43.2" x14ac:dyDescent="0.3">
      <c r="A101" s="1">
        <v>22</v>
      </c>
      <c r="B101" t="s">
        <v>46</v>
      </c>
      <c r="C101">
        <v>2013</v>
      </c>
      <c r="D101" s="2" t="s">
        <v>47</v>
      </c>
      <c r="F101" s="5">
        <v>2</v>
      </c>
      <c r="G101" s="5">
        <v>130</v>
      </c>
      <c r="H101" s="5">
        <v>0</v>
      </c>
      <c r="I101" s="5">
        <v>10</v>
      </c>
      <c r="J101" s="5">
        <v>30</v>
      </c>
      <c r="K101" s="4">
        <v>4.3</v>
      </c>
      <c r="M101" s="5">
        <v>30</v>
      </c>
      <c r="N101" s="5">
        <v>0</v>
      </c>
      <c r="O101" s="5">
        <v>30</v>
      </c>
      <c r="P101" s="4">
        <v>5.3</v>
      </c>
    </row>
    <row r="102" spans="1:16" x14ac:dyDescent="0.3">
      <c r="D102" s="2"/>
      <c r="F102" s="5">
        <v>2</v>
      </c>
      <c r="G102" s="5">
        <v>130</v>
      </c>
      <c r="H102" s="5">
        <v>0</v>
      </c>
      <c r="I102" s="5">
        <v>10</v>
      </c>
      <c r="J102" s="5">
        <v>30</v>
      </c>
      <c r="K102" s="4">
        <v>4.4000000000000004</v>
      </c>
    </row>
    <row r="103" spans="1:16" x14ac:dyDescent="0.3">
      <c r="A103" s="1">
        <v>26</v>
      </c>
      <c r="B103" t="s">
        <v>54</v>
      </c>
      <c r="C103">
        <v>2014</v>
      </c>
      <c r="D103" s="2" t="s">
        <v>55</v>
      </c>
      <c r="E103" s="3">
        <v>3.68</v>
      </c>
      <c r="F103" s="5">
        <v>2</v>
      </c>
      <c r="H103" s="5">
        <v>1</v>
      </c>
      <c r="I103" s="5">
        <v>15</v>
      </c>
      <c r="J103" s="5">
        <v>25</v>
      </c>
      <c r="L103" s="3">
        <v>4.3</v>
      </c>
      <c r="N103" s="5">
        <v>1</v>
      </c>
      <c r="O103" s="5">
        <v>25</v>
      </c>
    </row>
    <row r="104" spans="1:16" ht="28.8" x14ac:dyDescent="0.3">
      <c r="A104" s="1">
        <v>27</v>
      </c>
      <c r="B104" t="s">
        <v>56</v>
      </c>
      <c r="C104">
        <v>2018</v>
      </c>
      <c r="D104" s="2" t="s">
        <v>57</v>
      </c>
      <c r="E104" s="3">
        <v>1.6</v>
      </c>
      <c r="F104" s="5">
        <v>0</v>
      </c>
      <c r="G104" s="5">
        <v>300</v>
      </c>
      <c r="H104" s="5">
        <v>0</v>
      </c>
      <c r="I104" s="5">
        <v>11.11</v>
      </c>
      <c r="J104" s="5">
        <v>37</v>
      </c>
      <c r="K104" s="4">
        <v>4.97</v>
      </c>
      <c r="L104" s="3">
        <v>2.73</v>
      </c>
      <c r="M104" s="5">
        <v>200</v>
      </c>
      <c r="N104" s="5">
        <v>0</v>
      </c>
      <c r="O104" s="5">
        <v>37</v>
      </c>
      <c r="P104" s="4">
        <v>5.83</v>
      </c>
    </row>
    <row r="105" spans="1:16" x14ac:dyDescent="0.3">
      <c r="D105" s="2"/>
      <c r="E105" s="3">
        <v>1.9</v>
      </c>
      <c r="F105" s="5">
        <v>0</v>
      </c>
      <c r="G105" s="5">
        <v>300</v>
      </c>
      <c r="H105" s="5">
        <v>0</v>
      </c>
      <c r="I105" s="5">
        <v>11.11</v>
      </c>
      <c r="J105" s="5">
        <v>37</v>
      </c>
      <c r="K105" s="4">
        <v>4.57</v>
      </c>
    </row>
    <row r="106" spans="1:16" x14ac:dyDescent="0.3">
      <c r="D106" s="2"/>
      <c r="E106" s="3">
        <v>1.0900000000000001</v>
      </c>
      <c r="F106" s="5">
        <v>0</v>
      </c>
      <c r="G106" s="5">
        <v>300</v>
      </c>
      <c r="H106" s="5">
        <v>0</v>
      </c>
      <c r="I106" s="5">
        <v>11.11</v>
      </c>
      <c r="J106" s="5">
        <v>37</v>
      </c>
      <c r="K106" s="4">
        <v>4.5999999999999996</v>
      </c>
    </row>
    <row r="107" spans="1:16" x14ac:dyDescent="0.3">
      <c r="D107" s="2"/>
      <c r="E107" s="3">
        <v>1.07</v>
      </c>
      <c r="F107" s="5">
        <v>0</v>
      </c>
      <c r="G107" s="5">
        <v>300</v>
      </c>
      <c r="H107" s="5">
        <v>0</v>
      </c>
      <c r="I107" s="5">
        <v>11.11</v>
      </c>
      <c r="J107" s="5">
        <v>37</v>
      </c>
      <c r="K107" s="4">
        <v>4.41</v>
      </c>
    </row>
    <row r="108" spans="1:16" ht="28.8" x14ac:dyDescent="0.3">
      <c r="A108" s="1">
        <v>30</v>
      </c>
      <c r="B108" t="s">
        <v>62</v>
      </c>
      <c r="C108">
        <v>2021</v>
      </c>
      <c r="D108" s="2" t="s">
        <v>63</v>
      </c>
      <c r="E108" s="3">
        <v>3.7</v>
      </c>
      <c r="F108" s="5">
        <v>2</v>
      </c>
      <c r="G108" s="5">
        <v>120</v>
      </c>
      <c r="H108" s="5">
        <v>0</v>
      </c>
      <c r="I108" s="5">
        <v>3</v>
      </c>
      <c r="J108" s="5">
        <v>30</v>
      </c>
      <c r="K108" s="4">
        <v>5.5</v>
      </c>
      <c r="L108" s="3">
        <v>3.7</v>
      </c>
      <c r="M108" s="5">
        <v>120</v>
      </c>
      <c r="N108" s="5">
        <v>0</v>
      </c>
      <c r="O108" s="5">
        <v>30</v>
      </c>
      <c r="P108" s="4">
        <v>5.6</v>
      </c>
    </row>
    <row r="109" spans="1:16" x14ac:dyDescent="0.3">
      <c r="D109" s="2"/>
      <c r="E109" s="3">
        <v>3.5</v>
      </c>
      <c r="F109" s="5">
        <v>2</v>
      </c>
      <c r="G109" s="5">
        <v>120</v>
      </c>
      <c r="H109" s="5">
        <v>0</v>
      </c>
      <c r="I109" s="5">
        <v>6</v>
      </c>
      <c r="J109" s="5">
        <v>30</v>
      </c>
      <c r="K109" s="4">
        <v>5.3</v>
      </c>
    </row>
    <row r="110" spans="1:16" x14ac:dyDescent="0.3">
      <c r="D110" s="2"/>
      <c r="E110" s="3">
        <v>3.2</v>
      </c>
      <c r="F110" s="5">
        <v>2</v>
      </c>
      <c r="G110" s="5">
        <v>120</v>
      </c>
      <c r="H110" s="5">
        <v>0</v>
      </c>
      <c r="I110" s="5">
        <v>9</v>
      </c>
      <c r="J110" s="5">
        <v>30</v>
      </c>
      <c r="K110" s="4">
        <v>5.2</v>
      </c>
    </row>
    <row r="111" spans="1:16" x14ac:dyDescent="0.3">
      <c r="D111" s="2"/>
      <c r="E111" s="3">
        <v>3</v>
      </c>
      <c r="F111" s="5">
        <v>2</v>
      </c>
      <c r="G111" s="5">
        <v>120</v>
      </c>
      <c r="H111" s="5">
        <v>0</v>
      </c>
      <c r="I111" s="5">
        <v>15</v>
      </c>
      <c r="J111" s="5">
        <v>30</v>
      </c>
      <c r="K111" s="4">
        <v>5</v>
      </c>
    </row>
    <row r="112" spans="1:16" x14ac:dyDescent="0.3">
      <c r="D112" s="2"/>
      <c r="E112" s="3">
        <v>3.2</v>
      </c>
      <c r="F112" s="5">
        <v>2</v>
      </c>
      <c r="G112" s="5">
        <v>120</v>
      </c>
      <c r="H112" s="5">
        <v>0</v>
      </c>
      <c r="I112" s="5">
        <v>3</v>
      </c>
      <c r="J112" s="5">
        <v>30</v>
      </c>
      <c r="K112" s="4">
        <v>5.4</v>
      </c>
    </row>
    <row r="113" spans="1:16" x14ac:dyDescent="0.3">
      <c r="D113" s="2"/>
      <c r="E113" s="3">
        <v>3.3</v>
      </c>
      <c r="F113" s="5">
        <v>2</v>
      </c>
      <c r="G113" s="5">
        <v>120</v>
      </c>
      <c r="H113" s="5">
        <v>0</v>
      </c>
      <c r="I113" s="5">
        <v>6</v>
      </c>
      <c r="J113" s="5">
        <v>30</v>
      </c>
      <c r="K113" s="4">
        <v>5.2</v>
      </c>
    </row>
    <row r="114" spans="1:16" x14ac:dyDescent="0.3">
      <c r="D114" s="2"/>
      <c r="E114" s="3">
        <v>2.9</v>
      </c>
      <c r="F114" s="5">
        <v>2</v>
      </c>
      <c r="G114" s="5">
        <v>120</v>
      </c>
      <c r="H114" s="5">
        <v>0</v>
      </c>
      <c r="I114" s="5">
        <v>9</v>
      </c>
      <c r="J114" s="5">
        <v>30</v>
      </c>
      <c r="K114" s="4">
        <v>5</v>
      </c>
    </row>
    <row r="115" spans="1:16" x14ac:dyDescent="0.3">
      <c r="D115" s="2"/>
      <c r="E115" s="3">
        <v>2.5</v>
      </c>
      <c r="F115" s="5">
        <v>2</v>
      </c>
      <c r="G115" s="5">
        <v>120</v>
      </c>
      <c r="H115" s="5">
        <v>0</v>
      </c>
      <c r="I115" s="5">
        <v>15</v>
      </c>
      <c r="J115" s="5">
        <v>30</v>
      </c>
      <c r="K115" s="4">
        <v>4.7</v>
      </c>
    </row>
    <row r="116" spans="1:16" ht="43.2" x14ac:dyDescent="0.3">
      <c r="A116" s="1">
        <v>31</v>
      </c>
      <c r="B116" s="92" t="s">
        <v>64</v>
      </c>
      <c r="C116" s="92">
        <v>2020</v>
      </c>
      <c r="D116" s="93" t="s">
        <v>65</v>
      </c>
      <c r="E116" s="94">
        <v>2.13</v>
      </c>
      <c r="F116" s="95">
        <v>0</v>
      </c>
      <c r="G116" s="95">
        <v>200</v>
      </c>
      <c r="H116" s="95">
        <v>0</v>
      </c>
      <c r="I116" s="95">
        <v>0</v>
      </c>
      <c r="J116" s="95">
        <v>30</v>
      </c>
      <c r="K116" s="96"/>
      <c r="L116" s="20"/>
      <c r="M116" s="22"/>
      <c r="N116" s="22"/>
      <c r="O116" s="22"/>
      <c r="P116" s="21"/>
    </row>
    <row r="117" spans="1:16" x14ac:dyDescent="0.3">
      <c r="B117" s="92"/>
      <c r="C117" s="92"/>
      <c r="D117" s="93"/>
      <c r="E117" s="94">
        <v>1.86</v>
      </c>
      <c r="F117" s="95">
        <v>0</v>
      </c>
      <c r="G117" s="95">
        <v>200</v>
      </c>
      <c r="H117" s="95">
        <v>0</v>
      </c>
      <c r="I117" s="95">
        <v>0</v>
      </c>
      <c r="J117" s="95">
        <v>30</v>
      </c>
      <c r="K117" s="96"/>
      <c r="L117" s="20"/>
      <c r="M117" s="22"/>
      <c r="N117" s="22"/>
      <c r="O117" s="22"/>
      <c r="P117" s="21"/>
    </row>
    <row r="118" spans="1:16" x14ac:dyDescent="0.3">
      <c r="B118" s="92"/>
      <c r="C118" s="92"/>
      <c r="D118" s="93"/>
      <c r="E118" s="94">
        <v>1.73</v>
      </c>
      <c r="F118" s="95">
        <v>0</v>
      </c>
      <c r="G118" s="95">
        <v>200</v>
      </c>
      <c r="H118" s="95">
        <v>0</v>
      </c>
      <c r="I118" s="95">
        <v>0</v>
      </c>
      <c r="J118" s="95">
        <v>30</v>
      </c>
      <c r="K118" s="96"/>
      <c r="L118" s="20"/>
      <c r="M118" s="22"/>
      <c r="N118" s="22"/>
      <c r="O118" s="22"/>
      <c r="P118" s="21"/>
    </row>
    <row r="119" spans="1:16" x14ac:dyDescent="0.3">
      <c r="B119" s="92"/>
      <c r="C119" s="92"/>
      <c r="D119" s="93"/>
      <c r="E119" s="94">
        <v>1.55</v>
      </c>
      <c r="F119" s="95">
        <v>0</v>
      </c>
      <c r="G119" s="95">
        <v>200</v>
      </c>
      <c r="H119" s="95">
        <v>0</v>
      </c>
      <c r="I119" s="95">
        <v>0</v>
      </c>
      <c r="J119" s="95">
        <v>30</v>
      </c>
      <c r="K119" s="96"/>
      <c r="L119" s="20"/>
      <c r="M119" s="22"/>
      <c r="N119" s="22"/>
      <c r="O119" s="22"/>
      <c r="P119" s="21"/>
    </row>
    <row r="120" spans="1:16" x14ac:dyDescent="0.3">
      <c r="B120" s="92"/>
      <c r="C120" s="92"/>
      <c r="D120" s="93"/>
      <c r="E120" s="94">
        <v>1.47</v>
      </c>
      <c r="F120" s="95">
        <v>0</v>
      </c>
      <c r="G120" s="95">
        <v>200</v>
      </c>
      <c r="H120" s="95">
        <v>0</v>
      </c>
      <c r="I120" s="95">
        <v>0</v>
      </c>
      <c r="J120" s="95">
        <v>30</v>
      </c>
      <c r="K120" s="96"/>
      <c r="L120" s="20"/>
      <c r="M120" s="22"/>
      <c r="N120" s="22"/>
      <c r="O120" s="22"/>
      <c r="P120" s="21"/>
    </row>
    <row r="121" spans="1:16" ht="57.6" x14ac:dyDescent="0.3">
      <c r="A121" s="1">
        <v>32</v>
      </c>
      <c r="B121" t="s">
        <v>66</v>
      </c>
      <c r="C121">
        <v>2018</v>
      </c>
      <c r="D121" s="2" t="s">
        <v>67</v>
      </c>
      <c r="E121" s="3">
        <v>2.2000000000000002</v>
      </c>
      <c r="F121" s="5">
        <v>2</v>
      </c>
      <c r="G121" s="5">
        <v>90</v>
      </c>
      <c r="H121" s="5">
        <v>0</v>
      </c>
      <c r="I121" s="5">
        <v>100</v>
      </c>
      <c r="J121" s="5">
        <v>30</v>
      </c>
      <c r="L121" s="20"/>
      <c r="M121" s="22"/>
      <c r="N121" s="22"/>
      <c r="O121" s="22"/>
      <c r="P121" s="21"/>
    </row>
    <row r="122" spans="1:16" ht="43.2" x14ac:dyDescent="0.3">
      <c r="A122" s="1">
        <v>33</v>
      </c>
      <c r="B122" s="92" t="s">
        <v>68</v>
      </c>
      <c r="C122" s="92">
        <v>2015</v>
      </c>
      <c r="D122" s="93" t="s">
        <v>69</v>
      </c>
      <c r="E122" s="94">
        <v>1.51</v>
      </c>
      <c r="F122" s="95">
        <v>0</v>
      </c>
      <c r="G122" s="95">
        <v>120</v>
      </c>
      <c r="H122" s="95">
        <v>1</v>
      </c>
      <c r="I122" s="95">
        <v>0</v>
      </c>
      <c r="J122" s="95">
        <v>37</v>
      </c>
      <c r="K122" s="96">
        <v>5</v>
      </c>
      <c r="L122" s="20"/>
      <c r="M122" s="22"/>
      <c r="N122" s="22"/>
      <c r="O122" s="22"/>
      <c r="P122" s="21"/>
    </row>
    <row r="123" spans="1:16" x14ac:dyDescent="0.3">
      <c r="B123" s="92"/>
      <c r="C123" s="92"/>
      <c r="D123" s="93"/>
      <c r="E123" s="94">
        <v>1.81</v>
      </c>
      <c r="F123" s="95">
        <v>0</v>
      </c>
      <c r="G123" s="95">
        <v>120</v>
      </c>
      <c r="H123" s="95">
        <v>1</v>
      </c>
      <c r="I123" s="95">
        <v>0</v>
      </c>
      <c r="J123" s="95">
        <v>37</v>
      </c>
      <c r="K123" s="96">
        <v>4.8</v>
      </c>
      <c r="L123" s="94"/>
      <c r="M123" s="95"/>
      <c r="N123" s="95"/>
      <c r="O123" s="95"/>
      <c r="P123" s="96"/>
    </row>
    <row r="124" spans="1:16" ht="28.8" x14ac:dyDescent="0.3">
      <c r="A124" s="1">
        <v>34</v>
      </c>
      <c r="B124" t="s">
        <v>70</v>
      </c>
      <c r="C124">
        <v>2017</v>
      </c>
      <c r="D124" s="2" t="s">
        <v>71</v>
      </c>
      <c r="E124" s="3">
        <v>2.81</v>
      </c>
      <c r="F124" s="5">
        <v>1.6</v>
      </c>
      <c r="G124" s="5">
        <v>60</v>
      </c>
      <c r="H124" s="5">
        <v>0</v>
      </c>
      <c r="I124" s="5">
        <v>87.5</v>
      </c>
      <c r="J124" s="5">
        <v>30</v>
      </c>
    </row>
    <row r="125" spans="1:16" x14ac:dyDescent="0.3">
      <c r="D125" s="2"/>
      <c r="E125" s="3">
        <v>3.92</v>
      </c>
      <c r="F125" s="5">
        <v>1.6</v>
      </c>
      <c r="G125" s="5">
        <v>60</v>
      </c>
      <c r="H125" s="5">
        <v>0</v>
      </c>
      <c r="I125" s="5">
        <v>87.5</v>
      </c>
      <c r="J125" s="5">
        <v>30</v>
      </c>
    </row>
    <row r="126" spans="1:16" x14ac:dyDescent="0.3">
      <c r="D126" s="2"/>
      <c r="E126" s="3">
        <v>3.45</v>
      </c>
      <c r="F126" s="5">
        <v>1.6</v>
      </c>
      <c r="G126" s="5">
        <v>60</v>
      </c>
      <c r="H126" s="5">
        <v>0</v>
      </c>
      <c r="I126" s="5">
        <v>87.5</v>
      </c>
      <c r="J126" s="5">
        <v>30</v>
      </c>
    </row>
    <row r="127" spans="1:16" x14ac:dyDescent="0.3">
      <c r="D127" s="2"/>
      <c r="E127" s="3">
        <v>3.26</v>
      </c>
      <c r="F127" s="5">
        <v>1.6</v>
      </c>
      <c r="G127" s="5">
        <v>60</v>
      </c>
      <c r="H127" s="5">
        <v>0</v>
      </c>
      <c r="I127" s="5">
        <v>87.5</v>
      </c>
      <c r="J127" s="5">
        <v>30</v>
      </c>
    </row>
    <row r="128" spans="1:16" ht="28.8" x14ac:dyDescent="0.3">
      <c r="A128" s="1">
        <v>35</v>
      </c>
      <c r="B128" t="s">
        <v>72</v>
      </c>
      <c r="C128">
        <v>2020</v>
      </c>
      <c r="D128" s="2" t="s">
        <v>73</v>
      </c>
      <c r="E128" s="3">
        <v>2.71</v>
      </c>
      <c r="F128" s="5">
        <v>2.92</v>
      </c>
      <c r="G128" s="5">
        <v>110</v>
      </c>
      <c r="H128" s="5">
        <v>0</v>
      </c>
      <c r="I128" s="5">
        <v>5.88</v>
      </c>
      <c r="J128" s="5">
        <v>30</v>
      </c>
    </row>
    <row r="129" spans="1:16" ht="43.2" x14ac:dyDescent="0.3">
      <c r="A129" s="1">
        <v>36</v>
      </c>
      <c r="B129" t="s">
        <v>74</v>
      </c>
      <c r="C129">
        <v>2016</v>
      </c>
      <c r="D129" s="2" t="s">
        <v>75</v>
      </c>
      <c r="E129" s="3">
        <v>3.02</v>
      </c>
      <c r="F129" s="5">
        <v>1.9</v>
      </c>
      <c r="G129" s="5">
        <v>75</v>
      </c>
      <c r="H129" s="5">
        <v>0</v>
      </c>
      <c r="I129" s="5">
        <v>4.76</v>
      </c>
      <c r="J129" s="5">
        <v>30</v>
      </c>
      <c r="L129" s="3">
        <v>2.8</v>
      </c>
      <c r="M129" s="5">
        <v>75</v>
      </c>
      <c r="N129" s="5">
        <v>0</v>
      </c>
      <c r="O129" s="5">
        <v>30</v>
      </c>
    </row>
    <row r="130" spans="1:16" ht="43.2" x14ac:dyDescent="0.3">
      <c r="A130" s="1">
        <v>37</v>
      </c>
      <c r="B130" t="s">
        <v>76</v>
      </c>
      <c r="C130">
        <v>2012</v>
      </c>
      <c r="D130" s="2" t="s">
        <v>77</v>
      </c>
      <c r="E130" s="3">
        <v>2.91</v>
      </c>
      <c r="F130" s="5">
        <v>0.98</v>
      </c>
      <c r="G130" s="5">
        <v>45</v>
      </c>
      <c r="H130" s="5">
        <v>1</v>
      </c>
      <c r="I130" s="5">
        <v>51</v>
      </c>
      <c r="J130" s="5">
        <v>37</v>
      </c>
      <c r="L130" s="3">
        <v>2.87</v>
      </c>
      <c r="M130" s="5">
        <v>45</v>
      </c>
      <c r="N130" s="5">
        <v>1</v>
      </c>
      <c r="O130" s="5">
        <v>37</v>
      </c>
    </row>
    <row r="131" spans="1:16" x14ac:dyDescent="0.3">
      <c r="D131" s="2"/>
      <c r="E131" s="3">
        <v>2.95</v>
      </c>
      <c r="F131" s="5">
        <v>0.98</v>
      </c>
      <c r="G131" s="5">
        <v>45</v>
      </c>
      <c r="H131" s="5">
        <v>1</v>
      </c>
      <c r="I131" s="5">
        <v>51</v>
      </c>
      <c r="J131" s="5">
        <v>37</v>
      </c>
    </row>
    <row r="132" spans="1:16" ht="43.2" x14ac:dyDescent="0.3">
      <c r="A132" s="1">
        <v>39</v>
      </c>
      <c r="B132" t="s">
        <v>80</v>
      </c>
      <c r="C132">
        <v>2020</v>
      </c>
      <c r="D132" s="2" t="s">
        <v>81</v>
      </c>
      <c r="E132" s="3">
        <v>1.6</v>
      </c>
      <c r="F132" s="5">
        <v>1.89</v>
      </c>
      <c r="G132" s="5">
        <v>70</v>
      </c>
      <c r="H132" s="5">
        <v>1</v>
      </c>
      <c r="I132" s="5">
        <v>5.68</v>
      </c>
      <c r="J132" s="5">
        <v>30</v>
      </c>
    </row>
    <row r="133" spans="1:16" x14ac:dyDescent="0.3">
      <c r="D133" s="2"/>
      <c r="E133" s="3">
        <v>1.9</v>
      </c>
      <c r="F133" s="5">
        <v>1.89</v>
      </c>
      <c r="G133" s="5">
        <v>70</v>
      </c>
      <c r="H133" s="5">
        <v>1</v>
      </c>
      <c r="I133" s="5">
        <v>5.68</v>
      </c>
      <c r="J133" s="5">
        <v>30</v>
      </c>
    </row>
    <row r="134" spans="1:16" x14ac:dyDescent="0.3">
      <c r="D134" s="2"/>
      <c r="E134" s="3">
        <v>2.1</v>
      </c>
      <c r="F134" s="5">
        <v>1.89</v>
      </c>
      <c r="G134" s="5">
        <v>70</v>
      </c>
      <c r="H134" s="5">
        <v>1</v>
      </c>
      <c r="I134" s="5">
        <v>5.68</v>
      </c>
      <c r="J134" s="5">
        <v>30</v>
      </c>
    </row>
    <row r="135" spans="1:16" x14ac:dyDescent="0.3">
      <c r="D135" s="2"/>
      <c r="E135" s="3">
        <v>2</v>
      </c>
      <c r="F135" s="5">
        <v>1.89</v>
      </c>
      <c r="G135" s="5">
        <v>70</v>
      </c>
      <c r="H135" s="5">
        <v>1</v>
      </c>
      <c r="I135" s="5">
        <v>5.68</v>
      </c>
      <c r="J135" s="5">
        <v>30</v>
      </c>
    </row>
    <row r="136" spans="1:16" ht="43.2" x14ac:dyDescent="0.3">
      <c r="A136" s="1">
        <v>40</v>
      </c>
      <c r="B136" t="s">
        <v>82</v>
      </c>
      <c r="C136">
        <v>2003</v>
      </c>
      <c r="D136" s="2" t="s">
        <v>83</v>
      </c>
      <c r="E136" s="3">
        <v>3.63</v>
      </c>
      <c r="F136" s="5">
        <v>2.29</v>
      </c>
      <c r="G136" s="5">
        <v>80</v>
      </c>
      <c r="H136" s="5">
        <v>0</v>
      </c>
      <c r="I136" s="5">
        <v>20</v>
      </c>
      <c r="J136" s="5">
        <v>30</v>
      </c>
      <c r="L136" s="3">
        <v>2.8</v>
      </c>
      <c r="N136" s="5">
        <v>0</v>
      </c>
      <c r="O136" s="5">
        <v>30</v>
      </c>
    </row>
    <row r="137" spans="1:16" x14ac:dyDescent="0.3">
      <c r="D137" s="2"/>
      <c r="E137" s="3">
        <v>3.38</v>
      </c>
      <c r="F137" s="5">
        <v>2.5299999999999998</v>
      </c>
      <c r="G137" s="5">
        <v>83</v>
      </c>
      <c r="H137" s="5">
        <v>0</v>
      </c>
      <c r="I137" s="5">
        <v>20</v>
      </c>
      <c r="J137" s="5">
        <v>30</v>
      </c>
    </row>
    <row r="138" spans="1:16" ht="43.2" x14ac:dyDescent="0.3">
      <c r="A138" s="1">
        <v>41</v>
      </c>
      <c r="B138" t="s">
        <v>84</v>
      </c>
      <c r="C138">
        <v>2002</v>
      </c>
      <c r="D138" s="2" t="s">
        <v>85</v>
      </c>
      <c r="E138" s="3">
        <v>4.63</v>
      </c>
      <c r="F138" s="5">
        <v>1.5</v>
      </c>
      <c r="G138" s="5">
        <v>80</v>
      </c>
      <c r="H138" s="5">
        <v>0</v>
      </c>
      <c r="I138" s="5">
        <v>20</v>
      </c>
      <c r="J138" s="5">
        <v>30</v>
      </c>
      <c r="K138" s="4">
        <v>5.23</v>
      </c>
      <c r="L138" s="3">
        <v>4.0599999999999996</v>
      </c>
      <c r="M138" s="5">
        <v>80</v>
      </c>
      <c r="N138" s="5">
        <v>0</v>
      </c>
      <c r="O138" s="5">
        <v>30</v>
      </c>
      <c r="P138" s="4">
        <v>5.93</v>
      </c>
    </row>
    <row r="139" spans="1:16" x14ac:dyDescent="0.3">
      <c r="D139" s="2"/>
      <c r="E139" s="3">
        <v>4.5599999999999996</v>
      </c>
      <c r="F139" s="5">
        <v>1.5</v>
      </c>
      <c r="G139" s="5">
        <v>80</v>
      </c>
      <c r="H139" s="5">
        <v>0</v>
      </c>
      <c r="I139" s="5">
        <v>20</v>
      </c>
      <c r="J139" s="5">
        <v>30</v>
      </c>
      <c r="K139" s="4">
        <v>5.27</v>
      </c>
    </row>
    <row r="140" spans="1:16" x14ac:dyDescent="0.3">
      <c r="D140" s="2"/>
      <c r="E140" s="3">
        <v>4.75</v>
      </c>
      <c r="F140" s="5">
        <v>1.5</v>
      </c>
      <c r="G140" s="5">
        <v>80</v>
      </c>
      <c r="H140" s="5">
        <v>0</v>
      </c>
      <c r="I140" s="5">
        <v>20</v>
      </c>
      <c r="J140" s="5">
        <v>30</v>
      </c>
      <c r="K140" s="4">
        <v>5.43</v>
      </c>
    </row>
    <row r="141" spans="1:16" ht="43.2" x14ac:dyDescent="0.3">
      <c r="A141" s="1">
        <v>42</v>
      </c>
      <c r="B141" t="s">
        <v>86</v>
      </c>
      <c r="C141">
        <v>2018</v>
      </c>
      <c r="D141" s="2" t="s">
        <v>87</v>
      </c>
      <c r="E141" s="3">
        <v>2.7027027027027026</v>
      </c>
      <c r="F141" s="5">
        <v>0</v>
      </c>
      <c r="G141" s="5">
        <v>270</v>
      </c>
      <c r="H141" s="5">
        <v>1</v>
      </c>
      <c r="I141" s="5">
        <v>31.43</v>
      </c>
      <c r="J141" s="5">
        <v>20</v>
      </c>
      <c r="K141" s="4">
        <v>4.41</v>
      </c>
    </row>
    <row r="142" spans="1:16" x14ac:dyDescent="0.3">
      <c r="D142" s="2"/>
      <c r="E142" s="3">
        <v>2.6315789473684212</v>
      </c>
      <c r="F142" s="5">
        <v>0</v>
      </c>
      <c r="G142" s="5">
        <v>270</v>
      </c>
      <c r="H142" s="5">
        <v>1</v>
      </c>
      <c r="I142" s="5">
        <v>31.43</v>
      </c>
      <c r="J142" s="5">
        <v>20</v>
      </c>
      <c r="K142" s="4">
        <v>4.5599999999999996</v>
      </c>
    </row>
    <row r="143" spans="1:16" x14ac:dyDescent="0.3">
      <c r="D143" s="2"/>
      <c r="E143" s="3">
        <v>2.5641025641025639</v>
      </c>
      <c r="F143" s="5">
        <v>0</v>
      </c>
      <c r="G143" s="5">
        <v>270</v>
      </c>
      <c r="H143" s="5">
        <v>1</v>
      </c>
      <c r="I143" s="5">
        <v>31.43</v>
      </c>
      <c r="J143" s="5">
        <v>20</v>
      </c>
      <c r="K143" s="4">
        <v>4.55</v>
      </c>
    </row>
    <row r="144" spans="1:16" x14ac:dyDescent="0.3">
      <c r="D144" s="2"/>
      <c r="E144" s="3">
        <v>2.6315789473684212</v>
      </c>
      <c r="F144" s="5">
        <v>0</v>
      </c>
      <c r="G144" s="5">
        <v>270</v>
      </c>
      <c r="H144" s="5">
        <v>1</v>
      </c>
      <c r="I144" s="5">
        <v>31.43</v>
      </c>
      <c r="J144" s="5">
        <v>20</v>
      </c>
      <c r="K144" s="4">
        <v>4.43</v>
      </c>
    </row>
    <row r="145" spans="1:16" x14ac:dyDescent="0.3">
      <c r="D145" s="2"/>
      <c r="E145" s="3">
        <v>2.7777777777777777</v>
      </c>
      <c r="F145" s="5">
        <v>0</v>
      </c>
      <c r="G145" s="5">
        <v>270</v>
      </c>
      <c r="H145" s="5">
        <v>1</v>
      </c>
      <c r="I145" s="5">
        <v>31.43</v>
      </c>
      <c r="J145" s="5">
        <v>20</v>
      </c>
      <c r="K145" s="4">
        <v>4.38</v>
      </c>
    </row>
    <row r="146" spans="1:16" x14ac:dyDescent="0.3">
      <c r="D146" s="2"/>
      <c r="E146" s="3">
        <v>2.9411764705882351</v>
      </c>
      <c r="F146" s="5">
        <v>0</v>
      </c>
      <c r="G146" s="5">
        <v>270</v>
      </c>
      <c r="H146" s="5">
        <v>1</v>
      </c>
      <c r="I146" s="5">
        <v>31.43</v>
      </c>
      <c r="J146" s="5">
        <v>20</v>
      </c>
      <c r="K146" s="4">
        <v>4.3600000000000003</v>
      </c>
    </row>
    <row r="147" spans="1:16" x14ac:dyDescent="0.3">
      <c r="D147" s="2"/>
      <c r="E147" s="3">
        <v>2.9411764705882351</v>
      </c>
      <c r="F147" s="5">
        <v>0</v>
      </c>
      <c r="G147" s="5">
        <v>270</v>
      </c>
      <c r="H147" s="5">
        <v>1</v>
      </c>
      <c r="I147" s="5">
        <v>31.43</v>
      </c>
      <c r="J147" s="5">
        <v>20</v>
      </c>
      <c r="K147" s="4">
        <v>4.4400000000000004</v>
      </c>
    </row>
    <row r="148" spans="1:16" x14ac:dyDescent="0.3">
      <c r="D148" s="2"/>
      <c r="E148" s="3">
        <v>2.8571428571428572</v>
      </c>
      <c r="F148" s="5">
        <v>0</v>
      </c>
      <c r="G148" s="5">
        <v>270</v>
      </c>
      <c r="H148" s="5">
        <v>1</v>
      </c>
      <c r="I148" s="5">
        <v>31.43</v>
      </c>
      <c r="J148" s="5">
        <v>20</v>
      </c>
      <c r="K148" s="4">
        <v>4.43</v>
      </c>
    </row>
    <row r="149" spans="1:16" x14ac:dyDescent="0.3">
      <c r="D149" s="2"/>
      <c r="E149" s="3">
        <v>2.7027027027027026</v>
      </c>
      <c r="F149" s="5">
        <v>0</v>
      </c>
      <c r="G149" s="5">
        <v>270</v>
      </c>
      <c r="H149" s="5">
        <v>1</v>
      </c>
      <c r="I149" s="5">
        <v>31.43</v>
      </c>
      <c r="J149" s="5">
        <v>20</v>
      </c>
      <c r="K149" s="4">
        <v>4.42</v>
      </c>
    </row>
    <row r="150" spans="1:16" ht="57.6" x14ac:dyDescent="0.3">
      <c r="A150" s="1">
        <v>43</v>
      </c>
      <c r="B150" t="s">
        <v>88</v>
      </c>
      <c r="C150">
        <v>2011</v>
      </c>
      <c r="D150" s="2" t="s">
        <v>89</v>
      </c>
      <c r="E150" s="3">
        <v>2.25</v>
      </c>
      <c r="F150" s="5">
        <v>3.2</v>
      </c>
      <c r="G150" s="5">
        <v>90</v>
      </c>
      <c r="H150" s="5">
        <v>0</v>
      </c>
      <c r="I150" s="5">
        <v>30</v>
      </c>
      <c r="J150" s="5">
        <v>30</v>
      </c>
      <c r="K150" s="4">
        <v>4.82</v>
      </c>
      <c r="L150" s="3">
        <v>1.92</v>
      </c>
      <c r="M150" s="5">
        <v>90</v>
      </c>
      <c r="N150" s="5">
        <v>0</v>
      </c>
      <c r="O150" s="5">
        <v>30</v>
      </c>
      <c r="P150" s="4">
        <v>5.45</v>
      </c>
    </row>
    <row r="151" spans="1:16" x14ac:dyDescent="0.3">
      <c r="D151" s="2"/>
      <c r="E151" s="3">
        <v>1.84</v>
      </c>
      <c r="F151" s="5">
        <v>3.2</v>
      </c>
      <c r="G151" s="5">
        <v>90</v>
      </c>
      <c r="H151" s="5">
        <v>0</v>
      </c>
      <c r="I151" s="5">
        <v>30</v>
      </c>
      <c r="J151" s="5">
        <v>30</v>
      </c>
      <c r="K151" s="4">
        <v>5.24</v>
      </c>
    </row>
    <row r="152" spans="1:16" x14ac:dyDescent="0.3">
      <c r="D152" s="2"/>
      <c r="E152" s="3">
        <v>2.4</v>
      </c>
      <c r="F152" s="5">
        <v>3.2</v>
      </c>
      <c r="G152" s="5">
        <v>90</v>
      </c>
      <c r="H152" s="5">
        <v>0</v>
      </c>
      <c r="I152" s="5">
        <v>30</v>
      </c>
      <c r="J152" s="5">
        <v>30</v>
      </c>
      <c r="K152" s="4">
        <v>4.83</v>
      </c>
    </row>
    <row r="153" spans="1:16" ht="43.2" x14ac:dyDescent="0.3">
      <c r="A153" s="1">
        <v>44</v>
      </c>
      <c r="B153" t="s">
        <v>90</v>
      </c>
      <c r="C153">
        <v>2010</v>
      </c>
      <c r="D153" s="2" t="s">
        <v>91</v>
      </c>
      <c r="E153" s="3">
        <v>1.52</v>
      </c>
      <c r="F153" s="5">
        <v>1.1499999999999999</v>
      </c>
      <c r="G153" s="5">
        <v>90</v>
      </c>
      <c r="H153" s="5">
        <v>0</v>
      </c>
      <c r="I153" s="5">
        <v>10</v>
      </c>
      <c r="J153" s="5">
        <v>30</v>
      </c>
      <c r="K153" s="4">
        <v>5.33</v>
      </c>
      <c r="L153" s="3">
        <v>1.44</v>
      </c>
      <c r="M153" s="5">
        <v>90</v>
      </c>
      <c r="N153" s="5">
        <v>0</v>
      </c>
      <c r="O153" s="5">
        <v>30</v>
      </c>
      <c r="P153" s="4">
        <v>5.82</v>
      </c>
    </row>
    <row r="154" spans="1:16" x14ac:dyDescent="0.3">
      <c r="D154" s="2"/>
      <c r="E154" s="3">
        <v>1.93</v>
      </c>
      <c r="F154" s="5">
        <v>1.1499999999999999</v>
      </c>
      <c r="G154" s="5">
        <v>90</v>
      </c>
      <c r="H154" s="5">
        <v>0</v>
      </c>
      <c r="I154" s="5">
        <v>10</v>
      </c>
      <c r="J154" s="5">
        <v>30</v>
      </c>
      <c r="K154" s="4">
        <v>5</v>
      </c>
      <c r="L154" s="3">
        <v>1.64</v>
      </c>
      <c r="M154" s="5">
        <v>90</v>
      </c>
      <c r="N154" s="5">
        <v>0</v>
      </c>
      <c r="O154" s="5">
        <v>30</v>
      </c>
      <c r="P154" s="4">
        <v>5.53</v>
      </c>
    </row>
    <row r="155" spans="1:16" x14ac:dyDescent="0.3">
      <c r="D155" s="2"/>
      <c r="E155" s="3">
        <v>1.86</v>
      </c>
      <c r="F155" s="5">
        <v>1.1499999999999999</v>
      </c>
      <c r="G155" s="5">
        <v>90</v>
      </c>
      <c r="H155" s="5">
        <v>0</v>
      </c>
      <c r="I155" s="5">
        <v>10</v>
      </c>
      <c r="J155" s="5">
        <v>30</v>
      </c>
      <c r="K155" s="4">
        <v>4.8</v>
      </c>
    </row>
    <row r="156" spans="1:16" x14ac:dyDescent="0.3">
      <c r="D156" s="2"/>
      <c r="E156" s="3">
        <v>1.84</v>
      </c>
      <c r="F156" s="5">
        <v>1.1499999999999999</v>
      </c>
      <c r="G156" s="5">
        <v>90</v>
      </c>
      <c r="H156" s="5">
        <v>0</v>
      </c>
      <c r="I156" s="5">
        <v>10</v>
      </c>
      <c r="J156" s="5">
        <v>30</v>
      </c>
      <c r="K156" s="4">
        <v>4.84</v>
      </c>
    </row>
    <row r="157" spans="1:16" ht="57.6" x14ac:dyDescent="0.3">
      <c r="A157" s="1">
        <v>45</v>
      </c>
      <c r="B157" t="s">
        <v>92</v>
      </c>
      <c r="C157">
        <v>2013</v>
      </c>
      <c r="D157" s="2" t="s">
        <v>93</v>
      </c>
      <c r="E157" s="3">
        <v>2.1</v>
      </c>
      <c r="F157" s="5">
        <v>2.5</v>
      </c>
      <c r="G157" s="5">
        <v>90</v>
      </c>
      <c r="H157" s="5">
        <v>0</v>
      </c>
      <c r="I157" s="5">
        <v>23.1</v>
      </c>
      <c r="J157" s="5">
        <v>30</v>
      </c>
      <c r="K157" s="4">
        <v>4.2300000000000004</v>
      </c>
      <c r="L157" s="3">
        <v>2.04</v>
      </c>
      <c r="M157" s="5">
        <v>90</v>
      </c>
      <c r="N157" s="5">
        <v>0</v>
      </c>
      <c r="O157" s="5">
        <v>30</v>
      </c>
      <c r="P157" s="4">
        <v>5.5</v>
      </c>
    </row>
    <row r="158" spans="1:16" x14ac:dyDescent="0.3">
      <c r="D158" s="2"/>
      <c r="E158" s="3">
        <v>2.2200000000000002</v>
      </c>
      <c r="F158" s="5">
        <v>2.5</v>
      </c>
      <c r="G158" s="5">
        <v>90</v>
      </c>
      <c r="H158" s="5">
        <v>0</v>
      </c>
      <c r="I158" s="5">
        <v>23.1</v>
      </c>
      <c r="J158" s="5">
        <v>30</v>
      </c>
      <c r="K158" s="4">
        <v>4.2300000000000004</v>
      </c>
      <c r="L158" s="3">
        <v>2.04</v>
      </c>
      <c r="M158" s="5">
        <v>90</v>
      </c>
      <c r="N158" s="5">
        <v>0</v>
      </c>
      <c r="O158" s="5">
        <v>30</v>
      </c>
      <c r="P158" s="4">
        <v>5.48</v>
      </c>
    </row>
    <row r="159" spans="1:16" x14ac:dyDescent="0.3">
      <c r="D159" s="2"/>
      <c r="E159" s="3">
        <v>2.37</v>
      </c>
      <c r="F159" s="5">
        <v>2.5</v>
      </c>
      <c r="G159" s="5">
        <v>90</v>
      </c>
      <c r="H159" s="5">
        <v>0</v>
      </c>
      <c r="I159" s="5">
        <v>23.1</v>
      </c>
      <c r="J159" s="5">
        <v>30</v>
      </c>
      <c r="K159" s="4">
        <v>4.2300000000000004</v>
      </c>
      <c r="L159" s="3">
        <v>2.04</v>
      </c>
      <c r="M159" s="5">
        <v>90</v>
      </c>
      <c r="N159" s="5">
        <v>0</v>
      </c>
      <c r="O159" s="5">
        <v>30</v>
      </c>
    </row>
    <row r="160" spans="1:16" ht="43.2" x14ac:dyDescent="0.3">
      <c r="A160" s="1">
        <v>46</v>
      </c>
      <c r="B160" t="s">
        <v>94</v>
      </c>
      <c r="C160">
        <v>2008</v>
      </c>
      <c r="D160" s="2" t="s">
        <v>95</v>
      </c>
      <c r="F160" s="5">
        <v>3.33</v>
      </c>
      <c r="G160" s="5">
        <v>90</v>
      </c>
      <c r="H160" s="5">
        <v>0</v>
      </c>
      <c r="I160" s="5">
        <v>31.17</v>
      </c>
      <c r="J160" s="5">
        <v>30</v>
      </c>
      <c r="K160" s="4">
        <v>4.57</v>
      </c>
      <c r="M160" s="5">
        <v>90</v>
      </c>
      <c r="N160" s="5">
        <v>0</v>
      </c>
      <c r="O160" s="5">
        <v>30</v>
      </c>
      <c r="P160" s="4">
        <v>5.7</v>
      </c>
    </row>
    <row r="161" spans="1:16" x14ac:dyDescent="0.3">
      <c r="D161" s="2"/>
      <c r="F161" s="5">
        <v>3.33</v>
      </c>
      <c r="G161" s="5">
        <v>90</v>
      </c>
      <c r="H161" s="5">
        <v>0</v>
      </c>
      <c r="I161" s="5">
        <v>31.17</v>
      </c>
      <c r="J161" s="5">
        <v>30</v>
      </c>
      <c r="K161" s="4">
        <v>4.58</v>
      </c>
      <c r="N161" s="5">
        <v>0</v>
      </c>
      <c r="O161" s="5">
        <v>30</v>
      </c>
    </row>
    <row r="162" spans="1:16" ht="28.8" x14ac:dyDescent="0.3">
      <c r="A162" s="1">
        <v>47</v>
      </c>
      <c r="B162" t="s">
        <v>96</v>
      </c>
      <c r="C162">
        <v>2021</v>
      </c>
      <c r="D162" s="2" t="s">
        <v>97</v>
      </c>
      <c r="E162" s="3">
        <v>4.1900000000000004</v>
      </c>
      <c r="F162" s="5">
        <v>2.48</v>
      </c>
      <c r="G162" s="5">
        <v>55</v>
      </c>
      <c r="H162" s="5">
        <v>1</v>
      </c>
      <c r="I162" s="5">
        <v>0.99</v>
      </c>
      <c r="J162" s="5">
        <v>37</v>
      </c>
      <c r="K162" s="4">
        <v>5.59</v>
      </c>
      <c r="L162" s="3">
        <v>3.48</v>
      </c>
      <c r="M162" s="5">
        <v>55</v>
      </c>
      <c r="N162" s="5">
        <v>1</v>
      </c>
      <c r="O162" s="5">
        <v>37</v>
      </c>
      <c r="P162" s="4">
        <v>6.01</v>
      </c>
    </row>
    <row r="163" spans="1:16" x14ac:dyDescent="0.3">
      <c r="D163" s="2"/>
      <c r="E163" s="3">
        <v>4.29</v>
      </c>
      <c r="F163" s="5">
        <v>2.4500000000000002</v>
      </c>
      <c r="G163" s="5">
        <v>55</v>
      </c>
      <c r="H163" s="5">
        <v>1</v>
      </c>
      <c r="I163" s="5">
        <v>1.96</v>
      </c>
      <c r="J163" s="5">
        <v>37</v>
      </c>
      <c r="K163" s="4">
        <v>5.82</v>
      </c>
    </row>
    <row r="164" spans="1:16" x14ac:dyDescent="0.3">
      <c r="D164" s="2"/>
      <c r="E164" s="3">
        <v>4.25</v>
      </c>
      <c r="F164" s="5">
        <v>2.4300000000000002</v>
      </c>
      <c r="G164" s="5">
        <v>55</v>
      </c>
      <c r="H164" s="5">
        <v>1</v>
      </c>
      <c r="I164" s="5">
        <v>2.91</v>
      </c>
      <c r="J164" s="5">
        <v>37</v>
      </c>
      <c r="K164" s="4">
        <v>5.72</v>
      </c>
    </row>
    <row r="165" spans="1:16" x14ac:dyDescent="0.3">
      <c r="D165" s="2"/>
      <c r="E165" s="3">
        <v>3.81</v>
      </c>
      <c r="F165" s="5">
        <v>2.4</v>
      </c>
      <c r="G165" s="5">
        <v>55</v>
      </c>
      <c r="H165" s="5">
        <v>1</v>
      </c>
      <c r="I165" s="5">
        <v>3.85</v>
      </c>
      <c r="J165" s="5">
        <v>37</v>
      </c>
      <c r="K165" s="4">
        <v>5.7</v>
      </c>
    </row>
    <row r="166" spans="1:16" ht="28.8" x14ac:dyDescent="0.3">
      <c r="A166" s="1">
        <v>53</v>
      </c>
      <c r="B166" s="92" t="s">
        <v>108</v>
      </c>
      <c r="C166" s="92">
        <v>1998</v>
      </c>
      <c r="D166" s="93" t="s">
        <v>109</v>
      </c>
      <c r="E166" s="94"/>
      <c r="F166" s="95">
        <v>0</v>
      </c>
      <c r="G166" s="95">
        <v>150</v>
      </c>
      <c r="H166" s="95">
        <v>0</v>
      </c>
      <c r="I166" s="95">
        <v>0</v>
      </c>
      <c r="J166" s="95">
        <v>28</v>
      </c>
      <c r="K166" s="96">
        <v>4.9800000000000004</v>
      </c>
      <c r="L166" s="20"/>
      <c r="M166" s="22">
        <v>190</v>
      </c>
      <c r="N166" s="22">
        <v>0</v>
      </c>
      <c r="O166" s="22">
        <v>28</v>
      </c>
      <c r="P166" s="21">
        <v>5.63</v>
      </c>
    </row>
    <row r="167" spans="1:16" x14ac:dyDescent="0.3">
      <c r="B167" s="92"/>
      <c r="C167" s="92"/>
      <c r="D167" s="93"/>
      <c r="E167" s="94"/>
      <c r="F167" s="95">
        <v>0</v>
      </c>
      <c r="G167" s="95">
        <v>150</v>
      </c>
      <c r="H167" s="95">
        <v>0</v>
      </c>
      <c r="I167" s="95">
        <v>0</v>
      </c>
      <c r="J167" s="95">
        <v>28</v>
      </c>
      <c r="K167" s="96">
        <v>4.2300000000000004</v>
      </c>
      <c r="L167" s="20"/>
      <c r="M167" s="22"/>
      <c r="N167" s="22"/>
      <c r="O167" s="22"/>
      <c r="P167" s="21"/>
    </row>
    <row r="168" spans="1:16" x14ac:dyDescent="0.3">
      <c r="B168" s="92"/>
      <c r="C168" s="92"/>
      <c r="D168" s="93"/>
      <c r="E168" s="94"/>
      <c r="F168" s="95">
        <v>0</v>
      </c>
      <c r="G168" s="95">
        <v>150</v>
      </c>
      <c r="H168" s="95">
        <v>0</v>
      </c>
      <c r="I168" s="95">
        <v>0</v>
      </c>
      <c r="J168" s="95">
        <v>28</v>
      </c>
      <c r="K168" s="96">
        <v>4.18</v>
      </c>
      <c r="L168" s="20"/>
      <c r="M168" s="22"/>
      <c r="N168" s="22"/>
      <c r="O168" s="22"/>
      <c r="P168" s="21"/>
    </row>
    <row r="169" spans="1:16" x14ac:dyDescent="0.3">
      <c r="B169" s="92"/>
      <c r="C169" s="92"/>
      <c r="D169" s="93"/>
      <c r="E169" s="94"/>
      <c r="F169" s="95">
        <v>0</v>
      </c>
      <c r="G169" s="95">
        <v>150</v>
      </c>
      <c r="H169" s="95">
        <v>0</v>
      </c>
      <c r="I169" s="95">
        <v>0</v>
      </c>
      <c r="J169" s="95">
        <v>28</v>
      </c>
      <c r="K169" s="96">
        <v>4.3</v>
      </c>
      <c r="L169" s="20"/>
      <c r="M169" s="22"/>
      <c r="N169" s="22"/>
      <c r="O169" s="22"/>
      <c r="P169" s="21"/>
    </row>
    <row r="170" spans="1:16" x14ac:dyDescent="0.3">
      <c r="B170" s="92"/>
      <c r="C170" s="92"/>
      <c r="D170" s="93"/>
      <c r="E170" s="94"/>
      <c r="F170" s="95">
        <v>0</v>
      </c>
      <c r="G170" s="95">
        <v>150</v>
      </c>
      <c r="H170" s="95">
        <v>0</v>
      </c>
      <c r="I170" s="95">
        <v>0</v>
      </c>
      <c r="J170" s="95">
        <v>28</v>
      </c>
      <c r="K170" s="96">
        <v>4.54</v>
      </c>
      <c r="L170" s="20"/>
      <c r="M170" s="22"/>
      <c r="N170" s="22"/>
      <c r="O170" s="22"/>
      <c r="P170" s="21"/>
    </row>
    <row r="171" spans="1:16" x14ac:dyDescent="0.3">
      <c r="B171" s="92"/>
      <c r="C171" s="92"/>
      <c r="D171" s="93"/>
      <c r="E171" s="94"/>
      <c r="F171" s="95">
        <v>0</v>
      </c>
      <c r="G171" s="95">
        <v>150</v>
      </c>
      <c r="H171" s="95">
        <v>0</v>
      </c>
      <c r="I171" s="95">
        <v>0</v>
      </c>
      <c r="J171" s="95">
        <v>28</v>
      </c>
      <c r="K171" s="96">
        <v>4.8</v>
      </c>
      <c r="L171" s="20"/>
      <c r="M171" s="22"/>
      <c r="N171" s="22"/>
      <c r="O171" s="22"/>
      <c r="P171" s="21"/>
    </row>
    <row r="172" spans="1:16" ht="28.8" x14ac:dyDescent="0.3">
      <c r="A172" s="1">
        <v>54</v>
      </c>
      <c r="B172" s="92" t="s">
        <v>110</v>
      </c>
      <c r="C172" s="92">
        <v>2000</v>
      </c>
      <c r="D172" s="93" t="s">
        <v>111</v>
      </c>
      <c r="E172" s="94"/>
      <c r="F172" s="95">
        <v>0</v>
      </c>
      <c r="G172" s="95">
        <v>150</v>
      </c>
      <c r="H172" s="95">
        <v>0</v>
      </c>
      <c r="I172" s="95">
        <v>0</v>
      </c>
      <c r="J172" s="95">
        <v>28</v>
      </c>
      <c r="K172" s="96">
        <v>4.1500000000000004</v>
      </c>
      <c r="L172" s="20"/>
      <c r="M172" s="22">
        <v>150</v>
      </c>
      <c r="N172" s="22">
        <v>0</v>
      </c>
      <c r="O172" s="22">
        <v>28</v>
      </c>
      <c r="P172" s="21">
        <v>5.98</v>
      </c>
    </row>
    <row r="173" spans="1:16" x14ac:dyDescent="0.3">
      <c r="B173" s="92"/>
      <c r="C173" s="92"/>
      <c r="D173" s="93"/>
      <c r="E173" s="94"/>
      <c r="F173" s="95">
        <v>0</v>
      </c>
      <c r="G173" s="95">
        <v>150</v>
      </c>
      <c r="H173" s="95">
        <v>0</v>
      </c>
      <c r="I173" s="95">
        <v>0</v>
      </c>
      <c r="J173" s="95">
        <v>28</v>
      </c>
      <c r="K173" s="96">
        <v>4.1900000000000004</v>
      </c>
      <c r="L173" s="20"/>
      <c r="M173" s="22"/>
      <c r="N173" s="22"/>
      <c r="O173" s="22"/>
      <c r="P173" s="21"/>
    </row>
    <row r="174" spans="1:16" x14ac:dyDescent="0.3">
      <c r="B174" s="92"/>
      <c r="C174" s="92"/>
      <c r="D174" s="93"/>
      <c r="E174" s="94"/>
      <c r="F174" s="95">
        <v>0</v>
      </c>
      <c r="G174" s="95">
        <v>150</v>
      </c>
      <c r="H174" s="95">
        <v>0</v>
      </c>
      <c r="I174" s="95">
        <v>0</v>
      </c>
      <c r="J174" s="95">
        <v>28</v>
      </c>
      <c r="K174" s="96">
        <v>4.21</v>
      </c>
      <c r="L174" s="20"/>
      <c r="M174" s="22"/>
      <c r="N174" s="22"/>
      <c r="O174" s="22"/>
      <c r="P174" s="21"/>
    </row>
    <row r="175" spans="1:16" x14ac:dyDescent="0.3">
      <c r="B175" s="92"/>
      <c r="C175" s="92"/>
      <c r="D175" s="93"/>
      <c r="E175" s="94"/>
      <c r="F175" s="95">
        <v>0</v>
      </c>
      <c r="G175" s="95">
        <v>150</v>
      </c>
      <c r="H175" s="95">
        <v>0</v>
      </c>
      <c r="I175" s="95">
        <v>0</v>
      </c>
      <c r="J175" s="95">
        <v>28</v>
      </c>
      <c r="K175" s="96">
        <v>4.17</v>
      </c>
      <c r="L175" s="20"/>
      <c r="M175" s="22"/>
      <c r="N175" s="22"/>
      <c r="O175" s="22"/>
      <c r="P175" s="21"/>
    </row>
    <row r="176" spans="1:16" x14ac:dyDescent="0.3">
      <c r="B176" s="92"/>
      <c r="C176" s="92"/>
      <c r="D176" s="93"/>
      <c r="E176" s="94"/>
      <c r="F176" s="95">
        <v>0</v>
      </c>
      <c r="G176" s="95">
        <v>150</v>
      </c>
      <c r="H176" s="95">
        <v>0</v>
      </c>
      <c r="I176" s="95">
        <v>0</v>
      </c>
      <c r="J176" s="95">
        <v>28</v>
      </c>
      <c r="K176" s="96">
        <v>4.1399999999999997</v>
      </c>
      <c r="L176" s="20"/>
      <c r="M176" s="22"/>
      <c r="N176" s="22"/>
      <c r="O176" s="22"/>
      <c r="P176" s="21"/>
    </row>
    <row r="177" spans="1:16" x14ac:dyDescent="0.3">
      <c r="B177" s="92"/>
      <c r="C177" s="92"/>
      <c r="D177" s="93"/>
      <c r="E177" s="94"/>
      <c r="F177" s="95">
        <v>0</v>
      </c>
      <c r="G177" s="95">
        <v>150</v>
      </c>
      <c r="H177" s="95">
        <v>0</v>
      </c>
      <c r="I177" s="95">
        <v>0</v>
      </c>
      <c r="J177" s="95">
        <v>28</v>
      </c>
      <c r="K177" s="96">
        <v>4.2</v>
      </c>
      <c r="L177" s="20"/>
      <c r="M177" s="22"/>
      <c r="N177" s="22"/>
      <c r="O177" s="22"/>
      <c r="P177" s="21"/>
    </row>
    <row r="178" spans="1:16" x14ac:dyDescent="0.3">
      <c r="B178" s="92"/>
      <c r="C178" s="92"/>
      <c r="D178" s="93"/>
      <c r="E178" s="94"/>
      <c r="F178" s="95">
        <v>0</v>
      </c>
      <c r="G178" s="95">
        <v>150</v>
      </c>
      <c r="H178" s="95">
        <v>0</v>
      </c>
      <c r="I178" s="95">
        <v>0</v>
      </c>
      <c r="J178" s="95">
        <v>28</v>
      </c>
      <c r="K178" s="96">
        <v>4.13</v>
      </c>
      <c r="L178" s="20"/>
      <c r="M178" s="22"/>
      <c r="N178" s="22"/>
      <c r="O178" s="22"/>
      <c r="P178" s="21"/>
    </row>
    <row r="179" spans="1:16" x14ac:dyDescent="0.3">
      <c r="B179" s="92"/>
      <c r="C179" s="92"/>
      <c r="D179" s="93"/>
      <c r="E179" s="94"/>
      <c r="F179" s="95">
        <v>0</v>
      </c>
      <c r="G179" s="95">
        <v>150</v>
      </c>
      <c r="H179" s="95">
        <v>0</v>
      </c>
      <c r="I179" s="95">
        <v>0</v>
      </c>
      <c r="J179" s="95">
        <v>28</v>
      </c>
      <c r="K179" s="96">
        <v>4.92</v>
      </c>
      <c r="L179" s="20"/>
      <c r="M179" s="22"/>
      <c r="N179" s="22"/>
      <c r="O179" s="22"/>
      <c r="P179" s="21"/>
    </row>
    <row r="180" spans="1:16" ht="28.8" x14ac:dyDescent="0.3">
      <c r="A180" s="1">
        <v>55</v>
      </c>
      <c r="B180" s="18" t="s">
        <v>112</v>
      </c>
      <c r="C180" s="18">
        <v>2002</v>
      </c>
      <c r="D180" s="19" t="s">
        <v>113</v>
      </c>
      <c r="E180" s="20">
        <v>3.4</v>
      </c>
      <c r="F180" s="22">
        <v>1.5</v>
      </c>
      <c r="G180" s="22">
        <v>80</v>
      </c>
      <c r="H180" s="22">
        <v>0</v>
      </c>
      <c r="I180" s="22">
        <v>20</v>
      </c>
      <c r="J180" s="22">
        <v>30</v>
      </c>
      <c r="K180" s="21">
        <v>5.21</v>
      </c>
      <c r="L180" s="20">
        <v>3.18</v>
      </c>
      <c r="M180" s="22">
        <v>80</v>
      </c>
      <c r="N180" s="22">
        <v>0</v>
      </c>
      <c r="O180" s="22">
        <v>30</v>
      </c>
      <c r="P180" s="21">
        <v>6.01</v>
      </c>
    </row>
    <row r="181" spans="1:16" x14ac:dyDescent="0.3">
      <c r="B181" s="18"/>
      <c r="C181" s="18"/>
      <c r="D181" s="19"/>
      <c r="E181" s="20">
        <v>3.15</v>
      </c>
      <c r="F181" s="22">
        <v>1.5</v>
      </c>
      <c r="G181" s="22">
        <v>80</v>
      </c>
      <c r="H181" s="22">
        <v>0</v>
      </c>
      <c r="I181" s="22">
        <v>40</v>
      </c>
      <c r="J181" s="22">
        <v>30</v>
      </c>
      <c r="K181" s="21">
        <v>4.75</v>
      </c>
      <c r="L181" s="20"/>
      <c r="M181" s="22"/>
      <c r="N181" s="22"/>
      <c r="O181" s="22"/>
      <c r="P181" s="21"/>
    </row>
    <row r="182" spans="1:16" ht="43.2" x14ac:dyDescent="0.3">
      <c r="A182" s="1">
        <v>56</v>
      </c>
      <c r="B182" t="s">
        <v>114</v>
      </c>
      <c r="C182">
        <v>2021</v>
      </c>
      <c r="D182" s="2" t="s">
        <v>115</v>
      </c>
      <c r="E182" s="3">
        <v>2.7</v>
      </c>
      <c r="F182" s="5">
        <v>0</v>
      </c>
      <c r="G182" s="5">
        <v>240</v>
      </c>
      <c r="H182" s="5">
        <v>0</v>
      </c>
      <c r="I182" s="5">
        <v>28.64</v>
      </c>
      <c r="J182" s="5">
        <v>30</v>
      </c>
      <c r="K182" s="4">
        <v>4.2</v>
      </c>
      <c r="L182" s="3">
        <v>3.3</v>
      </c>
      <c r="M182" s="5">
        <v>120</v>
      </c>
      <c r="N182" s="5">
        <v>0</v>
      </c>
      <c r="P182" s="4">
        <v>5.6</v>
      </c>
    </row>
    <row r="183" spans="1:16" ht="43.2" x14ac:dyDescent="0.3">
      <c r="A183" s="1">
        <v>57</v>
      </c>
      <c r="B183" t="s">
        <v>116</v>
      </c>
      <c r="C183">
        <v>2007</v>
      </c>
      <c r="D183" s="2" t="s">
        <v>117</v>
      </c>
      <c r="E183" s="3">
        <v>4.0199999999999996</v>
      </c>
      <c r="F183" s="5">
        <v>2</v>
      </c>
      <c r="G183" s="5">
        <v>80</v>
      </c>
      <c r="H183" s="5">
        <v>0</v>
      </c>
      <c r="I183" s="5">
        <v>20</v>
      </c>
      <c r="J183" s="5">
        <v>30</v>
      </c>
      <c r="K183" s="4">
        <v>5.72</v>
      </c>
      <c r="L183" s="3">
        <v>3.47</v>
      </c>
      <c r="N183" s="5">
        <v>0</v>
      </c>
      <c r="O183" s="5">
        <v>30</v>
      </c>
      <c r="P183" s="4">
        <v>6.15</v>
      </c>
    </row>
    <row r="184" spans="1:16" x14ac:dyDescent="0.3">
      <c r="D184" s="2"/>
      <c r="E184" s="3">
        <v>3.54</v>
      </c>
      <c r="F184" s="5">
        <v>2</v>
      </c>
      <c r="G184" s="5">
        <v>80</v>
      </c>
      <c r="H184" s="5">
        <v>0</v>
      </c>
      <c r="I184" s="5">
        <v>20</v>
      </c>
      <c r="J184" s="5">
        <v>30</v>
      </c>
      <c r="K184" s="4">
        <v>5.48</v>
      </c>
    </row>
    <row r="185" spans="1:16" ht="43.2" x14ac:dyDescent="0.3">
      <c r="A185" s="1">
        <v>58</v>
      </c>
      <c r="B185" t="s">
        <v>118</v>
      </c>
      <c r="C185">
        <v>2009</v>
      </c>
      <c r="D185" s="2" t="s">
        <v>119</v>
      </c>
      <c r="E185" s="3">
        <v>3.8</v>
      </c>
      <c r="F185" s="5">
        <v>1.4</v>
      </c>
      <c r="G185" s="5">
        <v>132</v>
      </c>
      <c r="H185" s="5">
        <v>0</v>
      </c>
      <c r="I185" s="5">
        <v>10.5</v>
      </c>
      <c r="J185" s="5">
        <v>28</v>
      </c>
      <c r="K185" s="4">
        <v>4</v>
      </c>
      <c r="L185" s="3">
        <v>2.1800000000000002</v>
      </c>
      <c r="M185" s="5">
        <v>132</v>
      </c>
      <c r="N185" s="5">
        <v>0</v>
      </c>
      <c r="O185" s="5">
        <v>28</v>
      </c>
      <c r="P185" s="4">
        <v>5.5</v>
      </c>
    </row>
    <row r="186" spans="1:16" ht="28.8" x14ac:dyDescent="0.3">
      <c r="A186" s="1">
        <v>60</v>
      </c>
      <c r="B186" s="97" t="s">
        <v>122</v>
      </c>
      <c r="C186" s="97">
        <v>2007</v>
      </c>
      <c r="D186" s="98" t="s">
        <v>123</v>
      </c>
      <c r="E186" s="99">
        <v>2.2106430155210641</v>
      </c>
      <c r="F186" s="100">
        <v>1</v>
      </c>
      <c r="G186" s="100">
        <v>180</v>
      </c>
      <c r="H186" s="100">
        <v>1</v>
      </c>
      <c r="I186" s="100">
        <v>0</v>
      </c>
      <c r="J186" s="100">
        <v>30</v>
      </c>
      <c r="K186" s="101"/>
    </row>
    <row r="187" spans="1:16" ht="28.8" x14ac:dyDescent="0.3">
      <c r="A187" s="1">
        <v>61</v>
      </c>
      <c r="B187" t="s">
        <v>124</v>
      </c>
      <c r="C187">
        <v>2019</v>
      </c>
      <c r="D187" s="2" t="s">
        <v>125</v>
      </c>
      <c r="E187" s="3">
        <v>2.21</v>
      </c>
      <c r="F187" s="5">
        <v>0</v>
      </c>
      <c r="G187" s="5">
        <v>240</v>
      </c>
      <c r="H187" s="5">
        <v>0</v>
      </c>
      <c r="I187" s="5">
        <v>7.69</v>
      </c>
      <c r="J187" s="5">
        <v>30</v>
      </c>
      <c r="K187" s="4">
        <v>4.4800000000000004</v>
      </c>
      <c r="L187" s="3">
        <v>2.46</v>
      </c>
      <c r="M187" s="5">
        <v>90</v>
      </c>
      <c r="N187" s="5">
        <v>0</v>
      </c>
      <c r="O187" s="5">
        <v>30</v>
      </c>
      <c r="P187" s="4">
        <v>5.52</v>
      </c>
    </row>
    <row r="188" spans="1:16" x14ac:dyDescent="0.3">
      <c r="D188" s="2"/>
      <c r="E188" s="3">
        <v>2.2000000000000002</v>
      </c>
      <c r="F188" s="5">
        <v>0</v>
      </c>
      <c r="G188" s="5">
        <v>240</v>
      </c>
      <c r="H188" s="5">
        <v>0</v>
      </c>
      <c r="I188" s="5">
        <v>7.69</v>
      </c>
      <c r="J188" s="5">
        <v>30</v>
      </c>
      <c r="K188" s="4">
        <v>4.6100000000000003</v>
      </c>
    </row>
    <row r="189" spans="1:16" ht="28.8" x14ac:dyDescent="0.3">
      <c r="A189" s="1">
        <v>62</v>
      </c>
      <c r="B189" t="s">
        <v>126</v>
      </c>
      <c r="C189">
        <v>2021</v>
      </c>
      <c r="D189" s="2" t="s">
        <v>127</v>
      </c>
      <c r="F189" s="5">
        <v>0</v>
      </c>
      <c r="G189" s="5">
        <v>240</v>
      </c>
      <c r="H189" s="5">
        <v>0</v>
      </c>
      <c r="I189" s="5">
        <v>13.1</v>
      </c>
      <c r="J189" s="5">
        <v>28</v>
      </c>
      <c r="K189" s="4">
        <v>4.22</v>
      </c>
    </row>
    <row r="190" spans="1:16" x14ac:dyDescent="0.3">
      <c r="D190" s="2"/>
      <c r="F190" s="5">
        <v>0</v>
      </c>
      <c r="G190" s="5">
        <v>240</v>
      </c>
      <c r="H190" s="5">
        <v>0</v>
      </c>
      <c r="I190" s="5">
        <v>13.1</v>
      </c>
      <c r="J190" s="5">
        <v>28</v>
      </c>
      <c r="K190" s="4">
        <v>4.3</v>
      </c>
    </row>
    <row r="191" spans="1:16" ht="43.2" x14ac:dyDescent="0.3">
      <c r="A191" s="1">
        <v>63</v>
      </c>
      <c r="B191" t="s">
        <v>128</v>
      </c>
      <c r="C191">
        <v>2020</v>
      </c>
      <c r="D191" s="2" t="s">
        <v>129</v>
      </c>
      <c r="E191" s="3">
        <v>2.9821428571428572</v>
      </c>
      <c r="F191" s="5">
        <v>1</v>
      </c>
      <c r="G191" s="5">
        <v>70</v>
      </c>
      <c r="H191" s="5">
        <v>1</v>
      </c>
      <c r="I191" s="5">
        <v>9.6999999999999993</v>
      </c>
      <c r="J191" s="5">
        <v>30</v>
      </c>
      <c r="K191" s="4">
        <v>5.3</v>
      </c>
      <c r="L191" s="3">
        <v>2.5806451612903225</v>
      </c>
      <c r="M191" s="5">
        <v>70</v>
      </c>
      <c r="N191" s="5">
        <v>1</v>
      </c>
      <c r="O191" s="5">
        <v>30</v>
      </c>
      <c r="P191" s="4">
        <v>5.8</v>
      </c>
    </row>
    <row r="192" spans="1:16" x14ac:dyDescent="0.3">
      <c r="D192" s="2"/>
      <c r="E192" s="3">
        <v>3.1186440677966103</v>
      </c>
      <c r="F192" s="5">
        <v>1</v>
      </c>
      <c r="G192" s="5">
        <v>70</v>
      </c>
      <c r="H192" s="5">
        <v>1</v>
      </c>
      <c r="I192" s="5">
        <v>28.55</v>
      </c>
      <c r="J192" s="5">
        <v>30</v>
      </c>
      <c r="K192" s="4">
        <v>4.9000000000000004</v>
      </c>
    </row>
    <row r="193" spans="1:16" x14ac:dyDescent="0.3">
      <c r="D193" s="2"/>
      <c r="E193" s="3">
        <v>3.2</v>
      </c>
      <c r="F193" s="5">
        <v>1</v>
      </c>
      <c r="G193" s="5">
        <v>70</v>
      </c>
      <c r="H193" s="5">
        <v>1</v>
      </c>
      <c r="I193" s="5">
        <v>40.51</v>
      </c>
      <c r="J193" s="5">
        <v>30</v>
      </c>
      <c r="K193" s="4">
        <v>4.7</v>
      </c>
    </row>
    <row r="194" spans="1:16" x14ac:dyDescent="0.3">
      <c r="D194" s="2"/>
      <c r="E194" s="3">
        <v>2.8524590163934427</v>
      </c>
      <c r="F194" s="5">
        <v>1</v>
      </c>
      <c r="G194" s="5">
        <v>70</v>
      </c>
      <c r="H194" s="5">
        <v>1</v>
      </c>
      <c r="I194" s="5">
        <v>9.6999999999999993</v>
      </c>
      <c r="J194" s="5">
        <v>30</v>
      </c>
      <c r="K194" s="4">
        <v>5</v>
      </c>
    </row>
    <row r="195" spans="1:16" x14ac:dyDescent="0.3">
      <c r="D195" s="2"/>
      <c r="E195" s="3">
        <v>2.7575757575757578</v>
      </c>
      <c r="F195" s="5">
        <v>1</v>
      </c>
      <c r="G195" s="5">
        <v>70</v>
      </c>
      <c r="H195" s="5">
        <v>1</v>
      </c>
      <c r="I195" s="5">
        <v>28.55</v>
      </c>
      <c r="J195" s="5">
        <v>30</v>
      </c>
      <c r="K195" s="4">
        <v>4.5999999999999996</v>
      </c>
    </row>
    <row r="196" spans="1:16" x14ac:dyDescent="0.3">
      <c r="D196" s="2"/>
      <c r="E196" s="3">
        <v>2.40625</v>
      </c>
      <c r="F196" s="5">
        <v>1</v>
      </c>
      <c r="G196" s="5">
        <v>70</v>
      </c>
      <c r="H196" s="5">
        <v>1</v>
      </c>
      <c r="I196" s="5">
        <v>40.51</v>
      </c>
      <c r="J196" s="5">
        <v>30</v>
      </c>
      <c r="K196" s="4">
        <v>4.2</v>
      </c>
    </row>
    <row r="197" spans="1:16" x14ac:dyDescent="0.3">
      <c r="D197" s="2"/>
      <c r="E197" s="3">
        <v>3.3859649122807016</v>
      </c>
      <c r="F197" s="5">
        <v>1</v>
      </c>
      <c r="G197" s="5">
        <v>70</v>
      </c>
      <c r="H197" s="5">
        <v>1</v>
      </c>
      <c r="I197" s="5">
        <v>9.6999999999999993</v>
      </c>
      <c r="J197" s="5">
        <v>30</v>
      </c>
      <c r="K197" s="4">
        <v>4.9000000000000004</v>
      </c>
    </row>
    <row r="198" spans="1:16" x14ac:dyDescent="0.3">
      <c r="D198" s="2"/>
      <c r="E198" s="3">
        <v>3.5789473684210527</v>
      </c>
      <c r="F198" s="5">
        <v>1</v>
      </c>
      <c r="G198" s="5">
        <v>70</v>
      </c>
      <c r="H198" s="5">
        <v>1</v>
      </c>
      <c r="I198" s="5">
        <v>28.55</v>
      </c>
      <c r="J198" s="5">
        <v>30</v>
      </c>
      <c r="K198" s="4">
        <v>4.7</v>
      </c>
    </row>
    <row r="199" spans="1:16" x14ac:dyDescent="0.3">
      <c r="D199" s="2"/>
      <c r="E199" s="3">
        <v>3.4561403508771931</v>
      </c>
      <c r="F199" s="5">
        <v>1</v>
      </c>
      <c r="G199" s="5">
        <v>70</v>
      </c>
      <c r="H199" s="5">
        <v>1</v>
      </c>
      <c r="I199" s="5">
        <v>40.51</v>
      </c>
      <c r="J199" s="5">
        <v>30</v>
      </c>
      <c r="K199" s="4">
        <v>4.4000000000000004</v>
      </c>
    </row>
    <row r="200" spans="1:16" ht="28.8" x14ac:dyDescent="0.3">
      <c r="A200" s="1">
        <v>64</v>
      </c>
      <c r="B200" s="97" t="s">
        <v>130</v>
      </c>
      <c r="C200" s="97">
        <v>2019</v>
      </c>
      <c r="D200" s="98" t="s">
        <v>131</v>
      </c>
      <c r="E200" s="99">
        <v>3.85</v>
      </c>
      <c r="F200" s="100">
        <v>1</v>
      </c>
      <c r="G200" s="100">
        <v>225</v>
      </c>
      <c r="H200" s="100">
        <v>1</v>
      </c>
      <c r="I200" s="100">
        <v>0</v>
      </c>
      <c r="J200" s="100">
        <v>30</v>
      </c>
      <c r="K200" s="101">
        <v>4.5</v>
      </c>
      <c r="L200" s="20">
        <v>3.83</v>
      </c>
      <c r="M200" s="22">
        <v>225</v>
      </c>
      <c r="N200" s="22">
        <v>1</v>
      </c>
      <c r="O200" s="22">
        <v>30</v>
      </c>
      <c r="P200" s="21">
        <v>5.4</v>
      </c>
    </row>
    <row r="201" spans="1:16" x14ac:dyDescent="0.3">
      <c r="B201" s="97"/>
      <c r="C201" s="97"/>
      <c r="D201" s="98"/>
      <c r="E201" s="99">
        <v>3.88</v>
      </c>
      <c r="F201" s="100">
        <v>1</v>
      </c>
      <c r="G201" s="100">
        <v>225</v>
      </c>
      <c r="H201" s="100">
        <v>1</v>
      </c>
      <c r="I201" s="100">
        <v>0</v>
      </c>
      <c r="J201" s="100">
        <v>30</v>
      </c>
      <c r="K201" s="101">
        <v>4.0999999999999996</v>
      </c>
      <c r="L201" s="20"/>
      <c r="M201" s="22"/>
      <c r="N201" s="22"/>
      <c r="O201" s="22"/>
      <c r="P201" s="21"/>
    </row>
    <row r="202" spans="1:16" x14ac:dyDescent="0.3">
      <c r="B202" s="97"/>
      <c r="C202" s="97"/>
      <c r="D202" s="98"/>
      <c r="E202" s="99">
        <v>3.8</v>
      </c>
      <c r="F202" s="100">
        <v>1</v>
      </c>
      <c r="G202" s="100">
        <v>225</v>
      </c>
      <c r="H202" s="100">
        <v>1</v>
      </c>
      <c r="I202" s="100">
        <v>0</v>
      </c>
      <c r="J202" s="100">
        <v>30</v>
      </c>
      <c r="K202" s="101">
        <v>3.9</v>
      </c>
      <c r="L202" s="20"/>
      <c r="M202" s="22"/>
      <c r="N202" s="22"/>
      <c r="O202" s="22"/>
      <c r="P202" s="21"/>
    </row>
    <row r="203" spans="1:16" ht="28.8" x14ac:dyDescent="0.3">
      <c r="A203" s="1">
        <v>65</v>
      </c>
      <c r="B203" t="s">
        <v>132</v>
      </c>
      <c r="C203">
        <v>2006</v>
      </c>
      <c r="D203" s="2" t="s">
        <v>133</v>
      </c>
      <c r="E203" s="3">
        <v>1.847424472940665</v>
      </c>
      <c r="F203" s="5">
        <v>3.2</v>
      </c>
      <c r="G203" s="5">
        <v>60</v>
      </c>
      <c r="H203" s="5">
        <v>1</v>
      </c>
      <c r="I203" s="5">
        <v>20</v>
      </c>
      <c r="J203" s="5">
        <v>30</v>
      </c>
    </row>
    <row r="204" spans="1:16" x14ac:dyDescent="0.3">
      <c r="D204" s="2"/>
      <c r="E204" s="3">
        <v>1.8495979134970657</v>
      </c>
      <c r="F204" s="5">
        <v>3.2</v>
      </c>
      <c r="G204" s="5">
        <v>60</v>
      </c>
      <c r="H204" s="5">
        <v>1</v>
      </c>
      <c r="I204" s="5">
        <v>20</v>
      </c>
      <c r="J204" s="5">
        <v>30</v>
      </c>
    </row>
    <row r="205" spans="1:16" x14ac:dyDescent="0.3">
      <c r="D205" s="2"/>
      <c r="E205" s="3">
        <v>1.8517713540534666</v>
      </c>
      <c r="F205" s="5">
        <v>3.2</v>
      </c>
      <c r="G205" s="5">
        <v>60</v>
      </c>
      <c r="H205" s="5">
        <v>1</v>
      </c>
      <c r="I205" s="5">
        <v>20</v>
      </c>
      <c r="J205" s="5">
        <v>30</v>
      </c>
    </row>
    <row r="206" spans="1:16" x14ac:dyDescent="0.3">
      <c r="D206" s="2"/>
      <c r="E206" s="3">
        <v>1.848557170752875</v>
      </c>
      <c r="F206" s="5">
        <v>3.2</v>
      </c>
      <c r="G206" s="5">
        <v>60</v>
      </c>
      <c r="H206" s="5">
        <v>1</v>
      </c>
      <c r="I206" s="5">
        <v>20</v>
      </c>
      <c r="J206" s="5">
        <v>30</v>
      </c>
    </row>
    <row r="207" spans="1:16" x14ac:dyDescent="0.3">
      <c r="D207" s="2"/>
      <c r="E207" s="3">
        <v>1.8470230334637114</v>
      </c>
      <c r="F207" s="5">
        <v>3.2</v>
      </c>
      <c r="G207" s="5">
        <v>60</v>
      </c>
      <c r="H207" s="5">
        <v>1</v>
      </c>
      <c r="I207" s="5">
        <v>20</v>
      </c>
      <c r="J207" s="5">
        <v>30</v>
      </c>
    </row>
    <row r="208" spans="1:16" x14ac:dyDescent="0.3">
      <c r="D208" s="2"/>
      <c r="E208" s="3">
        <v>1.847424472940665</v>
      </c>
      <c r="F208" s="5">
        <v>3.2</v>
      </c>
      <c r="G208" s="5">
        <v>60</v>
      </c>
      <c r="H208" s="5">
        <v>1</v>
      </c>
      <c r="I208" s="5">
        <v>20</v>
      </c>
      <c r="J208" s="5">
        <v>30</v>
      </c>
    </row>
    <row r="209" spans="1:16" x14ac:dyDescent="0.3">
      <c r="D209" s="2"/>
      <c r="E209" s="3">
        <v>2.204301075268817</v>
      </c>
      <c r="F209" s="5">
        <v>3.2</v>
      </c>
      <c r="G209" s="5">
        <v>60</v>
      </c>
      <c r="H209" s="5">
        <v>1</v>
      </c>
      <c r="I209" s="5">
        <v>20</v>
      </c>
      <c r="J209" s="5">
        <v>30</v>
      </c>
    </row>
    <row r="210" spans="1:16" x14ac:dyDescent="0.3">
      <c r="D210" s="2"/>
      <c r="E210" s="3">
        <v>2.1622203098106714</v>
      </c>
      <c r="F210" s="5">
        <v>3.2</v>
      </c>
      <c r="G210" s="5">
        <v>60</v>
      </c>
      <c r="H210" s="5">
        <v>1</v>
      </c>
      <c r="I210" s="5">
        <v>20</v>
      </c>
      <c r="J210" s="5">
        <v>30</v>
      </c>
    </row>
    <row r="211" spans="1:16" x14ac:dyDescent="0.3">
      <c r="D211" s="2"/>
      <c r="E211" s="3">
        <v>1.8565217391304347</v>
      </c>
      <c r="F211" s="5">
        <v>3.2</v>
      </c>
      <c r="G211" s="5">
        <v>60</v>
      </c>
      <c r="H211" s="5">
        <v>1</v>
      </c>
      <c r="I211" s="5">
        <v>20</v>
      </c>
      <c r="J211" s="5">
        <v>30</v>
      </c>
    </row>
    <row r="212" spans="1:16" ht="28.8" x14ac:dyDescent="0.3">
      <c r="A212" s="1">
        <v>68</v>
      </c>
      <c r="B212" t="s">
        <v>138</v>
      </c>
      <c r="C212">
        <v>2014</v>
      </c>
      <c r="D212" s="2" t="s">
        <v>139</v>
      </c>
      <c r="E212" s="3">
        <v>3.5</v>
      </c>
      <c r="F212" s="5">
        <v>3</v>
      </c>
      <c r="G212" s="5">
        <v>45</v>
      </c>
      <c r="H212" s="5">
        <v>0</v>
      </c>
      <c r="I212" s="5">
        <v>50</v>
      </c>
      <c r="J212" s="5">
        <v>30</v>
      </c>
      <c r="L212" s="3">
        <v>3.5</v>
      </c>
      <c r="M212" s="5">
        <v>45</v>
      </c>
      <c r="N212" s="5">
        <v>0</v>
      </c>
      <c r="O212" s="5">
        <v>30</v>
      </c>
    </row>
    <row r="213" spans="1:16" x14ac:dyDescent="0.3">
      <c r="D213" s="2"/>
      <c r="E213" s="3">
        <v>3.5</v>
      </c>
      <c r="F213" s="5">
        <v>3</v>
      </c>
      <c r="G213" s="5">
        <v>45</v>
      </c>
      <c r="H213" s="5">
        <v>0</v>
      </c>
      <c r="I213" s="5">
        <v>50</v>
      </c>
      <c r="J213" s="5">
        <v>30</v>
      </c>
    </row>
    <row r="214" spans="1:16" ht="43.2" x14ac:dyDescent="0.3">
      <c r="A214" s="1">
        <v>69</v>
      </c>
      <c r="B214" t="s">
        <v>140</v>
      </c>
      <c r="C214">
        <v>2021</v>
      </c>
      <c r="D214" s="2" t="s">
        <v>141</v>
      </c>
      <c r="E214" s="3">
        <v>1.97</v>
      </c>
      <c r="F214" s="5">
        <v>0</v>
      </c>
      <c r="G214" s="5">
        <v>900</v>
      </c>
      <c r="H214" s="5">
        <v>1</v>
      </c>
      <c r="I214" s="5">
        <v>10.8</v>
      </c>
      <c r="J214" s="5">
        <v>4</v>
      </c>
      <c r="K214" s="4">
        <v>5.84</v>
      </c>
    </row>
    <row r="215" spans="1:16" x14ac:dyDescent="0.3">
      <c r="D215" s="2"/>
      <c r="E215" s="3">
        <v>2.1</v>
      </c>
      <c r="F215" s="5">
        <v>0</v>
      </c>
      <c r="G215" s="5">
        <v>900</v>
      </c>
      <c r="H215" s="5">
        <v>1</v>
      </c>
      <c r="I215" s="5">
        <v>10.8</v>
      </c>
      <c r="J215" s="5">
        <v>4</v>
      </c>
      <c r="K215" s="4">
        <v>5.36</v>
      </c>
    </row>
    <row r="216" spans="1:16" x14ac:dyDescent="0.3">
      <c r="D216" s="2"/>
      <c r="E216" s="3">
        <v>2.87</v>
      </c>
      <c r="F216" s="5">
        <v>0</v>
      </c>
      <c r="G216" s="5">
        <v>900</v>
      </c>
      <c r="H216" s="5">
        <v>1</v>
      </c>
      <c r="I216" s="5">
        <v>10.8</v>
      </c>
      <c r="J216" s="5">
        <v>4</v>
      </c>
      <c r="K216" s="4">
        <v>5.01</v>
      </c>
    </row>
    <row r="217" spans="1:16" x14ac:dyDescent="0.3">
      <c r="D217" s="2"/>
      <c r="E217" s="3">
        <v>2.31</v>
      </c>
      <c r="F217" s="5">
        <v>0</v>
      </c>
      <c r="G217" s="5">
        <v>900</v>
      </c>
      <c r="H217" s="5">
        <v>1</v>
      </c>
      <c r="I217" s="5">
        <v>10.8</v>
      </c>
      <c r="J217" s="5">
        <v>4</v>
      </c>
      <c r="K217" s="4">
        <v>5.23</v>
      </c>
    </row>
    <row r="218" spans="1:16" x14ac:dyDescent="0.3">
      <c r="D218" s="2"/>
      <c r="E218" s="3">
        <v>2.56</v>
      </c>
      <c r="F218" s="5">
        <v>0</v>
      </c>
      <c r="G218" s="5">
        <v>900</v>
      </c>
      <c r="H218" s="5">
        <v>1</v>
      </c>
      <c r="I218" s="5">
        <v>10.8</v>
      </c>
      <c r="J218" s="5">
        <v>4</v>
      </c>
      <c r="K218" s="4">
        <v>5.17</v>
      </c>
    </row>
    <row r="219" spans="1:16" ht="43.2" x14ac:dyDescent="0.3">
      <c r="A219" s="1">
        <v>73</v>
      </c>
      <c r="B219" t="s">
        <v>148</v>
      </c>
      <c r="C219">
        <v>2018</v>
      </c>
      <c r="D219" s="2" t="s">
        <v>149</v>
      </c>
      <c r="E219" s="3">
        <v>3.0920000000000001</v>
      </c>
      <c r="F219" s="5">
        <v>1.97</v>
      </c>
      <c r="G219" s="5">
        <v>90</v>
      </c>
      <c r="H219" s="5">
        <v>0</v>
      </c>
      <c r="I219" s="5">
        <v>1.48</v>
      </c>
      <c r="K219" s="4">
        <v>5.83</v>
      </c>
      <c r="L219" s="3">
        <v>2.8039999999999998</v>
      </c>
      <c r="N219" s="5">
        <v>1</v>
      </c>
      <c r="P219" s="4">
        <v>6.01</v>
      </c>
    </row>
    <row r="220" spans="1:16" x14ac:dyDescent="0.3">
      <c r="D220" s="2"/>
      <c r="E220" s="3">
        <v>3.1520000000000001</v>
      </c>
      <c r="F220" s="5">
        <v>1.97</v>
      </c>
      <c r="G220" s="5">
        <v>90</v>
      </c>
      <c r="H220" s="5">
        <v>0</v>
      </c>
      <c r="I220" s="5">
        <v>1.48</v>
      </c>
      <c r="K220" s="4">
        <v>5.78</v>
      </c>
    </row>
    <row r="221" spans="1:16" x14ac:dyDescent="0.3">
      <c r="D221" s="2"/>
      <c r="E221" s="3">
        <v>2.85</v>
      </c>
      <c r="F221" s="5">
        <v>1.97</v>
      </c>
      <c r="G221" s="5">
        <v>90</v>
      </c>
      <c r="H221" s="5">
        <v>0</v>
      </c>
      <c r="I221" s="5">
        <v>1.48</v>
      </c>
      <c r="K221" s="4">
        <v>5.69</v>
      </c>
    </row>
    <row r="222" spans="1:16" x14ac:dyDescent="0.3">
      <c r="D222" s="2"/>
      <c r="E222" s="3">
        <v>2.7450000000000001</v>
      </c>
      <c r="F222" s="5">
        <v>1.97</v>
      </c>
      <c r="G222" s="5">
        <v>90</v>
      </c>
      <c r="H222" s="5">
        <v>0</v>
      </c>
      <c r="I222" s="5">
        <v>1.48</v>
      </c>
      <c r="K222" s="4">
        <v>5.71</v>
      </c>
    </row>
    <row r="223" spans="1:16" x14ac:dyDescent="0.3">
      <c r="D223" s="2"/>
      <c r="E223" s="3">
        <v>2.8170000000000002</v>
      </c>
      <c r="F223" s="5">
        <v>1.97</v>
      </c>
      <c r="G223" s="5">
        <v>90</v>
      </c>
      <c r="H223" s="5">
        <v>0</v>
      </c>
      <c r="I223" s="5">
        <v>1.48</v>
      </c>
      <c r="K223" s="4">
        <v>5.8</v>
      </c>
    </row>
    <row r="224" spans="1:16" x14ac:dyDescent="0.3">
      <c r="D224" s="2"/>
      <c r="E224" s="3">
        <v>2.9460000000000002</v>
      </c>
      <c r="F224" s="5">
        <v>1.97</v>
      </c>
      <c r="G224" s="5">
        <v>90</v>
      </c>
      <c r="H224" s="5">
        <v>0</v>
      </c>
      <c r="I224" s="5">
        <v>1.48</v>
      </c>
      <c r="K224" s="4">
        <v>5.7</v>
      </c>
    </row>
    <row r="225" spans="1:16" x14ac:dyDescent="0.3">
      <c r="D225" s="2"/>
      <c r="E225" s="3">
        <v>3.1970000000000001</v>
      </c>
      <c r="F225" s="5">
        <v>1.94</v>
      </c>
      <c r="G225" s="5">
        <v>90</v>
      </c>
      <c r="H225" s="5">
        <v>0</v>
      </c>
      <c r="I225" s="5">
        <v>2.91</v>
      </c>
      <c r="K225" s="4">
        <v>5.67</v>
      </c>
    </row>
    <row r="226" spans="1:16" x14ac:dyDescent="0.3">
      <c r="D226" s="2"/>
      <c r="E226" s="3">
        <v>3.3170000000000002</v>
      </c>
      <c r="F226" s="5">
        <v>1.94</v>
      </c>
      <c r="G226" s="5">
        <v>90</v>
      </c>
      <c r="H226" s="5">
        <v>0</v>
      </c>
      <c r="I226" s="5">
        <v>2.91</v>
      </c>
      <c r="K226" s="4">
        <v>5.7</v>
      </c>
    </row>
    <row r="227" spans="1:16" x14ac:dyDescent="0.3">
      <c r="D227" s="2"/>
      <c r="E227" s="3">
        <v>2.9089999999999998</v>
      </c>
      <c r="F227" s="5">
        <v>1.94</v>
      </c>
      <c r="G227" s="5">
        <v>90</v>
      </c>
      <c r="H227" s="5">
        <v>0</v>
      </c>
      <c r="I227" s="5">
        <v>2.91</v>
      </c>
      <c r="K227" s="4">
        <v>5.65</v>
      </c>
    </row>
    <row r="228" spans="1:16" x14ac:dyDescent="0.3">
      <c r="D228" s="2"/>
      <c r="E228" s="3">
        <v>3.044</v>
      </c>
      <c r="F228" s="5">
        <v>1.94</v>
      </c>
      <c r="G228" s="5">
        <v>90</v>
      </c>
      <c r="H228" s="5">
        <v>0</v>
      </c>
      <c r="I228" s="5">
        <v>2.91</v>
      </c>
      <c r="K228" s="4">
        <v>5.62</v>
      </c>
    </row>
    <row r="229" spans="1:16" x14ac:dyDescent="0.3">
      <c r="D229" s="2"/>
      <c r="E229" s="3">
        <v>3.024</v>
      </c>
      <c r="F229" s="5">
        <v>1.94</v>
      </c>
      <c r="G229" s="5">
        <v>90</v>
      </c>
      <c r="H229" s="5">
        <v>0</v>
      </c>
      <c r="I229" s="5">
        <v>2.91</v>
      </c>
      <c r="K229" s="4">
        <v>5.66</v>
      </c>
    </row>
    <row r="230" spans="1:16" x14ac:dyDescent="0.3">
      <c r="D230" s="2"/>
      <c r="E230" s="3">
        <v>3.145</v>
      </c>
      <c r="F230" s="5">
        <v>1.94</v>
      </c>
      <c r="G230" s="5">
        <v>90</v>
      </c>
      <c r="H230" s="5">
        <v>0</v>
      </c>
      <c r="I230" s="5">
        <v>2.91</v>
      </c>
      <c r="K230" s="4">
        <v>5.53</v>
      </c>
    </row>
    <row r="231" spans="1:16" x14ac:dyDescent="0.3">
      <c r="D231" s="2"/>
      <c r="E231" s="3">
        <v>3.31</v>
      </c>
      <c r="F231" s="5">
        <v>1.89</v>
      </c>
      <c r="G231" s="5">
        <v>90</v>
      </c>
      <c r="H231" s="5">
        <v>0</v>
      </c>
      <c r="I231" s="5">
        <v>5.66</v>
      </c>
      <c r="K231" s="4">
        <v>5.53</v>
      </c>
    </row>
    <row r="232" spans="1:16" x14ac:dyDescent="0.3">
      <c r="D232" s="2"/>
      <c r="E232" s="3">
        <v>3.3959999999999999</v>
      </c>
      <c r="F232" s="5">
        <v>1.89</v>
      </c>
      <c r="G232" s="5">
        <v>90</v>
      </c>
      <c r="H232" s="5">
        <v>0</v>
      </c>
      <c r="I232" s="5">
        <v>5.66</v>
      </c>
      <c r="K232" s="4">
        <v>5.52</v>
      </c>
    </row>
    <row r="233" spans="1:16" x14ac:dyDescent="0.3">
      <c r="D233" s="2"/>
      <c r="E233" s="3">
        <v>3.1429999999999998</v>
      </c>
      <c r="F233" s="5">
        <v>1.89</v>
      </c>
      <c r="G233" s="5">
        <v>90</v>
      </c>
      <c r="H233" s="5">
        <v>0</v>
      </c>
      <c r="I233" s="5">
        <v>5.66</v>
      </c>
      <c r="K233" s="4">
        <v>5.54</v>
      </c>
    </row>
    <row r="234" spans="1:16" x14ac:dyDescent="0.3">
      <c r="D234" s="2"/>
      <c r="E234" s="3">
        <v>3.1379999999999999</v>
      </c>
      <c r="F234" s="5">
        <v>1.89</v>
      </c>
      <c r="G234" s="5">
        <v>90</v>
      </c>
      <c r="H234" s="5">
        <v>0</v>
      </c>
      <c r="I234" s="5">
        <v>5.66</v>
      </c>
      <c r="K234" s="4">
        <v>5.42</v>
      </c>
    </row>
    <row r="235" spans="1:16" x14ac:dyDescent="0.3">
      <c r="D235" s="2"/>
      <c r="E235" s="3">
        <v>3.1549999999999998</v>
      </c>
      <c r="F235" s="5">
        <v>1.89</v>
      </c>
      <c r="G235" s="5">
        <v>90</v>
      </c>
      <c r="H235" s="5">
        <v>0</v>
      </c>
      <c r="I235" s="5">
        <v>5.66</v>
      </c>
      <c r="K235" s="4">
        <v>5.36</v>
      </c>
    </row>
    <row r="236" spans="1:16" x14ac:dyDescent="0.3">
      <c r="D236" s="2"/>
      <c r="E236" s="3">
        <v>3.28</v>
      </c>
      <c r="F236" s="5">
        <v>1.89</v>
      </c>
      <c r="G236" s="5">
        <v>90</v>
      </c>
      <c r="H236" s="5">
        <v>0</v>
      </c>
      <c r="I236" s="5">
        <v>5.66</v>
      </c>
      <c r="K236" s="4">
        <v>5.42</v>
      </c>
    </row>
    <row r="237" spans="1:16" ht="28.8" x14ac:dyDescent="0.3">
      <c r="A237" s="1">
        <v>75</v>
      </c>
      <c r="B237" t="s">
        <v>152</v>
      </c>
      <c r="C237">
        <v>1994</v>
      </c>
      <c r="D237" s="2" t="s">
        <v>153</v>
      </c>
      <c r="E237" s="3">
        <v>2.5641025641025639</v>
      </c>
      <c r="F237" s="5">
        <v>1.9</v>
      </c>
      <c r="G237" s="5">
        <v>90</v>
      </c>
      <c r="H237" s="5">
        <v>0</v>
      </c>
      <c r="I237" s="5">
        <v>4.76</v>
      </c>
      <c r="J237" s="5">
        <v>32</v>
      </c>
      <c r="K237" s="4">
        <v>5.26</v>
      </c>
      <c r="L237" s="3">
        <v>3.2258064516129035</v>
      </c>
      <c r="M237" s="5">
        <v>90</v>
      </c>
      <c r="N237" s="5">
        <v>0</v>
      </c>
      <c r="O237" s="5">
        <v>32</v>
      </c>
      <c r="P237" s="4">
        <v>5.7</v>
      </c>
    </row>
    <row r="238" spans="1:16" x14ac:dyDescent="0.3">
      <c r="D238" s="2"/>
      <c r="E238" s="3">
        <v>3.5714285714285712</v>
      </c>
      <c r="F238" s="5">
        <v>1.84</v>
      </c>
      <c r="G238" s="5">
        <v>90</v>
      </c>
      <c r="H238" s="5">
        <v>0</v>
      </c>
      <c r="I238" s="5">
        <v>8.0500000000000007</v>
      </c>
      <c r="J238" s="5">
        <v>32</v>
      </c>
      <c r="K238" s="4">
        <v>5.01</v>
      </c>
      <c r="L238" s="3">
        <v>3.4482758620689657</v>
      </c>
      <c r="M238" s="5">
        <v>90</v>
      </c>
      <c r="N238" s="5">
        <v>0</v>
      </c>
      <c r="O238" s="5">
        <v>32</v>
      </c>
      <c r="P238" s="4">
        <v>5.74</v>
      </c>
    </row>
    <row r="239" spans="1:16" x14ac:dyDescent="0.3">
      <c r="D239" s="2"/>
      <c r="E239" s="3">
        <v>4.3478260869565215</v>
      </c>
      <c r="F239" s="5">
        <v>1.78</v>
      </c>
      <c r="G239" s="5">
        <v>90</v>
      </c>
      <c r="H239" s="5">
        <v>0</v>
      </c>
      <c r="I239" s="5">
        <v>11.11</v>
      </c>
      <c r="J239" s="5">
        <v>32</v>
      </c>
      <c r="K239" s="4">
        <v>4.72</v>
      </c>
    </row>
    <row r="240" spans="1:16" x14ac:dyDescent="0.3">
      <c r="D240" s="2"/>
      <c r="E240" s="3">
        <v>5.5555555555555554</v>
      </c>
      <c r="F240" s="5">
        <v>1.9</v>
      </c>
      <c r="G240" s="5">
        <v>90</v>
      </c>
      <c r="H240" s="5">
        <v>0</v>
      </c>
      <c r="I240" s="5">
        <v>4.76</v>
      </c>
      <c r="J240" s="5">
        <v>32</v>
      </c>
      <c r="K240" s="4">
        <v>5.55</v>
      </c>
    </row>
    <row r="241" spans="1:16" x14ac:dyDescent="0.3">
      <c r="D241" s="2"/>
      <c r="E241" s="3">
        <v>5.2631578947368425</v>
      </c>
      <c r="F241" s="5">
        <v>1.84</v>
      </c>
      <c r="G241" s="5">
        <v>90</v>
      </c>
      <c r="H241" s="5">
        <v>0</v>
      </c>
      <c r="I241" s="5">
        <v>8.0500000000000007</v>
      </c>
      <c r="J241" s="5">
        <v>32</v>
      </c>
      <c r="K241" s="4">
        <v>5.5</v>
      </c>
    </row>
    <row r="242" spans="1:16" x14ac:dyDescent="0.3">
      <c r="D242" s="2"/>
      <c r="E242" s="3">
        <v>5.2631578947368425</v>
      </c>
      <c r="F242" s="5">
        <v>1.78</v>
      </c>
      <c r="G242" s="5">
        <v>90</v>
      </c>
      <c r="H242" s="5">
        <v>0</v>
      </c>
      <c r="I242" s="5">
        <v>11.11</v>
      </c>
      <c r="J242" s="5">
        <v>32</v>
      </c>
      <c r="K242" s="4">
        <v>5.05</v>
      </c>
    </row>
    <row r="243" spans="1:16" x14ac:dyDescent="0.3">
      <c r="D243" s="2"/>
      <c r="E243" s="3">
        <v>2.7027027027027026</v>
      </c>
      <c r="F243" s="5">
        <v>1.9</v>
      </c>
      <c r="G243" s="5">
        <v>90</v>
      </c>
      <c r="H243" s="5">
        <v>0</v>
      </c>
      <c r="I243" s="5">
        <v>4.76</v>
      </c>
      <c r="J243" s="5">
        <v>32</v>
      </c>
      <c r="K243" s="4">
        <v>5.54</v>
      </c>
    </row>
    <row r="244" spans="1:16" x14ac:dyDescent="0.3">
      <c r="D244" s="2"/>
      <c r="E244" s="3">
        <v>3.2258064516129035</v>
      </c>
      <c r="F244" s="5">
        <v>1.84</v>
      </c>
      <c r="G244" s="5">
        <v>90</v>
      </c>
      <c r="H244" s="5">
        <v>0</v>
      </c>
      <c r="I244" s="5">
        <v>8.0500000000000007</v>
      </c>
      <c r="J244" s="5">
        <v>32</v>
      </c>
      <c r="K244" s="4">
        <v>5.07</v>
      </c>
    </row>
    <row r="245" spans="1:16" x14ac:dyDescent="0.3">
      <c r="D245" s="2"/>
      <c r="E245" s="3">
        <v>3.3333333333333335</v>
      </c>
      <c r="F245" s="5">
        <v>1.78</v>
      </c>
      <c r="G245" s="5">
        <v>90</v>
      </c>
      <c r="H245" s="5">
        <v>0</v>
      </c>
      <c r="I245" s="5">
        <v>11.11</v>
      </c>
      <c r="J245" s="5">
        <v>32</v>
      </c>
      <c r="K245" s="4">
        <v>4.72</v>
      </c>
    </row>
    <row r="246" spans="1:16" x14ac:dyDescent="0.3">
      <c r="D246" s="2"/>
      <c r="E246" s="3">
        <v>3.4482758620689657</v>
      </c>
      <c r="F246" s="5">
        <v>1.9</v>
      </c>
      <c r="G246" s="5">
        <v>90</v>
      </c>
      <c r="H246" s="5">
        <v>0</v>
      </c>
      <c r="I246" s="5">
        <v>4.76</v>
      </c>
      <c r="J246" s="5">
        <v>32</v>
      </c>
      <c r="K246" s="4">
        <v>5.5</v>
      </c>
    </row>
    <row r="247" spans="1:16" x14ac:dyDescent="0.3">
      <c r="D247" s="2"/>
      <c r="E247" s="3">
        <v>4.166666666666667</v>
      </c>
      <c r="F247" s="5">
        <v>1.84</v>
      </c>
      <c r="G247" s="5">
        <v>90</v>
      </c>
      <c r="H247" s="5">
        <v>0</v>
      </c>
      <c r="I247" s="5">
        <v>8.0500000000000007</v>
      </c>
      <c r="J247" s="5">
        <v>32</v>
      </c>
      <c r="K247" s="4">
        <v>5.18</v>
      </c>
    </row>
    <row r="248" spans="1:16" x14ac:dyDescent="0.3">
      <c r="D248" s="2"/>
      <c r="E248" s="3">
        <v>3.8461538461538458</v>
      </c>
      <c r="F248" s="5">
        <v>1.78</v>
      </c>
      <c r="G248" s="5">
        <v>90</v>
      </c>
      <c r="H248" s="5">
        <v>0</v>
      </c>
      <c r="I248" s="5">
        <v>11.11</v>
      </c>
      <c r="J248" s="5">
        <v>32</v>
      </c>
      <c r="K248" s="4">
        <v>5.01</v>
      </c>
    </row>
    <row r="249" spans="1:16" x14ac:dyDescent="0.3">
      <c r="D249" s="2"/>
      <c r="E249" s="3">
        <v>3.3333333333333335</v>
      </c>
      <c r="F249" s="5">
        <v>1.9</v>
      </c>
      <c r="G249" s="5">
        <v>90</v>
      </c>
      <c r="H249" s="5">
        <v>0</v>
      </c>
      <c r="I249" s="5">
        <v>4.76</v>
      </c>
      <c r="J249" s="5">
        <v>32</v>
      </c>
      <c r="K249" s="4">
        <v>5.03</v>
      </c>
    </row>
    <row r="250" spans="1:16" x14ac:dyDescent="0.3">
      <c r="D250" s="2"/>
      <c r="E250" s="3">
        <v>3.0303030303030303</v>
      </c>
      <c r="F250" s="5">
        <v>1.84</v>
      </c>
      <c r="G250" s="5">
        <v>90</v>
      </c>
      <c r="H250" s="5">
        <v>0</v>
      </c>
      <c r="I250" s="5">
        <v>8.0500000000000007</v>
      </c>
      <c r="J250" s="5">
        <v>32</v>
      </c>
      <c r="K250" s="4">
        <v>4.76</v>
      </c>
    </row>
    <row r="251" spans="1:16" x14ac:dyDescent="0.3">
      <c r="D251" s="2"/>
      <c r="E251" s="3">
        <v>2.7777777777777777</v>
      </c>
      <c r="F251" s="5">
        <v>1.78</v>
      </c>
      <c r="G251" s="5">
        <v>90</v>
      </c>
      <c r="H251" s="5">
        <v>0</v>
      </c>
      <c r="I251" s="5">
        <v>11.11</v>
      </c>
      <c r="J251" s="5">
        <v>32</v>
      </c>
      <c r="K251" s="4">
        <v>4.49</v>
      </c>
    </row>
    <row r="252" spans="1:16" x14ac:dyDescent="0.3">
      <c r="D252" s="2"/>
      <c r="E252" s="3">
        <v>3.8461538461538458</v>
      </c>
      <c r="F252" s="5">
        <v>1.9</v>
      </c>
      <c r="G252" s="5">
        <v>90</v>
      </c>
      <c r="H252" s="5">
        <v>0</v>
      </c>
      <c r="I252" s="5">
        <v>4.76</v>
      </c>
      <c r="J252" s="5">
        <v>32</v>
      </c>
      <c r="K252" s="4">
        <v>5.0599999999999996</v>
      </c>
    </row>
    <row r="253" spans="1:16" x14ac:dyDescent="0.3">
      <c r="D253" s="2"/>
      <c r="E253" s="3">
        <v>2.7027027027027026</v>
      </c>
      <c r="F253" s="5">
        <v>1.84</v>
      </c>
      <c r="G253" s="5">
        <v>90</v>
      </c>
      <c r="H253" s="5">
        <v>0</v>
      </c>
      <c r="I253" s="5">
        <v>8.0500000000000007</v>
      </c>
      <c r="J253" s="5">
        <v>32</v>
      </c>
      <c r="K253" s="4">
        <v>4.71</v>
      </c>
    </row>
    <row r="254" spans="1:16" x14ac:dyDescent="0.3">
      <c r="D254" s="2"/>
      <c r="E254" s="3">
        <v>2.8571428571428572</v>
      </c>
      <c r="F254" s="5">
        <v>1.78</v>
      </c>
      <c r="G254" s="5">
        <v>90</v>
      </c>
      <c r="H254" s="5">
        <v>0</v>
      </c>
      <c r="I254" s="5">
        <v>11.11</v>
      </c>
      <c r="J254" s="5">
        <v>32</v>
      </c>
      <c r="K254" s="4">
        <v>4.49</v>
      </c>
    </row>
    <row r="255" spans="1:16" ht="43.2" x14ac:dyDescent="0.3">
      <c r="A255" s="1">
        <v>76</v>
      </c>
      <c r="B255" t="s">
        <v>154</v>
      </c>
      <c r="C255">
        <v>2010</v>
      </c>
      <c r="D255" s="2" t="s">
        <v>155</v>
      </c>
      <c r="E255" s="3">
        <v>3.57</v>
      </c>
      <c r="F255" s="5">
        <v>0</v>
      </c>
      <c r="G255" s="5">
        <v>100</v>
      </c>
      <c r="H255" s="5">
        <v>0</v>
      </c>
      <c r="I255" s="5">
        <v>9.09</v>
      </c>
      <c r="K255" s="4">
        <v>4.6399999999999997</v>
      </c>
      <c r="L255" s="3">
        <v>3.78</v>
      </c>
      <c r="M255" s="5">
        <v>100</v>
      </c>
      <c r="N255" s="5">
        <v>0</v>
      </c>
      <c r="P255" s="4">
        <v>6.11</v>
      </c>
    </row>
    <row r="256" spans="1:16" x14ac:dyDescent="0.3">
      <c r="D256" s="2"/>
      <c r="E256" s="3">
        <v>3.27</v>
      </c>
      <c r="F256" s="5">
        <v>1.82</v>
      </c>
      <c r="G256" s="5">
        <v>100</v>
      </c>
      <c r="H256" s="5">
        <v>0</v>
      </c>
      <c r="I256" s="5">
        <v>9.09</v>
      </c>
      <c r="K256" s="4">
        <v>5.59</v>
      </c>
    </row>
    <row r="257" spans="1:16" x14ac:dyDescent="0.3">
      <c r="D257" s="2"/>
      <c r="E257" s="3">
        <v>3.71</v>
      </c>
      <c r="F257" s="5">
        <v>0</v>
      </c>
      <c r="G257" s="5">
        <v>100</v>
      </c>
      <c r="H257" s="5">
        <v>0</v>
      </c>
      <c r="I257" s="5">
        <v>13.04</v>
      </c>
      <c r="K257" s="4">
        <v>4.78</v>
      </c>
    </row>
    <row r="258" spans="1:16" x14ac:dyDescent="0.3">
      <c r="D258" s="2"/>
      <c r="E258" s="3">
        <v>3.9</v>
      </c>
      <c r="F258" s="5">
        <v>1.74</v>
      </c>
      <c r="G258" s="5">
        <v>100</v>
      </c>
      <c r="H258" s="5">
        <v>0</v>
      </c>
      <c r="I258" s="5">
        <v>13.04</v>
      </c>
      <c r="K258" s="4">
        <v>5.38</v>
      </c>
    </row>
    <row r="259" spans="1:16" x14ac:dyDescent="0.3">
      <c r="D259" s="2"/>
      <c r="E259" s="3">
        <v>3.87</v>
      </c>
      <c r="F259" s="5">
        <v>0</v>
      </c>
      <c r="G259" s="5">
        <v>100</v>
      </c>
      <c r="H259" s="5">
        <v>0</v>
      </c>
      <c r="I259" s="5">
        <v>16.670000000000002</v>
      </c>
      <c r="K259" s="4">
        <v>4.66</v>
      </c>
    </row>
    <row r="260" spans="1:16" x14ac:dyDescent="0.3">
      <c r="D260" s="2"/>
      <c r="E260" s="3">
        <v>3.99</v>
      </c>
      <c r="F260" s="5">
        <v>1.67</v>
      </c>
      <c r="G260" s="5">
        <v>100</v>
      </c>
      <c r="H260" s="5">
        <v>0</v>
      </c>
      <c r="I260" s="5">
        <v>16.670000000000002</v>
      </c>
      <c r="K260" s="4">
        <v>5.21</v>
      </c>
    </row>
    <row r="261" spans="1:16" ht="57.6" x14ac:dyDescent="0.3">
      <c r="A261" s="1">
        <v>77</v>
      </c>
      <c r="B261" t="s">
        <v>156</v>
      </c>
      <c r="C261">
        <v>2020</v>
      </c>
      <c r="D261" s="2" t="s">
        <v>157</v>
      </c>
      <c r="E261" s="3">
        <v>4.3</v>
      </c>
      <c r="F261" s="5">
        <v>0</v>
      </c>
      <c r="G261" s="5">
        <v>180</v>
      </c>
      <c r="H261" s="5">
        <v>1</v>
      </c>
      <c r="I261" s="5">
        <v>9.43</v>
      </c>
      <c r="J261" s="5">
        <v>35</v>
      </c>
      <c r="K261" s="4">
        <v>4.63</v>
      </c>
      <c r="L261" s="3">
        <v>3</v>
      </c>
      <c r="M261" s="5">
        <v>180</v>
      </c>
      <c r="N261" s="5">
        <v>1</v>
      </c>
      <c r="O261" s="5">
        <v>35</v>
      </c>
      <c r="P261" s="4">
        <v>4.92</v>
      </c>
    </row>
    <row r="262" spans="1:16" x14ac:dyDescent="0.3">
      <c r="D262" s="2"/>
      <c r="E262" s="3">
        <v>1.7</v>
      </c>
      <c r="F262" s="5">
        <v>0</v>
      </c>
      <c r="G262" s="5">
        <v>180</v>
      </c>
      <c r="H262" s="5">
        <v>1</v>
      </c>
      <c r="I262" s="5">
        <v>9.43</v>
      </c>
      <c r="J262" s="5">
        <v>35</v>
      </c>
      <c r="K262" s="4">
        <v>4.71</v>
      </c>
    </row>
    <row r="263" spans="1:16" x14ac:dyDescent="0.3">
      <c r="D263" s="2"/>
      <c r="E263" s="3">
        <v>3</v>
      </c>
      <c r="F263" s="5">
        <v>0</v>
      </c>
      <c r="G263" s="5">
        <v>180</v>
      </c>
      <c r="H263" s="5">
        <v>1</v>
      </c>
      <c r="I263" s="5">
        <v>9.43</v>
      </c>
      <c r="J263" s="5">
        <v>35</v>
      </c>
      <c r="K263" s="4">
        <v>4.82</v>
      </c>
    </row>
    <row r="264" spans="1:16" x14ac:dyDescent="0.3">
      <c r="D264" s="2"/>
      <c r="E264" s="3">
        <v>1.1000000000000001</v>
      </c>
      <c r="F264" s="5">
        <v>0</v>
      </c>
      <c r="G264" s="5">
        <v>180</v>
      </c>
      <c r="H264" s="5">
        <v>1</v>
      </c>
      <c r="I264" s="5">
        <v>9.43</v>
      </c>
      <c r="J264" s="5">
        <v>35</v>
      </c>
      <c r="K264" s="4">
        <v>3.78</v>
      </c>
    </row>
    <row r="265" spans="1:16" x14ac:dyDescent="0.3">
      <c r="D265" s="2"/>
      <c r="E265" s="3">
        <v>1.2</v>
      </c>
      <c r="F265" s="5">
        <v>0</v>
      </c>
      <c r="G265" s="5">
        <v>180</v>
      </c>
      <c r="H265" s="5">
        <v>1</v>
      </c>
      <c r="I265" s="5">
        <v>9.43</v>
      </c>
      <c r="J265" s="5">
        <v>35</v>
      </c>
      <c r="K265" s="4">
        <v>3.41</v>
      </c>
    </row>
    <row r="266" spans="1:16" x14ac:dyDescent="0.3">
      <c r="D266" s="2"/>
      <c r="E266" s="3">
        <v>1.2</v>
      </c>
      <c r="F266" s="5">
        <v>0</v>
      </c>
      <c r="G266" s="5">
        <v>180</v>
      </c>
      <c r="H266" s="5">
        <v>1</v>
      </c>
      <c r="I266" s="5">
        <v>9.43</v>
      </c>
      <c r="J266" s="5">
        <v>35</v>
      </c>
      <c r="K266" s="4">
        <v>4.2699999999999996</v>
      </c>
    </row>
    <row r="267" spans="1:16" ht="57.6" x14ac:dyDescent="0.3">
      <c r="A267" s="1">
        <v>78</v>
      </c>
      <c r="B267" t="s">
        <v>158</v>
      </c>
      <c r="C267">
        <v>2019</v>
      </c>
      <c r="D267" s="2" t="s">
        <v>159</v>
      </c>
      <c r="E267" s="3">
        <v>2.54</v>
      </c>
      <c r="F267" s="5">
        <v>0.76</v>
      </c>
      <c r="G267" s="5">
        <v>165</v>
      </c>
      <c r="H267" s="5">
        <v>0</v>
      </c>
      <c r="I267" s="5">
        <v>23.58</v>
      </c>
      <c r="J267" s="5">
        <v>30</v>
      </c>
      <c r="K267" s="4">
        <v>5.07</v>
      </c>
      <c r="L267" s="3">
        <v>2.62</v>
      </c>
      <c r="M267" s="5">
        <v>165</v>
      </c>
      <c r="N267" s="5">
        <v>0</v>
      </c>
      <c r="O267" s="5">
        <v>30</v>
      </c>
      <c r="P267" s="4">
        <v>5.26</v>
      </c>
    </row>
    <row r="268" spans="1:16" x14ac:dyDescent="0.3">
      <c r="D268" s="2"/>
      <c r="E268" s="3">
        <v>2.52</v>
      </c>
      <c r="F268" s="5">
        <v>0.76</v>
      </c>
      <c r="G268" s="5">
        <v>165</v>
      </c>
      <c r="H268" s="5">
        <v>0</v>
      </c>
      <c r="I268" s="5">
        <v>23.58</v>
      </c>
      <c r="J268" s="5">
        <v>30</v>
      </c>
      <c r="K268" s="4">
        <v>4.9800000000000004</v>
      </c>
    </row>
    <row r="269" spans="1:16" x14ac:dyDescent="0.3">
      <c r="D269" s="2"/>
      <c r="E269" s="3">
        <v>2.37</v>
      </c>
      <c r="F269" s="5">
        <v>0.76</v>
      </c>
      <c r="G269" s="5">
        <v>165</v>
      </c>
      <c r="H269" s="5">
        <v>0</v>
      </c>
      <c r="I269" s="5">
        <v>23.58</v>
      </c>
      <c r="J269" s="5">
        <v>30</v>
      </c>
      <c r="K269" s="4">
        <v>5.04</v>
      </c>
    </row>
    <row r="270" spans="1:16" x14ac:dyDescent="0.3">
      <c r="D270" s="2"/>
      <c r="E270" s="3">
        <v>2.71</v>
      </c>
      <c r="F270" s="5">
        <v>0.76</v>
      </c>
      <c r="G270" s="5">
        <v>165</v>
      </c>
      <c r="H270" s="5">
        <v>0</v>
      </c>
      <c r="I270" s="5">
        <v>23.58</v>
      </c>
      <c r="J270" s="5">
        <v>30</v>
      </c>
      <c r="K270" s="4">
        <v>4.9800000000000004</v>
      </c>
    </row>
    <row r="271" spans="1:16" x14ac:dyDescent="0.3">
      <c r="D271" s="2"/>
      <c r="E271" s="3">
        <v>3.11</v>
      </c>
      <c r="F271" s="5">
        <v>0.76</v>
      </c>
      <c r="G271" s="5">
        <v>165</v>
      </c>
      <c r="H271" s="5">
        <v>0</v>
      </c>
      <c r="I271" s="5">
        <v>23.58</v>
      </c>
      <c r="J271" s="5">
        <v>30</v>
      </c>
      <c r="K271" s="4">
        <v>5.05</v>
      </c>
    </row>
    <row r="272" spans="1:16" x14ac:dyDescent="0.3">
      <c r="D272" s="2"/>
      <c r="E272" s="3">
        <v>2.73</v>
      </c>
      <c r="F272" s="5">
        <v>0.76</v>
      </c>
      <c r="G272" s="5">
        <v>165</v>
      </c>
      <c r="H272" s="5">
        <v>0</v>
      </c>
      <c r="I272" s="5">
        <v>23.58</v>
      </c>
      <c r="J272" s="5">
        <v>30</v>
      </c>
      <c r="K272" s="4">
        <v>4.95</v>
      </c>
    </row>
    <row r="273" spans="1:16" x14ac:dyDescent="0.3">
      <c r="D273" s="2"/>
      <c r="E273" s="3">
        <v>2.38</v>
      </c>
      <c r="F273" s="5">
        <v>0.76</v>
      </c>
      <c r="G273" s="5">
        <v>165</v>
      </c>
      <c r="H273" s="5">
        <v>0</v>
      </c>
      <c r="I273" s="5">
        <v>23.58</v>
      </c>
      <c r="J273" s="5">
        <v>30</v>
      </c>
      <c r="K273" s="4">
        <v>5.05</v>
      </c>
    </row>
    <row r="274" spans="1:16" ht="28.8" x14ac:dyDescent="0.3">
      <c r="A274" s="1">
        <v>79</v>
      </c>
      <c r="B274" t="s">
        <v>160</v>
      </c>
      <c r="C274">
        <v>2021</v>
      </c>
      <c r="D274" s="2" t="s">
        <v>161</v>
      </c>
      <c r="E274" s="3">
        <v>2.4</v>
      </c>
      <c r="F274" s="5">
        <v>0</v>
      </c>
      <c r="H274" s="5">
        <v>0</v>
      </c>
      <c r="I274" s="5">
        <v>10.26</v>
      </c>
      <c r="J274" s="5">
        <v>30</v>
      </c>
      <c r="K274" s="4">
        <v>4.04</v>
      </c>
      <c r="L274" s="3">
        <v>3.04</v>
      </c>
      <c r="N274" s="5">
        <v>0</v>
      </c>
      <c r="O274" s="5">
        <v>30</v>
      </c>
      <c r="P274" s="4">
        <v>5.7</v>
      </c>
    </row>
    <row r="275" spans="1:16" ht="28.8" x14ac:dyDescent="0.3">
      <c r="A275" s="1">
        <v>80</v>
      </c>
      <c r="B275" t="s">
        <v>162</v>
      </c>
      <c r="C275">
        <v>2007</v>
      </c>
      <c r="D275" s="2" t="s">
        <v>163</v>
      </c>
      <c r="E275" s="3">
        <v>3.08</v>
      </c>
      <c r="F275" s="5">
        <v>1.82</v>
      </c>
      <c r="G275" s="5">
        <v>110</v>
      </c>
      <c r="H275" s="5">
        <v>0</v>
      </c>
      <c r="I275" s="5">
        <v>9.09</v>
      </c>
      <c r="J275" s="5">
        <v>30</v>
      </c>
      <c r="K275" s="4">
        <v>5.0999999999999996</v>
      </c>
      <c r="L275" s="3">
        <v>3.88</v>
      </c>
      <c r="M275" s="5">
        <v>110</v>
      </c>
      <c r="N275" s="5">
        <v>0</v>
      </c>
      <c r="O275" s="5">
        <v>30</v>
      </c>
      <c r="P275" s="4">
        <v>5.6</v>
      </c>
    </row>
    <row r="276" spans="1:16" ht="43.2" x14ac:dyDescent="0.3">
      <c r="A276" s="1">
        <v>84</v>
      </c>
      <c r="B276" t="s">
        <v>170</v>
      </c>
      <c r="C276">
        <v>2016</v>
      </c>
      <c r="D276" s="2" t="s">
        <v>171</v>
      </c>
      <c r="F276" s="5">
        <v>5</v>
      </c>
      <c r="G276" s="5">
        <v>85</v>
      </c>
      <c r="H276" s="5">
        <v>1</v>
      </c>
      <c r="I276" s="5">
        <v>10</v>
      </c>
      <c r="J276" s="5">
        <v>28</v>
      </c>
      <c r="K276" s="4">
        <v>5.03</v>
      </c>
      <c r="M276" s="5">
        <v>85</v>
      </c>
      <c r="N276" s="5">
        <v>1</v>
      </c>
      <c r="O276" s="5">
        <v>28</v>
      </c>
      <c r="P276" s="4">
        <v>5.57</v>
      </c>
    </row>
    <row r="277" spans="1:16" x14ac:dyDescent="0.3">
      <c r="D277" s="2"/>
      <c r="F277" s="5">
        <v>5</v>
      </c>
      <c r="G277" s="5">
        <v>85</v>
      </c>
      <c r="H277" s="5">
        <v>1</v>
      </c>
      <c r="I277" s="5">
        <v>10</v>
      </c>
      <c r="J277" s="5">
        <v>28</v>
      </c>
      <c r="K277" s="4">
        <v>5.31</v>
      </c>
    </row>
    <row r="278" spans="1:16" x14ac:dyDescent="0.3">
      <c r="D278" s="2"/>
      <c r="F278" s="5">
        <v>5</v>
      </c>
      <c r="G278" s="5">
        <v>85</v>
      </c>
      <c r="H278" s="5">
        <v>1</v>
      </c>
      <c r="I278" s="5">
        <v>10</v>
      </c>
      <c r="J278" s="5">
        <v>28</v>
      </c>
      <c r="K278" s="4">
        <v>5.66</v>
      </c>
    </row>
    <row r="279" spans="1:16" x14ac:dyDescent="0.3">
      <c r="D279" s="2"/>
      <c r="F279" s="5">
        <v>5</v>
      </c>
      <c r="G279" s="5">
        <v>85</v>
      </c>
      <c r="H279" s="5">
        <v>1</v>
      </c>
      <c r="I279" s="5">
        <v>10</v>
      </c>
      <c r="J279" s="5">
        <v>28</v>
      </c>
      <c r="K279" s="4">
        <v>5.6</v>
      </c>
    </row>
    <row r="280" spans="1:16" ht="28.8" x14ac:dyDescent="0.3">
      <c r="A280" s="1">
        <v>85</v>
      </c>
      <c r="B280" t="s">
        <v>172</v>
      </c>
      <c r="C280">
        <v>2012</v>
      </c>
      <c r="D280" s="2" t="s">
        <v>173</v>
      </c>
      <c r="F280" s="5">
        <v>2</v>
      </c>
      <c r="G280" s="5">
        <v>180</v>
      </c>
      <c r="H280" s="5">
        <v>0</v>
      </c>
      <c r="I280" s="5">
        <v>23</v>
      </c>
      <c r="J280" s="5">
        <v>30</v>
      </c>
      <c r="K280" s="4">
        <v>4.3499999999999996</v>
      </c>
      <c r="M280" s="5">
        <v>180</v>
      </c>
      <c r="N280" s="5">
        <v>0</v>
      </c>
      <c r="O280" s="5">
        <v>30</v>
      </c>
      <c r="P280" s="4">
        <v>6.05</v>
      </c>
    </row>
    <row r="281" spans="1:16" x14ac:dyDescent="0.3">
      <c r="D281" s="2"/>
      <c r="F281" s="5">
        <v>2</v>
      </c>
      <c r="G281" s="5">
        <v>180</v>
      </c>
      <c r="H281" s="5">
        <v>0</v>
      </c>
      <c r="I281" s="5">
        <v>23</v>
      </c>
      <c r="J281" s="5">
        <v>30</v>
      </c>
      <c r="K281" s="4">
        <v>4.42</v>
      </c>
    </row>
    <row r="282" spans="1:16" x14ac:dyDescent="0.3">
      <c r="D282" s="2"/>
      <c r="F282" s="5">
        <v>2</v>
      </c>
      <c r="G282" s="5">
        <v>180</v>
      </c>
      <c r="H282" s="5">
        <v>0</v>
      </c>
      <c r="I282" s="5">
        <v>23</v>
      </c>
      <c r="J282" s="5">
        <v>30</v>
      </c>
      <c r="K282" s="4">
        <v>4.3099999999999996</v>
      </c>
    </row>
    <row r="283" spans="1:16" ht="28.8" x14ac:dyDescent="0.3">
      <c r="A283" s="1">
        <v>86</v>
      </c>
      <c r="B283" t="s">
        <v>174</v>
      </c>
      <c r="C283">
        <v>2021</v>
      </c>
      <c r="D283" s="2" t="s">
        <v>175</v>
      </c>
      <c r="F283" s="5">
        <v>2</v>
      </c>
      <c r="H283" s="5">
        <v>0</v>
      </c>
      <c r="I283" s="5">
        <v>10</v>
      </c>
      <c r="J283" s="5">
        <v>30</v>
      </c>
      <c r="K283" s="4">
        <v>5.27</v>
      </c>
      <c r="N283" s="5">
        <v>0</v>
      </c>
      <c r="O283" s="5">
        <v>30</v>
      </c>
      <c r="P283" s="4">
        <v>5.82</v>
      </c>
    </row>
    <row r="284" spans="1:16" ht="28.8" x14ac:dyDescent="0.3">
      <c r="A284" s="1">
        <v>89</v>
      </c>
      <c r="B284" t="s">
        <v>180</v>
      </c>
      <c r="C284">
        <v>2010</v>
      </c>
      <c r="D284" s="2" t="s">
        <v>181</v>
      </c>
      <c r="F284" s="5">
        <v>1</v>
      </c>
      <c r="G284" s="5">
        <v>120</v>
      </c>
      <c r="H284" s="5">
        <v>0</v>
      </c>
      <c r="I284" s="5">
        <v>6.98</v>
      </c>
      <c r="J284" s="5">
        <v>30</v>
      </c>
      <c r="K284" s="4">
        <v>5</v>
      </c>
      <c r="M284" s="5">
        <v>120</v>
      </c>
      <c r="N284" s="5">
        <v>0</v>
      </c>
      <c r="O284" s="5">
        <v>30</v>
      </c>
      <c r="P284" s="4">
        <v>5.7</v>
      </c>
    </row>
    <row r="285" spans="1:16" x14ac:dyDescent="0.3">
      <c r="D285" s="2"/>
      <c r="F285" s="5">
        <v>1</v>
      </c>
      <c r="G285" s="5">
        <v>120</v>
      </c>
      <c r="H285" s="5">
        <v>0</v>
      </c>
      <c r="I285" s="5">
        <v>3.61</v>
      </c>
      <c r="J285" s="5">
        <v>30</v>
      </c>
      <c r="K285" s="4">
        <v>5.4</v>
      </c>
      <c r="M285" s="5">
        <v>120</v>
      </c>
      <c r="N285" s="5">
        <v>0</v>
      </c>
      <c r="O285" s="5">
        <v>30</v>
      </c>
      <c r="P285" s="4">
        <v>5.5</v>
      </c>
    </row>
    <row r="286" spans="1:16" ht="28.8" x14ac:dyDescent="0.3">
      <c r="A286" s="1">
        <v>90</v>
      </c>
      <c r="B286" s="97" t="s">
        <v>182</v>
      </c>
      <c r="C286" s="97">
        <v>2009</v>
      </c>
      <c r="D286" s="98" t="s">
        <v>183</v>
      </c>
      <c r="E286" s="99"/>
      <c r="F286" s="100">
        <v>1</v>
      </c>
      <c r="G286" s="100">
        <v>120</v>
      </c>
      <c r="H286" s="100">
        <v>0</v>
      </c>
      <c r="I286" s="100">
        <v>0</v>
      </c>
      <c r="J286" s="100">
        <v>30</v>
      </c>
      <c r="K286" s="101">
        <v>5</v>
      </c>
      <c r="L286" s="20"/>
      <c r="M286" s="22">
        <v>120</v>
      </c>
      <c r="N286" s="22">
        <v>0</v>
      </c>
      <c r="O286" s="22">
        <v>30</v>
      </c>
      <c r="P286" s="21">
        <v>5.7</v>
      </c>
    </row>
    <row r="287" spans="1:16" ht="57.6" x14ac:dyDescent="0.3">
      <c r="A287" s="1">
        <v>91</v>
      </c>
      <c r="B287" t="s">
        <v>184</v>
      </c>
      <c r="C287">
        <v>2018</v>
      </c>
      <c r="D287" s="2" t="s">
        <v>185</v>
      </c>
      <c r="E287" s="3">
        <v>3.03</v>
      </c>
      <c r="F287" s="5">
        <v>0</v>
      </c>
      <c r="G287" s="5">
        <v>210</v>
      </c>
      <c r="H287" s="5">
        <v>1</v>
      </c>
      <c r="I287" s="5">
        <v>10.71</v>
      </c>
      <c r="J287" s="5">
        <v>30</v>
      </c>
    </row>
    <row r="288" spans="1:16" x14ac:dyDescent="0.3">
      <c r="D288" s="2"/>
      <c r="E288" s="3">
        <v>2.67</v>
      </c>
      <c r="F288" s="5">
        <v>0</v>
      </c>
      <c r="G288" s="5">
        <v>210</v>
      </c>
      <c r="H288" s="5">
        <v>1</v>
      </c>
      <c r="I288" s="5">
        <v>10.71</v>
      </c>
      <c r="J288" s="5">
        <v>30</v>
      </c>
    </row>
    <row r="289" spans="1:16" x14ac:dyDescent="0.3">
      <c r="D289" s="2"/>
      <c r="E289" s="3">
        <v>2.97</v>
      </c>
      <c r="F289" s="5">
        <v>0</v>
      </c>
      <c r="G289" s="5">
        <v>210</v>
      </c>
      <c r="H289" s="5">
        <v>1</v>
      </c>
      <c r="I289" s="5">
        <v>10.71</v>
      </c>
      <c r="J289" s="5">
        <v>30</v>
      </c>
    </row>
    <row r="290" spans="1:16" x14ac:dyDescent="0.3">
      <c r="D290" s="2"/>
      <c r="E290" s="3">
        <v>2.69</v>
      </c>
      <c r="F290" s="5">
        <v>0</v>
      </c>
      <c r="G290" s="5">
        <v>210</v>
      </c>
      <c r="H290" s="5">
        <v>1</v>
      </c>
      <c r="I290" s="5">
        <v>10.71</v>
      </c>
      <c r="J290" s="5">
        <v>30</v>
      </c>
    </row>
    <row r="291" spans="1:16" x14ac:dyDescent="0.3">
      <c r="D291" s="2"/>
      <c r="E291" s="3">
        <v>2.2799999999999998</v>
      </c>
      <c r="F291" s="5">
        <v>0</v>
      </c>
      <c r="G291" s="5">
        <v>210</v>
      </c>
      <c r="H291" s="5">
        <v>1</v>
      </c>
      <c r="I291" s="5">
        <v>10.71</v>
      </c>
      <c r="J291" s="5">
        <v>30</v>
      </c>
    </row>
    <row r="292" spans="1:16" ht="43.2" x14ac:dyDescent="0.3">
      <c r="A292" s="1">
        <v>93</v>
      </c>
      <c r="B292" s="97" t="s">
        <v>188</v>
      </c>
      <c r="C292" s="97">
        <v>1995</v>
      </c>
      <c r="D292" s="98" t="s">
        <v>189</v>
      </c>
      <c r="E292" s="99"/>
      <c r="F292" s="100">
        <v>0</v>
      </c>
      <c r="G292" s="100">
        <v>300</v>
      </c>
      <c r="H292" s="100">
        <v>0</v>
      </c>
      <c r="I292" s="100">
        <v>0</v>
      </c>
      <c r="J292" s="100">
        <v>30</v>
      </c>
      <c r="K292" s="101">
        <v>3.72</v>
      </c>
    </row>
    <row r="293" spans="1:16" x14ac:dyDescent="0.3">
      <c r="B293" s="97"/>
      <c r="C293" s="97"/>
      <c r="D293" s="98"/>
      <c r="E293" s="99"/>
      <c r="F293" s="100">
        <v>0</v>
      </c>
      <c r="G293" s="100">
        <v>300</v>
      </c>
      <c r="H293" s="100">
        <v>0</v>
      </c>
      <c r="I293" s="100">
        <v>0</v>
      </c>
      <c r="J293" s="100">
        <v>30</v>
      </c>
      <c r="K293" s="101">
        <v>4.3499999999999996</v>
      </c>
    </row>
    <row r="294" spans="1:16" ht="28.8" x14ac:dyDescent="0.3">
      <c r="A294" s="1">
        <v>95</v>
      </c>
      <c r="B294" t="s">
        <v>192</v>
      </c>
      <c r="C294">
        <v>2007</v>
      </c>
      <c r="D294" s="2" t="s">
        <v>193</v>
      </c>
      <c r="E294" s="3">
        <v>4.66</v>
      </c>
      <c r="F294" s="5">
        <v>1.5</v>
      </c>
      <c r="G294" s="5">
        <v>80</v>
      </c>
      <c r="H294" s="5">
        <v>0</v>
      </c>
      <c r="I294" s="5">
        <v>20</v>
      </c>
      <c r="J294" s="5">
        <v>30</v>
      </c>
      <c r="K294" s="4">
        <v>4.8</v>
      </c>
      <c r="L294" s="3">
        <v>4.4400000000000004</v>
      </c>
      <c r="M294" s="5">
        <v>80</v>
      </c>
      <c r="N294" s="5">
        <v>0</v>
      </c>
      <c r="O294" s="5">
        <v>30</v>
      </c>
      <c r="P294" s="4">
        <v>6</v>
      </c>
    </row>
    <row r="295" spans="1:16" x14ac:dyDescent="0.3">
      <c r="D295" s="2"/>
      <c r="E295" s="3">
        <v>5.13</v>
      </c>
      <c r="F295" s="5">
        <v>1.5</v>
      </c>
      <c r="G295" s="5">
        <v>140</v>
      </c>
      <c r="H295" s="5">
        <v>0</v>
      </c>
      <c r="I295" s="5">
        <v>20</v>
      </c>
      <c r="J295" s="5">
        <v>30</v>
      </c>
      <c r="K295" s="4">
        <v>4.5</v>
      </c>
      <c r="L295" s="3">
        <v>5.14</v>
      </c>
      <c r="M295" s="5">
        <v>140</v>
      </c>
      <c r="N295" s="5">
        <v>0</v>
      </c>
      <c r="O295" s="5">
        <v>30</v>
      </c>
      <c r="P295" s="4">
        <v>6</v>
      </c>
    </row>
    <row r="296" spans="1:16" x14ac:dyDescent="0.3">
      <c r="D296" s="2"/>
      <c r="E296" s="3">
        <v>6.31</v>
      </c>
      <c r="F296" s="5">
        <v>1.5</v>
      </c>
      <c r="G296" s="5">
        <v>200</v>
      </c>
      <c r="H296" s="5">
        <v>0</v>
      </c>
      <c r="I296" s="5">
        <v>20</v>
      </c>
      <c r="J296" s="5">
        <v>30</v>
      </c>
      <c r="K296" s="4">
        <v>4.2</v>
      </c>
      <c r="L296" s="3">
        <v>6.64</v>
      </c>
      <c r="M296" s="5">
        <v>200</v>
      </c>
      <c r="N296" s="5">
        <v>0</v>
      </c>
      <c r="O296" s="5">
        <v>30</v>
      </c>
      <c r="P296" s="4">
        <v>5.8</v>
      </c>
    </row>
    <row r="297" spans="1:16" x14ac:dyDescent="0.3">
      <c r="D297" s="2"/>
      <c r="E297" s="3">
        <v>4.46</v>
      </c>
      <c r="F297" s="5">
        <v>1.5</v>
      </c>
      <c r="G297" s="5">
        <v>80</v>
      </c>
      <c r="H297" s="5">
        <v>0</v>
      </c>
      <c r="I297" s="5">
        <v>40</v>
      </c>
      <c r="J297" s="5">
        <v>30</v>
      </c>
      <c r="K297" s="4">
        <v>4.4000000000000004</v>
      </c>
    </row>
    <row r="298" spans="1:16" x14ac:dyDescent="0.3">
      <c r="D298" s="2"/>
      <c r="E298" s="3">
        <v>5.63</v>
      </c>
      <c r="F298" s="5">
        <v>1.5</v>
      </c>
      <c r="G298" s="5">
        <v>140</v>
      </c>
      <c r="H298" s="5">
        <v>0</v>
      </c>
      <c r="I298" s="5">
        <v>40</v>
      </c>
      <c r="J298" s="5">
        <v>30</v>
      </c>
      <c r="K298" s="4">
        <v>4.3</v>
      </c>
    </row>
    <row r="299" spans="1:16" x14ac:dyDescent="0.3">
      <c r="D299" s="2"/>
      <c r="E299" s="3">
        <v>6.43</v>
      </c>
      <c r="F299" s="5">
        <v>1.5</v>
      </c>
      <c r="G299" s="5">
        <v>200</v>
      </c>
      <c r="H299" s="5">
        <v>0</v>
      </c>
      <c r="I299" s="5">
        <v>40</v>
      </c>
      <c r="J299" s="5">
        <v>30</v>
      </c>
      <c r="K299" s="4">
        <v>4.2</v>
      </c>
    </row>
    <row r="300" spans="1:16" x14ac:dyDescent="0.3">
      <c r="D300" s="2"/>
      <c r="E300" s="3">
        <v>4.51</v>
      </c>
      <c r="F300" s="5">
        <v>1.5</v>
      </c>
      <c r="G300" s="5">
        <v>80</v>
      </c>
      <c r="H300" s="5">
        <v>0</v>
      </c>
      <c r="I300" s="5">
        <v>20</v>
      </c>
      <c r="J300" s="5">
        <v>30</v>
      </c>
      <c r="K300" s="4">
        <v>4.4000000000000004</v>
      </c>
    </row>
    <row r="301" spans="1:16" x14ac:dyDescent="0.3">
      <c r="D301" s="2"/>
      <c r="E301" s="3">
        <v>5.27</v>
      </c>
      <c r="F301" s="5">
        <v>1.5</v>
      </c>
      <c r="G301" s="5">
        <v>140</v>
      </c>
      <c r="H301" s="5">
        <v>0</v>
      </c>
      <c r="I301" s="5">
        <v>20</v>
      </c>
      <c r="J301" s="5">
        <v>30</v>
      </c>
      <c r="K301" s="4">
        <v>4.3</v>
      </c>
    </row>
    <row r="302" spans="1:16" x14ac:dyDescent="0.3">
      <c r="D302" s="2"/>
      <c r="E302" s="3">
        <v>5.94</v>
      </c>
      <c r="F302" s="5">
        <v>1.5</v>
      </c>
      <c r="G302" s="5">
        <v>200</v>
      </c>
      <c r="H302" s="5">
        <v>0</v>
      </c>
      <c r="I302" s="5">
        <v>20</v>
      </c>
      <c r="J302" s="5">
        <v>30</v>
      </c>
      <c r="K302" s="4">
        <v>4.2</v>
      </c>
    </row>
    <row r="303" spans="1:16" x14ac:dyDescent="0.3">
      <c r="D303" s="2"/>
      <c r="E303" s="3">
        <v>3.82</v>
      </c>
      <c r="F303" s="5">
        <v>1.5</v>
      </c>
      <c r="G303" s="5">
        <v>80</v>
      </c>
      <c r="H303" s="5">
        <v>0</v>
      </c>
      <c r="I303" s="5">
        <v>40</v>
      </c>
      <c r="J303" s="5">
        <v>30</v>
      </c>
      <c r="K303" s="4">
        <v>4.0999999999999996</v>
      </c>
    </row>
    <row r="304" spans="1:16" x14ac:dyDescent="0.3">
      <c r="D304" s="2"/>
      <c r="E304" s="3">
        <v>3.55</v>
      </c>
      <c r="F304" s="5">
        <v>1.5</v>
      </c>
      <c r="G304" s="5">
        <v>140</v>
      </c>
      <c r="H304" s="5">
        <v>0</v>
      </c>
      <c r="I304" s="5">
        <v>40</v>
      </c>
      <c r="J304" s="5">
        <v>30</v>
      </c>
      <c r="K304" s="4">
        <v>4.0999999999999996</v>
      </c>
    </row>
    <row r="305" spans="1:16" x14ac:dyDescent="0.3">
      <c r="D305" s="2"/>
      <c r="E305" s="3">
        <v>3.73</v>
      </c>
      <c r="F305" s="5">
        <v>1.5</v>
      </c>
      <c r="G305" s="5">
        <v>200</v>
      </c>
      <c r="H305" s="5">
        <v>0</v>
      </c>
      <c r="I305" s="5">
        <v>40</v>
      </c>
      <c r="J305" s="5">
        <v>30</v>
      </c>
      <c r="K305" s="4">
        <v>4</v>
      </c>
    </row>
    <row r="306" spans="1:16" ht="28.8" x14ac:dyDescent="0.3">
      <c r="A306" s="1">
        <v>96</v>
      </c>
      <c r="B306" s="97" t="s">
        <v>194</v>
      </c>
      <c r="C306" s="97">
        <v>2005</v>
      </c>
      <c r="D306" s="98" t="s">
        <v>195</v>
      </c>
      <c r="E306" s="99">
        <v>1.915</v>
      </c>
      <c r="F306" s="100">
        <v>1.5</v>
      </c>
      <c r="G306" s="100">
        <v>120</v>
      </c>
      <c r="H306" s="100">
        <v>1</v>
      </c>
      <c r="I306" s="100">
        <v>0</v>
      </c>
      <c r="J306" s="100">
        <v>30</v>
      </c>
      <c r="K306" s="101"/>
      <c r="L306" s="20">
        <v>2.16</v>
      </c>
      <c r="M306" s="22">
        <v>120</v>
      </c>
      <c r="N306" s="22">
        <v>1</v>
      </c>
      <c r="O306" s="22">
        <v>30</v>
      </c>
      <c r="P306" s="21"/>
    </row>
    <row r="307" spans="1:16" x14ac:dyDescent="0.3">
      <c r="B307" s="97"/>
      <c r="C307" s="97"/>
      <c r="D307" s="98"/>
      <c r="E307" s="99">
        <v>1.86</v>
      </c>
      <c r="F307" s="100">
        <v>1.5</v>
      </c>
      <c r="G307" s="100">
        <v>120</v>
      </c>
      <c r="H307" s="100">
        <v>1</v>
      </c>
      <c r="I307" s="100">
        <v>0</v>
      </c>
      <c r="J307" s="100">
        <v>30</v>
      </c>
      <c r="K307" s="101"/>
      <c r="L307" s="20"/>
      <c r="M307" s="22"/>
      <c r="N307" s="22"/>
      <c r="O307" s="22"/>
      <c r="P307" s="21"/>
    </row>
    <row r="308" spans="1:16" x14ac:dyDescent="0.3">
      <c r="B308" s="97"/>
      <c r="C308" s="97"/>
      <c r="D308" s="98"/>
      <c r="E308" s="99">
        <v>2.08</v>
      </c>
      <c r="F308" s="100">
        <v>1.5</v>
      </c>
      <c r="G308" s="100">
        <v>120</v>
      </c>
      <c r="H308" s="100">
        <v>1</v>
      </c>
      <c r="I308" s="100">
        <v>0</v>
      </c>
      <c r="J308" s="100">
        <v>30</v>
      </c>
      <c r="K308" s="101"/>
      <c r="L308" s="20"/>
      <c r="M308" s="22"/>
      <c r="N308" s="22"/>
      <c r="O308" s="22"/>
      <c r="P308" s="21"/>
    </row>
    <row r="309" spans="1:16" x14ac:dyDescent="0.3">
      <c r="B309" s="97"/>
      <c r="C309" s="97"/>
      <c r="D309" s="98"/>
      <c r="E309" s="99">
        <v>1.71</v>
      </c>
      <c r="F309" s="100">
        <v>1.5</v>
      </c>
      <c r="G309" s="100">
        <v>120</v>
      </c>
      <c r="H309" s="100">
        <v>1</v>
      </c>
      <c r="I309" s="100">
        <v>0</v>
      </c>
      <c r="J309" s="100">
        <v>30</v>
      </c>
      <c r="K309" s="101"/>
      <c r="L309" s="20"/>
      <c r="M309" s="22"/>
      <c r="N309" s="22"/>
      <c r="O309" s="22"/>
      <c r="P309" s="21"/>
    </row>
    <row r="310" spans="1:16" x14ac:dyDescent="0.3">
      <c r="B310" s="97"/>
      <c r="C310" s="97"/>
      <c r="D310" s="98"/>
      <c r="E310" s="99">
        <v>1.83</v>
      </c>
      <c r="F310" s="100">
        <v>1.5</v>
      </c>
      <c r="G310" s="100">
        <v>120</v>
      </c>
      <c r="H310" s="100">
        <v>1</v>
      </c>
      <c r="I310" s="100">
        <v>0</v>
      </c>
      <c r="J310" s="100">
        <v>30</v>
      </c>
      <c r="K310" s="101"/>
      <c r="L310" s="20"/>
      <c r="M310" s="22"/>
      <c r="N310" s="22"/>
      <c r="O310" s="22"/>
      <c r="P310" s="21"/>
    </row>
    <row r="311" spans="1:16" x14ac:dyDescent="0.3">
      <c r="B311" s="97"/>
      <c r="C311" s="97"/>
      <c r="D311" s="98"/>
      <c r="E311" s="99">
        <v>1.81</v>
      </c>
      <c r="F311" s="100">
        <v>1.5</v>
      </c>
      <c r="G311" s="100">
        <v>120</v>
      </c>
      <c r="H311" s="100">
        <v>1</v>
      </c>
      <c r="I311" s="100">
        <v>0</v>
      </c>
      <c r="J311" s="100">
        <v>30</v>
      </c>
      <c r="K311" s="101"/>
      <c r="L311" s="20"/>
      <c r="M311" s="22"/>
      <c r="N311" s="22"/>
      <c r="O311" s="22"/>
      <c r="P311" s="21"/>
    </row>
    <row r="312" spans="1:16" x14ac:dyDescent="0.3">
      <c r="A312" s="1">
        <v>97</v>
      </c>
      <c r="B312" t="s">
        <v>196</v>
      </c>
      <c r="C312">
        <v>1996</v>
      </c>
      <c r="D312" s="2" t="s">
        <v>197</v>
      </c>
      <c r="E312" s="3">
        <v>3.7</v>
      </c>
      <c r="F312" s="5">
        <v>0.52</v>
      </c>
      <c r="H312" s="5">
        <v>1</v>
      </c>
      <c r="I312" s="5">
        <v>15</v>
      </c>
      <c r="K312" s="4">
        <v>5.2</v>
      </c>
      <c r="L312" s="3">
        <v>3.5</v>
      </c>
      <c r="N312" s="5">
        <v>1</v>
      </c>
      <c r="P312" s="4">
        <v>5.9</v>
      </c>
    </row>
    <row r="313" spans="1:16" x14ac:dyDescent="0.3">
      <c r="D313" s="2"/>
      <c r="E313" s="3">
        <v>3.8</v>
      </c>
      <c r="F313" s="5">
        <v>0.52</v>
      </c>
      <c r="H313" s="5">
        <v>1</v>
      </c>
      <c r="I313" s="5">
        <v>15</v>
      </c>
      <c r="K313" s="4">
        <v>4.9000000000000004</v>
      </c>
      <c r="L313" s="3">
        <v>3.5</v>
      </c>
      <c r="N313" s="5">
        <v>1</v>
      </c>
      <c r="P313" s="4">
        <v>5.9</v>
      </c>
    </row>
    <row r="314" spans="1:16" x14ac:dyDescent="0.3">
      <c r="D314" s="2"/>
      <c r="E314" s="3">
        <v>4.0999999999999996</v>
      </c>
      <c r="F314" s="5">
        <v>0.52</v>
      </c>
      <c r="H314" s="5">
        <v>1</v>
      </c>
      <c r="I314" s="5">
        <v>15</v>
      </c>
      <c r="K314" s="4">
        <v>4.5999999999999996</v>
      </c>
    </row>
    <row r="315" spans="1:16" x14ac:dyDescent="0.3">
      <c r="D315" s="2"/>
      <c r="E315" s="3">
        <v>3.8</v>
      </c>
      <c r="F315" s="5">
        <v>0.52</v>
      </c>
      <c r="H315" s="5">
        <v>1</v>
      </c>
      <c r="I315" s="5">
        <v>15</v>
      </c>
      <c r="K315" s="4">
        <v>4.5</v>
      </c>
    </row>
    <row r="316" spans="1:16" x14ac:dyDescent="0.3">
      <c r="D316" s="2"/>
      <c r="E316" s="3">
        <v>3.8</v>
      </c>
      <c r="F316" s="5">
        <v>0.52</v>
      </c>
      <c r="H316" s="5">
        <v>1</v>
      </c>
      <c r="I316" s="5">
        <v>15</v>
      </c>
      <c r="K316" s="4">
        <v>5.4</v>
      </c>
    </row>
    <row r="317" spans="1:16" x14ac:dyDescent="0.3">
      <c r="D317" s="2"/>
      <c r="E317" s="3">
        <v>3.8</v>
      </c>
      <c r="F317" s="5">
        <v>0.52</v>
      </c>
      <c r="H317" s="5">
        <v>1</v>
      </c>
      <c r="I317" s="5">
        <v>15</v>
      </c>
      <c r="K317" s="4">
        <v>5.0999999999999996</v>
      </c>
    </row>
    <row r="318" spans="1:16" x14ac:dyDescent="0.3">
      <c r="D318" s="2"/>
      <c r="E318" s="3">
        <v>3.8</v>
      </c>
      <c r="F318" s="5">
        <v>0.52</v>
      </c>
      <c r="H318" s="5">
        <v>1</v>
      </c>
      <c r="I318" s="5">
        <v>15</v>
      </c>
      <c r="K318" s="4">
        <v>4.8</v>
      </c>
    </row>
    <row r="319" spans="1:16" x14ac:dyDescent="0.3">
      <c r="D319" s="2"/>
      <c r="E319" s="3">
        <v>4</v>
      </c>
      <c r="F319" s="5">
        <v>0.52</v>
      </c>
      <c r="H319" s="5">
        <v>1</v>
      </c>
      <c r="I319" s="5">
        <v>15</v>
      </c>
      <c r="K319" s="4">
        <v>4.5999999999999996</v>
      </c>
    </row>
    <row r="320" spans="1:16" x14ac:dyDescent="0.3">
      <c r="D320" s="2"/>
      <c r="E320" s="3">
        <v>4.0999999999999996</v>
      </c>
      <c r="F320" s="5">
        <v>0.52</v>
      </c>
      <c r="H320" s="5">
        <v>1</v>
      </c>
      <c r="I320" s="5">
        <v>15</v>
      </c>
      <c r="K320" s="4">
        <v>4.5</v>
      </c>
    </row>
    <row r="321" spans="4:11" x14ac:dyDescent="0.3">
      <c r="D321" s="2"/>
      <c r="E321" s="3">
        <v>4.3</v>
      </c>
      <c r="F321" s="5">
        <v>0.52</v>
      </c>
      <c r="H321" s="5">
        <v>1</v>
      </c>
      <c r="I321" s="5">
        <v>15</v>
      </c>
      <c r="K321" s="4">
        <v>4.5</v>
      </c>
    </row>
    <row r="322" spans="4:11" x14ac:dyDescent="0.3">
      <c r="D322" s="2"/>
      <c r="E322" s="3">
        <v>4.3</v>
      </c>
      <c r="F322" s="5">
        <v>0.52</v>
      </c>
      <c r="H322" s="5">
        <v>1</v>
      </c>
      <c r="I322" s="5">
        <v>15</v>
      </c>
      <c r="K322" s="4">
        <v>4.8</v>
      </c>
    </row>
    <row r="323" spans="4:11" x14ac:dyDescent="0.3">
      <c r="D323" s="2"/>
      <c r="E323" s="3">
        <v>4.0999999999999996</v>
      </c>
      <c r="F323" s="5">
        <v>0.52</v>
      </c>
      <c r="H323" s="5">
        <v>1</v>
      </c>
      <c r="I323" s="5">
        <v>15</v>
      </c>
      <c r="K323" s="4">
        <v>4.8</v>
      </c>
    </row>
    <row r="324" spans="4:11" x14ac:dyDescent="0.3">
      <c r="D324" s="2"/>
      <c r="E324" s="3">
        <v>4.2</v>
      </c>
      <c r="F324" s="5">
        <v>0.52</v>
      </c>
      <c r="H324" s="5">
        <v>1</v>
      </c>
      <c r="I324" s="5">
        <v>15</v>
      </c>
      <c r="K324" s="4">
        <v>4.7</v>
      </c>
    </row>
    <row r="325" spans="4:11" x14ac:dyDescent="0.3">
      <c r="D325" s="2"/>
      <c r="E325" s="3">
        <v>3.9</v>
      </c>
      <c r="F325" s="5">
        <v>0.52</v>
      </c>
      <c r="H325" s="5">
        <v>1</v>
      </c>
      <c r="I325" s="5">
        <v>15</v>
      </c>
      <c r="K325" s="4">
        <v>4.8</v>
      </c>
    </row>
    <row r="326" spans="4:11" x14ac:dyDescent="0.3">
      <c r="D326" s="2"/>
      <c r="E326" s="3">
        <v>4.2</v>
      </c>
      <c r="F326" s="5">
        <v>0.52</v>
      </c>
      <c r="H326" s="5">
        <v>1</v>
      </c>
      <c r="I326" s="5">
        <v>15</v>
      </c>
      <c r="K326" s="4">
        <v>4.7</v>
      </c>
    </row>
    <row r="327" spans="4:11" x14ac:dyDescent="0.3">
      <c r="D327" s="2"/>
      <c r="E327" s="3">
        <v>4.2</v>
      </c>
      <c r="F327" s="5">
        <v>0.52</v>
      </c>
      <c r="H327" s="5">
        <v>1</v>
      </c>
      <c r="I327" s="5">
        <v>15</v>
      </c>
      <c r="K327" s="4">
        <v>4.8</v>
      </c>
    </row>
    <row r="328" spans="4:11" x14ac:dyDescent="0.3">
      <c r="D328" s="2"/>
      <c r="E328" s="3">
        <v>4.2</v>
      </c>
      <c r="F328" s="5">
        <v>0.52</v>
      </c>
      <c r="H328" s="5">
        <v>1</v>
      </c>
      <c r="I328" s="5">
        <v>15</v>
      </c>
      <c r="K328" s="4">
        <v>4.9000000000000004</v>
      </c>
    </row>
    <row r="329" spans="4:11" x14ac:dyDescent="0.3">
      <c r="D329" s="2"/>
      <c r="E329" s="3">
        <v>4.2</v>
      </c>
      <c r="F329" s="5">
        <v>0.52</v>
      </c>
      <c r="H329" s="5">
        <v>1</v>
      </c>
      <c r="I329" s="5">
        <v>15</v>
      </c>
      <c r="K329" s="4">
        <v>4.7</v>
      </c>
    </row>
    <row r="330" spans="4:11" x14ac:dyDescent="0.3">
      <c r="D330" s="2"/>
      <c r="E330" s="3">
        <v>4</v>
      </c>
      <c r="F330" s="5">
        <v>0.52</v>
      </c>
      <c r="H330" s="5">
        <v>1</v>
      </c>
      <c r="I330" s="5">
        <v>15</v>
      </c>
      <c r="K330" s="4">
        <v>4.7</v>
      </c>
    </row>
    <row r="331" spans="4:11" x14ac:dyDescent="0.3">
      <c r="D331" s="2"/>
      <c r="E331" s="3">
        <v>4</v>
      </c>
      <c r="F331" s="5">
        <v>0.52</v>
      </c>
      <c r="H331" s="5">
        <v>1</v>
      </c>
      <c r="I331" s="5">
        <v>15</v>
      </c>
      <c r="K331" s="4">
        <v>4.8</v>
      </c>
    </row>
    <row r="332" spans="4:11" x14ac:dyDescent="0.3">
      <c r="D332" s="2"/>
      <c r="E332" s="3">
        <v>4.3</v>
      </c>
      <c r="F332" s="5">
        <v>0.52</v>
      </c>
      <c r="H332" s="5">
        <v>1</v>
      </c>
      <c r="I332" s="5">
        <v>15</v>
      </c>
      <c r="K332" s="4">
        <v>4.8</v>
      </c>
    </row>
    <row r="333" spans="4:11" x14ac:dyDescent="0.3">
      <c r="D333" s="2"/>
      <c r="E333" s="3">
        <v>3.9</v>
      </c>
      <c r="F333" s="5">
        <v>0.52</v>
      </c>
      <c r="H333" s="5">
        <v>1</v>
      </c>
      <c r="I333" s="5">
        <v>15</v>
      </c>
      <c r="K333" s="4">
        <v>4.9000000000000004</v>
      </c>
    </row>
    <row r="334" spans="4:11" x14ac:dyDescent="0.3">
      <c r="D334" s="2"/>
      <c r="E334" s="3">
        <v>4.2</v>
      </c>
      <c r="F334" s="5">
        <v>0.52</v>
      </c>
      <c r="H334" s="5">
        <v>1</v>
      </c>
      <c r="I334" s="5">
        <v>15</v>
      </c>
      <c r="K334" s="4">
        <v>5.0999999999999996</v>
      </c>
    </row>
    <row r="335" spans="4:11" x14ac:dyDescent="0.3">
      <c r="D335" s="2"/>
      <c r="E335" s="3">
        <v>4</v>
      </c>
      <c r="F335" s="5">
        <v>0.52</v>
      </c>
      <c r="H335" s="5">
        <v>1</v>
      </c>
      <c r="I335" s="5">
        <v>15</v>
      </c>
      <c r="K335" s="4">
        <v>4.5</v>
      </c>
    </row>
    <row r="336" spans="4:11" x14ac:dyDescent="0.3">
      <c r="D336" s="2"/>
      <c r="E336" s="3">
        <v>4.2</v>
      </c>
      <c r="F336" s="5">
        <v>0.52</v>
      </c>
      <c r="H336" s="5">
        <v>1</v>
      </c>
      <c r="I336" s="5">
        <v>15</v>
      </c>
      <c r="K336" s="4">
        <v>4.5999999999999996</v>
      </c>
    </row>
    <row r="337" spans="1:16" x14ac:dyDescent="0.3">
      <c r="D337" s="2"/>
      <c r="E337" s="3">
        <v>4.3</v>
      </c>
      <c r="F337" s="5">
        <v>0.52</v>
      </c>
      <c r="H337" s="5">
        <v>1</v>
      </c>
      <c r="I337" s="5">
        <v>15</v>
      </c>
      <c r="K337" s="4">
        <v>4.5999999999999996</v>
      </c>
    </row>
    <row r="338" spans="1:16" x14ac:dyDescent="0.3">
      <c r="D338" s="2"/>
      <c r="E338" s="3">
        <v>3.8</v>
      </c>
      <c r="F338" s="5">
        <v>0.52</v>
      </c>
      <c r="H338" s="5">
        <v>1</v>
      </c>
      <c r="I338" s="5">
        <v>15</v>
      </c>
      <c r="K338" s="4">
        <v>4.7</v>
      </c>
    </row>
    <row r="339" spans="1:16" x14ac:dyDescent="0.3">
      <c r="D339" s="2"/>
      <c r="E339" s="3">
        <v>4.0999999999999996</v>
      </c>
      <c r="F339" s="5">
        <v>0.52</v>
      </c>
      <c r="H339" s="5">
        <v>1</v>
      </c>
      <c r="I339" s="5">
        <v>15</v>
      </c>
      <c r="K339" s="4">
        <v>4.7</v>
      </c>
    </row>
    <row r="340" spans="1:16" ht="43.2" x14ac:dyDescent="0.3">
      <c r="A340" s="1">
        <v>99</v>
      </c>
      <c r="B340" t="s">
        <v>198</v>
      </c>
      <c r="C340">
        <v>2019</v>
      </c>
      <c r="D340" s="2" t="s">
        <v>200</v>
      </c>
      <c r="E340" s="3">
        <v>4.0289999999999999</v>
      </c>
      <c r="F340" s="5">
        <v>1.1000000000000001</v>
      </c>
      <c r="G340" s="5">
        <v>90</v>
      </c>
      <c r="H340" s="5">
        <v>1</v>
      </c>
      <c r="I340" s="5">
        <v>5.4</v>
      </c>
      <c r="J340" s="5">
        <v>30</v>
      </c>
      <c r="K340" s="4">
        <v>5.29</v>
      </c>
      <c r="L340" s="3">
        <v>3.92</v>
      </c>
      <c r="M340" s="5">
        <v>90</v>
      </c>
      <c r="N340" s="5">
        <v>1</v>
      </c>
      <c r="O340" s="5">
        <v>30</v>
      </c>
      <c r="P340" s="4">
        <v>6.15</v>
      </c>
    </row>
    <row r="341" spans="1:16" x14ac:dyDescent="0.3">
      <c r="D341" s="2"/>
      <c r="E341" s="3">
        <v>4.08</v>
      </c>
      <c r="F341" s="5">
        <v>1.02</v>
      </c>
      <c r="G341" s="5">
        <v>90</v>
      </c>
      <c r="H341" s="5">
        <v>1</v>
      </c>
      <c r="I341" s="5">
        <v>16.3</v>
      </c>
      <c r="J341" s="5">
        <v>30</v>
      </c>
      <c r="K341" s="4">
        <v>5.04</v>
      </c>
    </row>
    <row r="342" spans="1:16" ht="57.6" x14ac:dyDescent="0.3">
      <c r="A342" s="1">
        <v>100</v>
      </c>
      <c r="B342" t="s">
        <v>201</v>
      </c>
      <c r="C342">
        <v>2018</v>
      </c>
      <c r="D342" s="2" t="s">
        <v>202</v>
      </c>
      <c r="F342" s="5">
        <v>1.1000000000000001</v>
      </c>
      <c r="G342" s="5">
        <v>90</v>
      </c>
      <c r="H342" s="5">
        <v>0</v>
      </c>
      <c r="I342" s="5">
        <v>5.4</v>
      </c>
      <c r="K342" s="4">
        <v>5.29</v>
      </c>
      <c r="M342" s="5">
        <v>90</v>
      </c>
      <c r="N342" s="5">
        <v>0</v>
      </c>
      <c r="P342" s="4">
        <v>6.15</v>
      </c>
    </row>
    <row r="343" spans="1:16" x14ac:dyDescent="0.3">
      <c r="D343" s="2"/>
      <c r="F343" s="5">
        <v>1.02</v>
      </c>
      <c r="G343" s="5">
        <v>90</v>
      </c>
      <c r="H343" s="5">
        <v>0</v>
      </c>
      <c r="I343" s="5">
        <v>3.4</v>
      </c>
      <c r="K343" s="4">
        <v>5.04</v>
      </c>
    </row>
    <row r="344" spans="1:16" ht="43.2" x14ac:dyDescent="0.3">
      <c r="A344" s="1">
        <v>101</v>
      </c>
      <c r="B344" t="s">
        <v>203</v>
      </c>
      <c r="C344">
        <v>2021</v>
      </c>
      <c r="D344" s="2" t="s">
        <v>204</v>
      </c>
      <c r="E344" s="3">
        <v>2.4</v>
      </c>
      <c r="F344" s="5">
        <v>1</v>
      </c>
      <c r="G344" s="5">
        <v>90</v>
      </c>
      <c r="H344" s="5">
        <v>1</v>
      </c>
      <c r="I344" s="5">
        <v>7</v>
      </c>
      <c r="J344" s="5">
        <v>30</v>
      </c>
      <c r="K344" s="4">
        <v>3.5</v>
      </c>
    </row>
    <row r="345" spans="1:16" ht="28.8" x14ac:dyDescent="0.3">
      <c r="A345" s="1">
        <v>103</v>
      </c>
      <c r="B345" t="s">
        <v>207</v>
      </c>
      <c r="C345">
        <v>1993</v>
      </c>
      <c r="D345" s="2" t="s">
        <v>208</v>
      </c>
      <c r="E345" s="3">
        <v>2.29</v>
      </c>
      <c r="F345" s="5">
        <v>1.82</v>
      </c>
      <c r="G345" s="5">
        <v>105</v>
      </c>
      <c r="H345" s="5">
        <v>1</v>
      </c>
      <c r="I345" s="5">
        <v>1.82</v>
      </c>
      <c r="J345" s="5">
        <v>35</v>
      </c>
    </row>
    <row r="346" spans="1:16" x14ac:dyDescent="0.3">
      <c r="D346" s="2"/>
      <c r="E346" s="3">
        <v>2.5099999999999998</v>
      </c>
      <c r="F346" s="5">
        <v>1.82</v>
      </c>
      <c r="G346" s="5">
        <v>105</v>
      </c>
      <c r="H346" s="5">
        <v>1</v>
      </c>
      <c r="I346" s="5">
        <v>1.82</v>
      </c>
      <c r="J346" s="5">
        <v>35</v>
      </c>
    </row>
    <row r="347" spans="1:16" x14ac:dyDescent="0.3">
      <c r="D347" s="2"/>
      <c r="E347" s="3">
        <v>2.31</v>
      </c>
      <c r="F347" s="5">
        <v>1.82</v>
      </c>
      <c r="G347" s="5">
        <v>105</v>
      </c>
      <c r="H347" s="5">
        <v>1</v>
      </c>
      <c r="I347" s="5">
        <v>1.82</v>
      </c>
      <c r="J347" s="5">
        <v>35</v>
      </c>
    </row>
    <row r="348" spans="1:16" x14ac:dyDescent="0.3">
      <c r="D348" s="2"/>
      <c r="E348" s="3">
        <v>2.58</v>
      </c>
      <c r="F348" s="5">
        <v>1.82</v>
      </c>
      <c r="G348" s="5">
        <v>105</v>
      </c>
      <c r="H348" s="5">
        <v>1</v>
      </c>
      <c r="I348" s="5">
        <v>1.82</v>
      </c>
      <c r="J348" s="5">
        <v>35</v>
      </c>
    </row>
    <row r="349" spans="1:16" x14ac:dyDescent="0.3">
      <c r="D349" s="2"/>
      <c r="E349" s="3">
        <v>2.19</v>
      </c>
      <c r="F349" s="5">
        <v>1.82</v>
      </c>
      <c r="G349" s="5">
        <v>105</v>
      </c>
      <c r="H349" s="5">
        <v>1</v>
      </c>
      <c r="I349" s="5">
        <v>1.82</v>
      </c>
      <c r="J349" s="5">
        <v>35</v>
      </c>
    </row>
    <row r="350" spans="1:16" x14ac:dyDescent="0.3">
      <c r="D350" s="2"/>
      <c r="E350" s="3">
        <v>2.4500000000000002</v>
      </c>
      <c r="F350" s="5">
        <v>1.82</v>
      </c>
      <c r="G350" s="5">
        <v>105</v>
      </c>
      <c r="H350" s="5">
        <v>1</v>
      </c>
      <c r="I350" s="5">
        <v>1.82</v>
      </c>
      <c r="J350" s="5">
        <v>35</v>
      </c>
    </row>
    <row r="351" spans="1:16" x14ac:dyDescent="0.3">
      <c r="D351" s="2"/>
      <c r="E351" s="3">
        <v>2.02</v>
      </c>
      <c r="F351" s="5">
        <v>1.82</v>
      </c>
      <c r="G351" s="5">
        <v>105</v>
      </c>
      <c r="H351" s="5">
        <v>1</v>
      </c>
      <c r="I351" s="5">
        <v>1.82</v>
      </c>
      <c r="J351" s="5">
        <v>35</v>
      </c>
    </row>
    <row r="352" spans="1:16" x14ac:dyDescent="0.3">
      <c r="D352" s="2"/>
      <c r="E352" s="3">
        <v>2.46</v>
      </c>
      <c r="F352" s="5">
        <v>1.82</v>
      </c>
      <c r="G352" s="5">
        <v>105</v>
      </c>
      <c r="H352" s="5">
        <v>1</v>
      </c>
      <c r="I352" s="5">
        <v>1.82</v>
      </c>
      <c r="J352" s="5">
        <v>35</v>
      </c>
    </row>
    <row r="353" spans="1:16" ht="43.2" x14ac:dyDescent="0.3">
      <c r="A353" s="1">
        <v>106</v>
      </c>
      <c r="B353" t="s">
        <v>213</v>
      </c>
      <c r="C353">
        <v>2018</v>
      </c>
      <c r="D353" s="2" t="s">
        <v>214</v>
      </c>
      <c r="F353" s="5">
        <v>0</v>
      </c>
      <c r="G353" s="5">
        <v>200</v>
      </c>
      <c r="H353" s="5">
        <v>1</v>
      </c>
      <c r="I353" s="5">
        <v>12.41</v>
      </c>
      <c r="J353" s="5">
        <v>30</v>
      </c>
      <c r="K353" s="4">
        <v>5.19</v>
      </c>
      <c r="M353" s="5">
        <v>200</v>
      </c>
      <c r="N353" s="5">
        <v>1</v>
      </c>
      <c r="O353" s="5">
        <v>30</v>
      </c>
      <c r="P353" s="4">
        <v>5.98</v>
      </c>
    </row>
    <row r="354" spans="1:16" x14ac:dyDescent="0.3">
      <c r="D354" s="2"/>
      <c r="F354" s="5">
        <v>0</v>
      </c>
      <c r="G354" s="5">
        <v>200</v>
      </c>
      <c r="H354" s="5">
        <v>1</v>
      </c>
      <c r="I354" s="5">
        <v>12.41</v>
      </c>
      <c r="J354" s="5">
        <v>30</v>
      </c>
      <c r="K354" s="4">
        <v>5.26</v>
      </c>
    </row>
    <row r="355" spans="1:16" x14ac:dyDescent="0.3">
      <c r="D355" s="2"/>
      <c r="F355" s="5">
        <v>0</v>
      </c>
      <c r="G355" s="5">
        <v>200</v>
      </c>
      <c r="H355" s="5">
        <v>1</v>
      </c>
      <c r="I355" s="5">
        <v>12.41</v>
      </c>
      <c r="J355" s="5">
        <v>30</v>
      </c>
      <c r="K355" s="4">
        <v>5.24</v>
      </c>
    </row>
    <row r="356" spans="1:16" x14ac:dyDescent="0.3">
      <c r="D356" s="2"/>
      <c r="F356" s="5">
        <v>0</v>
      </c>
      <c r="G356" s="5">
        <v>200</v>
      </c>
      <c r="H356" s="5">
        <v>1</v>
      </c>
      <c r="I356" s="5">
        <v>12.41</v>
      </c>
      <c r="J356" s="5">
        <v>30</v>
      </c>
      <c r="K356" s="4">
        <v>5.67</v>
      </c>
    </row>
    <row r="357" spans="1:16" x14ac:dyDescent="0.3">
      <c r="D357" s="2"/>
      <c r="F357" s="5">
        <v>0</v>
      </c>
      <c r="G357" s="5">
        <v>200</v>
      </c>
      <c r="H357" s="5">
        <v>1</v>
      </c>
      <c r="I357" s="5">
        <v>12.41</v>
      </c>
      <c r="J357" s="5">
        <v>30</v>
      </c>
      <c r="K357" s="4">
        <v>5.42</v>
      </c>
    </row>
    <row r="358" spans="1:16" x14ac:dyDescent="0.3">
      <c r="D358" s="2"/>
      <c r="F358" s="5">
        <v>0</v>
      </c>
      <c r="G358" s="5">
        <v>200</v>
      </c>
      <c r="H358" s="5">
        <v>1</v>
      </c>
      <c r="I358" s="5">
        <v>12.41</v>
      </c>
      <c r="J358" s="5">
        <v>30</v>
      </c>
      <c r="K358" s="4">
        <v>5.4</v>
      </c>
    </row>
    <row r="359" spans="1:16" x14ac:dyDescent="0.3">
      <c r="D359" s="2"/>
      <c r="F359" s="5">
        <v>0</v>
      </c>
      <c r="G359" s="5">
        <v>200</v>
      </c>
      <c r="H359" s="5">
        <v>1</v>
      </c>
      <c r="I359" s="5">
        <v>12.41</v>
      </c>
      <c r="J359" s="5">
        <v>30</v>
      </c>
      <c r="K359" s="4">
        <v>5.2</v>
      </c>
    </row>
    <row r="360" spans="1:16" x14ac:dyDescent="0.3">
      <c r="D360" s="2"/>
      <c r="F360" s="5">
        <v>0</v>
      </c>
      <c r="G360" s="5">
        <v>200</v>
      </c>
      <c r="H360" s="5">
        <v>1</v>
      </c>
      <c r="I360" s="5">
        <v>12.41</v>
      </c>
      <c r="J360" s="5">
        <v>30</v>
      </c>
      <c r="K360" s="4">
        <v>5.1100000000000003</v>
      </c>
    </row>
    <row r="361" spans="1:16" x14ac:dyDescent="0.3">
      <c r="D361" s="2"/>
      <c r="F361" s="5">
        <v>0</v>
      </c>
      <c r="G361" s="5">
        <v>200</v>
      </c>
      <c r="H361" s="5">
        <v>1</v>
      </c>
      <c r="I361" s="5">
        <v>12.41</v>
      </c>
      <c r="J361" s="5">
        <v>30</v>
      </c>
      <c r="K361" s="4">
        <v>5.17</v>
      </c>
    </row>
    <row r="362" spans="1:16" x14ac:dyDescent="0.3">
      <c r="D362" s="2"/>
      <c r="F362" s="5">
        <v>0</v>
      </c>
      <c r="G362" s="5">
        <v>200</v>
      </c>
      <c r="H362" s="5">
        <v>1</v>
      </c>
      <c r="I362" s="5">
        <v>12.41</v>
      </c>
      <c r="J362" s="5">
        <v>30</v>
      </c>
      <c r="K362" s="4">
        <v>5.23</v>
      </c>
    </row>
    <row r="363" spans="1:16" ht="43.2" x14ac:dyDescent="0.3">
      <c r="A363" s="1">
        <v>107</v>
      </c>
      <c r="B363" t="s">
        <v>215</v>
      </c>
      <c r="C363">
        <v>2020</v>
      </c>
      <c r="D363" s="2" t="s">
        <v>216</v>
      </c>
      <c r="E363" s="3">
        <v>4.67</v>
      </c>
      <c r="F363" s="5">
        <v>1.36</v>
      </c>
      <c r="G363" s="5">
        <v>120</v>
      </c>
      <c r="H363" s="5">
        <v>0</v>
      </c>
      <c r="I363" s="5">
        <v>9.09</v>
      </c>
      <c r="J363" s="5">
        <v>30</v>
      </c>
      <c r="K363" s="4">
        <v>5.09</v>
      </c>
    </row>
    <row r="364" spans="1:16" ht="28.8" x14ac:dyDescent="0.3">
      <c r="A364" s="1">
        <v>108</v>
      </c>
      <c r="B364" t="s">
        <v>217</v>
      </c>
      <c r="C364">
        <v>2021</v>
      </c>
      <c r="D364" s="2" t="s">
        <v>218</v>
      </c>
      <c r="E364" s="3">
        <v>4.5759999999999996</v>
      </c>
      <c r="F364" s="5">
        <v>1.36</v>
      </c>
      <c r="G364" s="5">
        <v>120</v>
      </c>
      <c r="H364" s="5">
        <v>0</v>
      </c>
      <c r="I364" s="5">
        <v>9.09</v>
      </c>
      <c r="J364" s="5">
        <v>30</v>
      </c>
      <c r="K364" s="4">
        <v>5.2</v>
      </c>
    </row>
    <row r="365" spans="1:16" x14ac:dyDescent="0.3">
      <c r="D365" s="2"/>
      <c r="E365" s="3">
        <v>3.94</v>
      </c>
      <c r="F365" s="5">
        <v>1.36</v>
      </c>
      <c r="G365" s="5">
        <v>120</v>
      </c>
      <c r="H365" s="5">
        <v>0</v>
      </c>
      <c r="I365" s="5">
        <v>9.09</v>
      </c>
      <c r="J365" s="5">
        <v>30</v>
      </c>
      <c r="K365" s="4">
        <v>5.29</v>
      </c>
    </row>
    <row r="366" spans="1:16" ht="28.8" x14ac:dyDescent="0.3">
      <c r="A366" s="1">
        <v>109</v>
      </c>
      <c r="B366" t="s">
        <v>219</v>
      </c>
      <c r="C366">
        <v>2009</v>
      </c>
      <c r="D366" s="2" t="s">
        <v>220</v>
      </c>
      <c r="E366" s="3">
        <v>4</v>
      </c>
      <c r="F366" s="5">
        <v>2.5</v>
      </c>
      <c r="G366" s="5">
        <v>70</v>
      </c>
      <c r="H366" s="5">
        <v>0</v>
      </c>
      <c r="I366" s="5">
        <v>29.3</v>
      </c>
      <c r="J366" s="5">
        <v>30</v>
      </c>
      <c r="K366" s="4">
        <v>4.8</v>
      </c>
      <c r="L366" s="3">
        <v>4.5</v>
      </c>
      <c r="M366" s="5">
        <v>72</v>
      </c>
      <c r="N366" s="5">
        <v>0</v>
      </c>
      <c r="O366" s="5">
        <v>30</v>
      </c>
      <c r="P366" s="4">
        <v>5.8</v>
      </c>
    </row>
    <row r="367" spans="1:16" x14ac:dyDescent="0.3">
      <c r="D367" s="2"/>
      <c r="E367" s="3">
        <v>4.4000000000000004</v>
      </c>
      <c r="F367" s="5">
        <v>2.5</v>
      </c>
      <c r="G367" s="5">
        <v>70</v>
      </c>
      <c r="H367" s="5">
        <v>0</v>
      </c>
      <c r="I367" s="5">
        <v>29.3</v>
      </c>
      <c r="J367" s="5">
        <v>30</v>
      </c>
      <c r="K367" s="4">
        <v>4.9000000000000004</v>
      </c>
      <c r="L367" s="3">
        <v>3.9</v>
      </c>
      <c r="M367" s="5">
        <v>72</v>
      </c>
      <c r="N367" s="5">
        <v>0</v>
      </c>
      <c r="O367" s="5">
        <v>30</v>
      </c>
      <c r="P367" s="4">
        <v>5.8</v>
      </c>
    </row>
    <row r="368" spans="1:16" x14ac:dyDescent="0.3">
      <c r="D368" s="2"/>
      <c r="E368" s="3">
        <v>4</v>
      </c>
      <c r="F368" s="5">
        <v>2.5</v>
      </c>
      <c r="G368" s="5">
        <v>70</v>
      </c>
      <c r="H368" s="5">
        <v>0</v>
      </c>
      <c r="I368" s="5">
        <v>29.3</v>
      </c>
      <c r="J368" s="5">
        <v>30</v>
      </c>
      <c r="K368" s="4">
        <v>4.4000000000000004</v>
      </c>
    </row>
    <row r="369" spans="1:16" x14ac:dyDescent="0.3">
      <c r="D369" s="2"/>
      <c r="E369" s="3">
        <v>4</v>
      </c>
      <c r="F369" s="5">
        <v>2.5</v>
      </c>
      <c r="G369" s="5">
        <v>70</v>
      </c>
      <c r="H369" s="5">
        <v>0</v>
      </c>
      <c r="I369" s="5">
        <v>29.3</v>
      </c>
      <c r="J369" s="5">
        <v>30</v>
      </c>
      <c r="K369" s="4">
        <v>4.4000000000000004</v>
      </c>
    </row>
    <row r="370" spans="1:16" x14ac:dyDescent="0.3">
      <c r="D370" s="2"/>
      <c r="E370" s="3">
        <v>3.9</v>
      </c>
      <c r="F370" s="5">
        <v>2.5</v>
      </c>
      <c r="G370" s="5">
        <v>70</v>
      </c>
      <c r="H370" s="5">
        <v>0</v>
      </c>
      <c r="I370" s="5">
        <v>29.3</v>
      </c>
      <c r="J370" s="5">
        <v>30</v>
      </c>
      <c r="K370" s="4">
        <v>5.0999999999999996</v>
      </c>
    </row>
    <row r="371" spans="1:16" x14ac:dyDescent="0.3">
      <c r="D371" s="2"/>
      <c r="E371" s="3">
        <v>3.8</v>
      </c>
      <c r="F371" s="5">
        <v>2.5</v>
      </c>
      <c r="G371" s="5">
        <v>70</v>
      </c>
      <c r="H371" s="5">
        <v>0</v>
      </c>
      <c r="I371" s="5">
        <v>29.3</v>
      </c>
      <c r="J371" s="5">
        <v>30</v>
      </c>
      <c r="K371" s="4">
        <v>5.3</v>
      </c>
    </row>
    <row r="372" spans="1:16" x14ac:dyDescent="0.3">
      <c r="D372" s="2"/>
      <c r="E372" s="3">
        <v>4</v>
      </c>
      <c r="F372" s="5">
        <v>2.5</v>
      </c>
      <c r="G372" s="5">
        <v>70</v>
      </c>
      <c r="H372" s="5">
        <v>0</v>
      </c>
      <c r="I372" s="5">
        <v>29.3</v>
      </c>
      <c r="J372" s="5">
        <v>30</v>
      </c>
      <c r="K372" s="4">
        <v>5.0999999999999996</v>
      </c>
    </row>
    <row r="373" spans="1:16" x14ac:dyDescent="0.3">
      <c r="D373" s="2"/>
      <c r="E373" s="3">
        <v>3.4</v>
      </c>
      <c r="F373" s="5">
        <v>2.5</v>
      </c>
      <c r="G373" s="5">
        <v>70</v>
      </c>
      <c r="H373" s="5">
        <v>0</v>
      </c>
      <c r="I373" s="5">
        <v>29.3</v>
      </c>
      <c r="J373" s="5">
        <v>30</v>
      </c>
      <c r="K373" s="4">
        <v>4.9000000000000004</v>
      </c>
    </row>
    <row r="374" spans="1:16" ht="28.8" x14ac:dyDescent="0.3">
      <c r="A374" s="1">
        <v>110</v>
      </c>
      <c r="B374" t="s">
        <v>221</v>
      </c>
      <c r="C374">
        <v>2002</v>
      </c>
      <c r="D374" s="2" t="s">
        <v>222</v>
      </c>
      <c r="F374" s="5">
        <v>1.4</v>
      </c>
      <c r="G374" s="5">
        <v>75</v>
      </c>
      <c r="H374" s="5">
        <v>0</v>
      </c>
      <c r="I374" s="5">
        <v>17.8</v>
      </c>
      <c r="J374" s="5">
        <v>30</v>
      </c>
      <c r="K374" s="4">
        <v>5.0999999999999996</v>
      </c>
      <c r="M374" s="5">
        <v>75</v>
      </c>
      <c r="N374" s="5">
        <v>0</v>
      </c>
      <c r="O374" s="5">
        <v>30</v>
      </c>
      <c r="P374" s="4">
        <v>5.9</v>
      </c>
    </row>
    <row r="375" spans="1:16" x14ac:dyDescent="0.3">
      <c r="D375" s="2"/>
      <c r="F375" s="5">
        <v>1.4</v>
      </c>
      <c r="G375" s="5">
        <v>75</v>
      </c>
      <c r="H375" s="5">
        <v>0</v>
      </c>
      <c r="I375" s="5">
        <v>27.1</v>
      </c>
      <c r="J375" s="5">
        <v>30</v>
      </c>
      <c r="K375" s="4">
        <v>4.8</v>
      </c>
      <c r="M375" s="5">
        <v>75</v>
      </c>
      <c r="N375" s="5">
        <v>0</v>
      </c>
      <c r="O375" s="5">
        <v>30</v>
      </c>
      <c r="P375" s="4">
        <v>6</v>
      </c>
    </row>
    <row r="376" spans="1:16" x14ac:dyDescent="0.3">
      <c r="D376" s="2"/>
      <c r="F376" s="5">
        <v>1.4</v>
      </c>
      <c r="G376" s="5">
        <v>75</v>
      </c>
      <c r="H376" s="5">
        <v>0</v>
      </c>
      <c r="I376" s="5">
        <v>17.8</v>
      </c>
      <c r="J376" s="5">
        <v>30</v>
      </c>
      <c r="K376" s="4">
        <v>5</v>
      </c>
      <c r="M376" s="5">
        <v>75</v>
      </c>
      <c r="N376" s="5">
        <v>0</v>
      </c>
      <c r="O376" s="5">
        <v>30</v>
      </c>
      <c r="P376" s="4">
        <v>5.9</v>
      </c>
    </row>
    <row r="377" spans="1:16" x14ac:dyDescent="0.3">
      <c r="D377" s="2"/>
      <c r="F377" s="5">
        <v>1.4</v>
      </c>
      <c r="G377" s="5">
        <v>75</v>
      </c>
      <c r="H377" s="5">
        <v>0</v>
      </c>
      <c r="I377" s="5">
        <v>27.1</v>
      </c>
      <c r="J377" s="5">
        <v>30</v>
      </c>
      <c r="K377" s="4">
        <v>4.8</v>
      </c>
      <c r="M377" s="5">
        <v>75</v>
      </c>
      <c r="N377" s="5">
        <v>0</v>
      </c>
      <c r="O377" s="5">
        <v>30</v>
      </c>
      <c r="P377" s="4">
        <v>6</v>
      </c>
    </row>
    <row r="378" spans="1:16" x14ac:dyDescent="0.3">
      <c r="D378" s="2"/>
      <c r="F378" s="5">
        <v>1.4</v>
      </c>
      <c r="G378" s="5">
        <v>75</v>
      </c>
      <c r="H378" s="5">
        <v>0</v>
      </c>
      <c r="I378" s="5">
        <v>18</v>
      </c>
      <c r="J378" s="5">
        <v>30</v>
      </c>
      <c r="K378" s="4">
        <v>5.0999999999999996</v>
      </c>
    </row>
    <row r="379" spans="1:16" x14ac:dyDescent="0.3">
      <c r="D379" s="2"/>
      <c r="F379" s="5">
        <v>1.4</v>
      </c>
      <c r="G379" s="5">
        <v>75</v>
      </c>
      <c r="H379" s="5">
        <v>0</v>
      </c>
      <c r="I379" s="5">
        <v>27</v>
      </c>
      <c r="J379" s="5">
        <v>30</v>
      </c>
      <c r="K379" s="4">
        <v>5</v>
      </c>
    </row>
    <row r="380" spans="1:16" x14ac:dyDescent="0.3">
      <c r="D380" s="2"/>
      <c r="F380" s="5">
        <v>1.4</v>
      </c>
      <c r="G380" s="5">
        <v>75</v>
      </c>
      <c r="H380" s="5">
        <v>0</v>
      </c>
      <c r="I380" s="5">
        <v>15.1</v>
      </c>
      <c r="J380" s="5">
        <v>30</v>
      </c>
      <c r="K380" s="4">
        <v>5.5</v>
      </c>
    </row>
    <row r="381" spans="1:16" x14ac:dyDescent="0.3">
      <c r="D381" s="2"/>
      <c r="F381" s="5">
        <v>1.4</v>
      </c>
      <c r="G381" s="5">
        <v>75</v>
      </c>
      <c r="H381" s="5">
        <v>0</v>
      </c>
      <c r="I381" s="5">
        <v>15.1</v>
      </c>
      <c r="J381" s="5">
        <v>30</v>
      </c>
      <c r="K381" s="4">
        <v>5.6</v>
      </c>
    </row>
    <row r="382" spans="1:16" x14ac:dyDescent="0.3">
      <c r="D382" s="2"/>
      <c r="F382" s="5">
        <v>1.4</v>
      </c>
      <c r="G382" s="5">
        <v>75</v>
      </c>
      <c r="H382" s="5">
        <v>0</v>
      </c>
      <c r="I382" s="5">
        <v>15.1</v>
      </c>
      <c r="J382" s="5">
        <v>30</v>
      </c>
      <c r="K382" s="4">
        <v>5.6</v>
      </c>
    </row>
    <row r="383" spans="1:16" ht="57.6" x14ac:dyDescent="0.3">
      <c r="A383" s="1">
        <v>111</v>
      </c>
      <c r="B383" t="s">
        <v>223</v>
      </c>
      <c r="C383">
        <v>2021</v>
      </c>
      <c r="D383" s="2" t="s">
        <v>224</v>
      </c>
      <c r="F383" s="5">
        <v>0.36</v>
      </c>
      <c r="G383" s="5">
        <v>315</v>
      </c>
      <c r="H383" s="5">
        <v>1</v>
      </c>
      <c r="I383" s="5">
        <v>9.09</v>
      </c>
      <c r="J383" s="5">
        <v>25</v>
      </c>
      <c r="K383" s="4">
        <v>5.7</v>
      </c>
      <c r="M383" s="5">
        <v>50</v>
      </c>
      <c r="N383" s="5">
        <v>1</v>
      </c>
      <c r="O383" s="5">
        <v>30</v>
      </c>
      <c r="P383" s="4">
        <v>6.8</v>
      </c>
    </row>
    <row r="384" spans="1:16" ht="28.8" x14ac:dyDescent="0.3">
      <c r="A384" s="1">
        <v>113</v>
      </c>
      <c r="B384" t="s">
        <v>227</v>
      </c>
      <c r="C384">
        <v>2005</v>
      </c>
      <c r="D384" s="2" t="s">
        <v>228</v>
      </c>
      <c r="E384" s="3">
        <v>4.21</v>
      </c>
      <c r="F384" s="5">
        <v>2</v>
      </c>
      <c r="G384" s="5">
        <v>155</v>
      </c>
      <c r="H384" s="5">
        <v>0</v>
      </c>
      <c r="I384" s="5">
        <v>10</v>
      </c>
      <c r="J384" s="5">
        <v>30</v>
      </c>
    </row>
    <row r="385" spans="1:16" x14ac:dyDescent="0.3">
      <c r="D385" s="2"/>
      <c r="E385" s="3">
        <v>4.1900000000000004</v>
      </c>
      <c r="F385" s="5">
        <v>2</v>
      </c>
      <c r="G385" s="5">
        <v>155</v>
      </c>
      <c r="H385" s="5">
        <v>1</v>
      </c>
      <c r="I385" s="5">
        <v>20</v>
      </c>
      <c r="J385" s="5">
        <v>30</v>
      </c>
    </row>
    <row r="386" spans="1:16" x14ac:dyDescent="0.3">
      <c r="D386" s="2"/>
      <c r="E386" s="3">
        <v>5.73</v>
      </c>
      <c r="F386" s="5">
        <v>2</v>
      </c>
      <c r="G386" s="5">
        <v>155</v>
      </c>
      <c r="H386" s="5">
        <v>1</v>
      </c>
      <c r="I386" s="5">
        <v>30</v>
      </c>
      <c r="J386" s="5">
        <v>30</v>
      </c>
    </row>
    <row r="387" spans="1:16" x14ac:dyDescent="0.3">
      <c r="D387" s="2"/>
      <c r="E387" s="3">
        <v>5.87</v>
      </c>
      <c r="F387" s="5">
        <v>2</v>
      </c>
      <c r="G387" s="5">
        <v>155</v>
      </c>
      <c r="H387" s="5">
        <v>0</v>
      </c>
      <c r="I387" s="5">
        <v>10</v>
      </c>
      <c r="J387" s="5">
        <v>30</v>
      </c>
    </row>
    <row r="388" spans="1:16" x14ac:dyDescent="0.3">
      <c r="D388" s="2"/>
      <c r="E388" s="3">
        <v>3.87</v>
      </c>
      <c r="F388" s="5">
        <v>2</v>
      </c>
      <c r="G388" s="5">
        <v>155</v>
      </c>
      <c r="H388" s="5">
        <v>0</v>
      </c>
      <c r="I388" s="5">
        <v>20</v>
      </c>
      <c r="J388" s="5">
        <v>30</v>
      </c>
    </row>
    <row r="389" spans="1:16" x14ac:dyDescent="0.3">
      <c r="D389" s="2"/>
      <c r="E389" s="3">
        <v>3.57</v>
      </c>
      <c r="F389" s="5">
        <v>2</v>
      </c>
      <c r="G389" s="5">
        <v>155</v>
      </c>
      <c r="H389" s="5">
        <v>1</v>
      </c>
      <c r="I389" s="5">
        <v>30</v>
      </c>
      <c r="J389" s="5">
        <v>30</v>
      </c>
    </row>
    <row r="390" spans="1:16" x14ac:dyDescent="0.3">
      <c r="D390" s="2"/>
      <c r="E390" s="3">
        <v>5.31</v>
      </c>
      <c r="F390" s="5">
        <v>2</v>
      </c>
      <c r="G390" s="5">
        <v>155</v>
      </c>
      <c r="H390" s="5">
        <v>1</v>
      </c>
      <c r="I390" s="5">
        <v>10</v>
      </c>
      <c r="J390" s="5">
        <v>30</v>
      </c>
    </row>
    <row r="391" spans="1:16" x14ac:dyDescent="0.3">
      <c r="D391" s="2"/>
      <c r="E391" s="3">
        <v>5.17</v>
      </c>
      <c r="F391" s="5">
        <v>2</v>
      </c>
      <c r="G391" s="5">
        <v>155</v>
      </c>
      <c r="H391" s="5">
        <v>0</v>
      </c>
      <c r="I391" s="5">
        <v>20</v>
      </c>
      <c r="J391" s="5">
        <v>30</v>
      </c>
    </row>
    <row r="392" spans="1:16" x14ac:dyDescent="0.3">
      <c r="D392" s="2"/>
      <c r="E392" s="3">
        <v>3.84</v>
      </c>
      <c r="F392" s="5">
        <v>2</v>
      </c>
      <c r="G392" s="5">
        <v>155</v>
      </c>
      <c r="H392" s="5">
        <v>0</v>
      </c>
      <c r="I392" s="5">
        <v>30</v>
      </c>
      <c r="J392" s="5">
        <v>30</v>
      </c>
    </row>
    <row r="393" spans="1:16" x14ac:dyDescent="0.3">
      <c r="D393" s="2"/>
      <c r="E393" s="3">
        <v>3.41</v>
      </c>
      <c r="F393" s="5">
        <v>2</v>
      </c>
      <c r="G393" s="5">
        <v>155</v>
      </c>
      <c r="H393" s="5">
        <v>1</v>
      </c>
      <c r="I393" s="5">
        <v>10</v>
      </c>
      <c r="J393" s="5">
        <v>30</v>
      </c>
    </row>
    <row r="394" spans="1:16" x14ac:dyDescent="0.3">
      <c r="D394" s="2"/>
      <c r="E394" s="3">
        <v>4.7699999999999996</v>
      </c>
      <c r="F394" s="5">
        <v>2</v>
      </c>
      <c r="G394" s="5">
        <v>155</v>
      </c>
      <c r="H394" s="5">
        <v>1</v>
      </c>
      <c r="I394" s="5">
        <v>20</v>
      </c>
      <c r="J394" s="5">
        <v>30</v>
      </c>
    </row>
    <row r="395" spans="1:16" x14ac:dyDescent="0.3">
      <c r="D395" s="2"/>
      <c r="E395" s="3">
        <v>4.88</v>
      </c>
      <c r="F395" s="5">
        <v>2</v>
      </c>
      <c r="G395" s="5">
        <v>155</v>
      </c>
      <c r="H395" s="5">
        <v>0</v>
      </c>
      <c r="I395" s="5">
        <v>30</v>
      </c>
      <c r="J395" s="5">
        <v>30</v>
      </c>
    </row>
    <row r="396" spans="1:16" ht="43.2" x14ac:dyDescent="0.3">
      <c r="A396" s="1">
        <v>115</v>
      </c>
      <c r="B396" t="s">
        <v>231</v>
      </c>
      <c r="C396">
        <v>2010</v>
      </c>
      <c r="D396" s="2" t="s">
        <v>232</v>
      </c>
      <c r="E396" s="3">
        <v>3.15</v>
      </c>
      <c r="F396" s="5">
        <v>1.5</v>
      </c>
      <c r="G396" s="5">
        <v>80</v>
      </c>
      <c r="H396" s="5">
        <v>0</v>
      </c>
      <c r="I396" s="5">
        <v>10</v>
      </c>
      <c r="J396" s="5">
        <v>30</v>
      </c>
      <c r="K396" s="4">
        <v>5.15</v>
      </c>
      <c r="L396" s="3">
        <v>2.85</v>
      </c>
      <c r="M396" s="5">
        <v>80</v>
      </c>
      <c r="N396" s="5">
        <v>0</v>
      </c>
      <c r="O396" s="5">
        <v>30</v>
      </c>
      <c r="P396" s="4">
        <v>5.77</v>
      </c>
    </row>
    <row r="397" spans="1:16" x14ac:dyDescent="0.3">
      <c r="D397" s="2"/>
      <c r="E397" s="3">
        <v>3.05</v>
      </c>
      <c r="F397" s="5">
        <v>1.5</v>
      </c>
      <c r="G397" s="5">
        <v>80</v>
      </c>
      <c r="H397" s="5">
        <v>0</v>
      </c>
      <c r="I397" s="5">
        <v>1.2</v>
      </c>
      <c r="J397" s="5">
        <v>30</v>
      </c>
      <c r="K397" s="4">
        <v>5.05</v>
      </c>
      <c r="L397" s="3">
        <v>2.65</v>
      </c>
      <c r="M397" s="5">
        <v>80</v>
      </c>
      <c r="N397" s="5">
        <v>1</v>
      </c>
      <c r="O397" s="5">
        <v>30</v>
      </c>
      <c r="P397" s="4">
        <v>5.93</v>
      </c>
    </row>
    <row r="398" spans="1:16" x14ac:dyDescent="0.3">
      <c r="D398" s="2"/>
      <c r="E398" s="3">
        <v>2.75</v>
      </c>
      <c r="F398" s="5">
        <v>1.5</v>
      </c>
      <c r="G398" s="5">
        <v>80</v>
      </c>
      <c r="H398" s="5">
        <v>1</v>
      </c>
      <c r="I398" s="5">
        <v>10</v>
      </c>
      <c r="J398" s="5">
        <v>30</v>
      </c>
      <c r="K398" s="4">
        <v>5.16</v>
      </c>
    </row>
    <row r="399" spans="1:16" x14ac:dyDescent="0.3">
      <c r="D399" s="2"/>
      <c r="E399" s="3">
        <v>2.85</v>
      </c>
      <c r="F399" s="5">
        <v>1.5</v>
      </c>
      <c r="G399" s="5">
        <v>80</v>
      </c>
      <c r="H399" s="5">
        <v>1</v>
      </c>
      <c r="I399" s="5">
        <v>1.2</v>
      </c>
      <c r="J399" s="5">
        <v>30</v>
      </c>
      <c r="K399" s="4">
        <v>5.45</v>
      </c>
    </row>
    <row r="400" spans="1:16" ht="43.2" x14ac:dyDescent="0.3">
      <c r="A400" s="1">
        <v>118</v>
      </c>
      <c r="B400" t="s">
        <v>237</v>
      </c>
      <c r="C400">
        <v>2021</v>
      </c>
      <c r="D400" s="2" t="s">
        <v>238</v>
      </c>
      <c r="E400" s="3">
        <v>2.91</v>
      </c>
      <c r="F400" s="5">
        <v>0</v>
      </c>
      <c r="G400" s="5">
        <v>360</v>
      </c>
      <c r="H400" s="5">
        <v>0</v>
      </c>
      <c r="I400" s="5">
        <v>16.48</v>
      </c>
      <c r="J400" s="5">
        <v>30</v>
      </c>
    </row>
    <row r="401" spans="1:16" x14ac:dyDescent="0.3">
      <c r="D401" s="2"/>
      <c r="E401" s="3">
        <v>3.02</v>
      </c>
      <c r="F401" s="5">
        <v>0</v>
      </c>
      <c r="G401" s="5">
        <v>360</v>
      </c>
      <c r="H401" s="5">
        <v>0</v>
      </c>
      <c r="I401" s="5">
        <v>16.48</v>
      </c>
      <c r="J401" s="5">
        <v>30</v>
      </c>
    </row>
    <row r="402" spans="1:16" x14ac:dyDescent="0.3">
      <c r="D402" s="2"/>
      <c r="E402" s="3">
        <v>2.71</v>
      </c>
      <c r="F402" s="5">
        <v>0</v>
      </c>
      <c r="G402" s="5">
        <v>360</v>
      </c>
      <c r="H402" s="5">
        <v>0</v>
      </c>
      <c r="I402" s="5">
        <v>16.48</v>
      </c>
      <c r="J402" s="5">
        <v>30</v>
      </c>
    </row>
    <row r="403" spans="1:16" x14ac:dyDescent="0.3">
      <c r="D403" s="2"/>
      <c r="E403" s="3">
        <v>2.14</v>
      </c>
      <c r="F403" s="5">
        <v>0</v>
      </c>
      <c r="G403" s="5">
        <v>360</v>
      </c>
      <c r="H403" s="5">
        <v>0</v>
      </c>
      <c r="I403" s="5">
        <v>16.48</v>
      </c>
      <c r="J403" s="5">
        <v>30</v>
      </c>
    </row>
    <row r="404" spans="1:16" ht="28.8" x14ac:dyDescent="0.3">
      <c r="A404" s="1">
        <v>120</v>
      </c>
      <c r="B404" t="s">
        <v>241</v>
      </c>
      <c r="C404">
        <v>2014</v>
      </c>
      <c r="D404" s="2" t="s">
        <v>242</v>
      </c>
      <c r="E404" s="3">
        <v>2.67</v>
      </c>
      <c r="F404" s="5">
        <v>0.8</v>
      </c>
      <c r="G404" s="5">
        <v>120</v>
      </c>
      <c r="H404" s="5">
        <v>0</v>
      </c>
      <c r="I404" s="5">
        <v>30.2</v>
      </c>
      <c r="J404" s="5">
        <v>30</v>
      </c>
      <c r="K404" s="4">
        <v>4.2300000000000004</v>
      </c>
      <c r="L404" s="3">
        <v>2.04</v>
      </c>
      <c r="M404" s="5">
        <v>90</v>
      </c>
      <c r="N404" s="5">
        <v>0</v>
      </c>
      <c r="O404" s="5">
        <v>30</v>
      </c>
    </row>
    <row r="405" spans="1:16" x14ac:dyDescent="0.3">
      <c r="D405" s="2"/>
      <c r="E405" s="3">
        <v>2.2999999999999998</v>
      </c>
      <c r="F405" s="5">
        <v>0.8</v>
      </c>
      <c r="G405" s="5">
        <v>120</v>
      </c>
      <c r="H405" s="5">
        <v>0</v>
      </c>
      <c r="I405" s="5">
        <v>30.2</v>
      </c>
      <c r="J405" s="5">
        <v>30</v>
      </c>
      <c r="K405" s="4">
        <v>4.2300000000000004</v>
      </c>
      <c r="L405" s="3">
        <v>2.04</v>
      </c>
      <c r="M405" s="5">
        <v>90</v>
      </c>
      <c r="N405" s="5">
        <v>0</v>
      </c>
      <c r="O405" s="5">
        <v>30</v>
      </c>
    </row>
    <row r="406" spans="1:16" x14ac:dyDescent="0.3">
      <c r="D406" s="2"/>
      <c r="E406" s="3">
        <v>2.36</v>
      </c>
      <c r="F406" s="5">
        <v>0.8</v>
      </c>
      <c r="G406" s="5">
        <v>120</v>
      </c>
      <c r="H406" s="5">
        <v>0</v>
      </c>
      <c r="I406" s="5">
        <v>30.2</v>
      </c>
      <c r="J406" s="5">
        <v>30</v>
      </c>
      <c r="K406" s="4">
        <v>4.2300000000000004</v>
      </c>
      <c r="L406" s="3">
        <v>2.04</v>
      </c>
      <c r="M406" s="5">
        <v>90</v>
      </c>
      <c r="N406" s="5">
        <v>0</v>
      </c>
      <c r="O406" s="5">
        <v>30</v>
      </c>
    </row>
    <row r="407" spans="1:16" x14ac:dyDescent="0.3">
      <c r="D407" s="2"/>
      <c r="E407" s="3">
        <v>2.4</v>
      </c>
      <c r="F407" s="5">
        <v>0.8</v>
      </c>
      <c r="G407" s="5">
        <v>120</v>
      </c>
      <c r="H407" s="5">
        <v>0</v>
      </c>
      <c r="I407" s="5">
        <v>30.2</v>
      </c>
      <c r="J407" s="5">
        <v>30</v>
      </c>
      <c r="K407" s="4">
        <v>4.2300000000000004</v>
      </c>
      <c r="L407" s="3">
        <v>2.04</v>
      </c>
      <c r="M407" s="5">
        <v>90</v>
      </c>
      <c r="N407" s="5">
        <v>0</v>
      </c>
      <c r="O407" s="5">
        <v>30</v>
      </c>
    </row>
    <row r="408" spans="1:16" ht="43.2" x14ac:dyDescent="0.3">
      <c r="A408" s="1">
        <v>121</v>
      </c>
      <c r="B408" s="97" t="s">
        <v>243</v>
      </c>
      <c r="C408" s="97">
        <v>2000</v>
      </c>
      <c r="D408" s="98" t="s">
        <v>244</v>
      </c>
      <c r="E408" s="99"/>
      <c r="F408" s="100">
        <v>0</v>
      </c>
      <c r="G408" s="100">
        <v>150</v>
      </c>
      <c r="H408" s="100">
        <v>0</v>
      </c>
      <c r="I408" s="100">
        <v>0</v>
      </c>
      <c r="J408" s="100">
        <v>30</v>
      </c>
      <c r="K408" s="101">
        <v>4.4000000000000004</v>
      </c>
      <c r="L408" s="20"/>
      <c r="M408" s="22"/>
      <c r="N408" s="22">
        <v>0</v>
      </c>
      <c r="O408" s="22">
        <v>30</v>
      </c>
      <c r="P408" s="21">
        <v>5.7</v>
      </c>
    </row>
    <row r="409" spans="1:16" x14ac:dyDescent="0.3">
      <c r="B409" s="97"/>
      <c r="C409" s="97"/>
      <c r="D409" s="98"/>
      <c r="E409" s="99"/>
      <c r="F409" s="100">
        <v>0</v>
      </c>
      <c r="G409" s="100">
        <v>150</v>
      </c>
      <c r="H409" s="100">
        <v>0</v>
      </c>
      <c r="I409" s="100">
        <v>0</v>
      </c>
      <c r="J409" s="100">
        <v>30</v>
      </c>
      <c r="K409" s="101">
        <v>4.5999999999999996</v>
      </c>
      <c r="L409" s="20"/>
      <c r="M409" s="22"/>
      <c r="N409" s="22"/>
      <c r="O409" s="22"/>
      <c r="P409" s="21"/>
    </row>
    <row r="410" spans="1:16" ht="28.8" x14ac:dyDescent="0.3">
      <c r="A410" s="1">
        <v>129</v>
      </c>
      <c r="B410" t="s">
        <v>259</v>
      </c>
      <c r="C410">
        <v>2001</v>
      </c>
      <c r="D410" s="2" t="s">
        <v>260</v>
      </c>
      <c r="F410" s="5">
        <v>0</v>
      </c>
      <c r="G410" s="5">
        <v>300</v>
      </c>
      <c r="H410" s="5">
        <v>0</v>
      </c>
      <c r="I410" s="5">
        <v>20.51</v>
      </c>
      <c r="J410" s="5">
        <v>30</v>
      </c>
      <c r="K410" s="4">
        <v>4.75</v>
      </c>
      <c r="M410" s="5">
        <v>300</v>
      </c>
      <c r="N410" s="5">
        <v>0</v>
      </c>
      <c r="O410" s="5">
        <v>30</v>
      </c>
      <c r="P410" s="4">
        <v>6</v>
      </c>
    </row>
    <row r="411" spans="1:16" ht="28.8" x14ac:dyDescent="0.3">
      <c r="A411" s="1">
        <v>136</v>
      </c>
      <c r="B411" t="s">
        <v>273</v>
      </c>
      <c r="C411">
        <v>2014</v>
      </c>
      <c r="D411" s="2" t="s">
        <v>274</v>
      </c>
      <c r="F411" s="5">
        <v>0</v>
      </c>
      <c r="G411" s="5">
        <v>150</v>
      </c>
      <c r="H411" s="5">
        <v>0</v>
      </c>
      <c r="I411" s="5">
        <v>6.13</v>
      </c>
      <c r="J411" s="5">
        <v>30</v>
      </c>
      <c r="K411" s="4">
        <v>5.3</v>
      </c>
    </row>
    <row r="412" spans="1:16" x14ac:dyDescent="0.3">
      <c r="D412" s="2"/>
      <c r="F412" s="5">
        <v>0</v>
      </c>
      <c r="G412" s="5">
        <v>150</v>
      </c>
      <c r="H412" s="5">
        <v>0</v>
      </c>
      <c r="I412" s="5">
        <v>11.56</v>
      </c>
      <c r="J412" s="5">
        <v>30</v>
      </c>
      <c r="K412" s="4">
        <v>5</v>
      </c>
    </row>
    <row r="413" spans="1:16" ht="43.2" x14ac:dyDescent="0.3">
      <c r="A413" s="1">
        <v>137</v>
      </c>
      <c r="B413" t="s">
        <v>275</v>
      </c>
      <c r="C413">
        <v>2019</v>
      </c>
      <c r="D413" s="2" t="s">
        <v>276</v>
      </c>
      <c r="E413" s="3">
        <v>2.35</v>
      </c>
      <c r="F413" s="5">
        <v>0</v>
      </c>
      <c r="G413" s="5">
        <v>180</v>
      </c>
      <c r="H413" s="5">
        <v>0</v>
      </c>
      <c r="I413" s="5">
        <v>16.39</v>
      </c>
      <c r="J413" s="5">
        <v>30</v>
      </c>
      <c r="K413" s="4">
        <v>4.7</v>
      </c>
    </row>
    <row r="414" spans="1:16" x14ac:dyDescent="0.3">
      <c r="D414" s="2"/>
      <c r="E414" s="3">
        <v>2.62</v>
      </c>
      <c r="F414" s="5">
        <v>0</v>
      </c>
      <c r="G414" s="5">
        <v>180</v>
      </c>
      <c r="H414" s="5">
        <v>0</v>
      </c>
      <c r="I414" s="5">
        <v>16.39</v>
      </c>
      <c r="J414" s="5">
        <v>30</v>
      </c>
      <c r="K414" s="4">
        <v>4.51</v>
      </c>
    </row>
    <row r="415" spans="1:16" x14ac:dyDescent="0.3">
      <c r="D415" s="2"/>
      <c r="E415" s="3">
        <v>2.25</v>
      </c>
      <c r="F415" s="5">
        <v>0</v>
      </c>
      <c r="G415" s="5">
        <v>180</v>
      </c>
      <c r="H415" s="5">
        <v>0</v>
      </c>
      <c r="I415" s="5">
        <v>16.39</v>
      </c>
      <c r="J415" s="5">
        <v>30</v>
      </c>
      <c r="K415" s="4">
        <v>4.55</v>
      </c>
    </row>
    <row r="416" spans="1:16" x14ac:dyDescent="0.3">
      <c r="D416" s="2"/>
      <c r="E416" s="3">
        <v>2.19</v>
      </c>
      <c r="F416" s="5">
        <v>0</v>
      </c>
      <c r="G416" s="5">
        <v>180</v>
      </c>
      <c r="H416" s="5">
        <v>0</v>
      </c>
      <c r="I416" s="5">
        <v>16.39</v>
      </c>
      <c r="J416" s="5">
        <v>30</v>
      </c>
      <c r="K416" s="4">
        <v>4.51</v>
      </c>
    </row>
    <row r="417" spans="1:16" x14ac:dyDescent="0.3">
      <c r="D417" s="2"/>
      <c r="E417" s="3">
        <v>2.5299999999999998</v>
      </c>
      <c r="F417" s="5">
        <v>0</v>
      </c>
      <c r="G417" s="5">
        <v>180</v>
      </c>
      <c r="H417" s="5">
        <v>0</v>
      </c>
      <c r="I417" s="5">
        <v>16.39</v>
      </c>
      <c r="J417" s="5">
        <v>30</v>
      </c>
      <c r="K417" s="4">
        <v>4.6500000000000004</v>
      </c>
    </row>
    <row r="418" spans="1:16" x14ac:dyDescent="0.3">
      <c r="D418" s="2"/>
      <c r="E418" s="3">
        <v>2.4900000000000002</v>
      </c>
      <c r="F418" s="5">
        <v>0</v>
      </c>
      <c r="G418" s="5">
        <v>180</v>
      </c>
      <c r="H418" s="5">
        <v>0</v>
      </c>
      <c r="I418" s="5">
        <v>16.39</v>
      </c>
      <c r="J418" s="5">
        <v>30</v>
      </c>
      <c r="K418" s="4">
        <v>4.5599999999999996</v>
      </c>
    </row>
    <row r="419" spans="1:16" x14ac:dyDescent="0.3">
      <c r="D419" s="2"/>
      <c r="E419" s="3">
        <v>2.5499999999999998</v>
      </c>
      <c r="F419" s="5">
        <v>0</v>
      </c>
      <c r="G419" s="5">
        <v>180</v>
      </c>
      <c r="H419" s="5">
        <v>0</v>
      </c>
      <c r="I419" s="5">
        <v>16.39</v>
      </c>
      <c r="J419" s="5">
        <v>30</v>
      </c>
      <c r="K419" s="4">
        <v>4.8899999999999997</v>
      </c>
    </row>
    <row r="420" spans="1:16" ht="28.8" x14ac:dyDescent="0.3">
      <c r="A420" s="1">
        <v>138</v>
      </c>
      <c r="B420" t="s">
        <v>277</v>
      </c>
      <c r="C420">
        <v>2014</v>
      </c>
      <c r="D420" s="2" t="s">
        <v>278</v>
      </c>
      <c r="E420" s="3">
        <v>2.15</v>
      </c>
      <c r="F420" s="5">
        <v>0</v>
      </c>
      <c r="G420" s="5">
        <v>300</v>
      </c>
      <c r="H420" s="5">
        <v>0</v>
      </c>
      <c r="I420" s="5">
        <v>25</v>
      </c>
      <c r="J420" s="5">
        <v>30</v>
      </c>
      <c r="K420" s="4">
        <v>4.2300000000000004</v>
      </c>
    </row>
    <row r="421" spans="1:16" ht="28.8" x14ac:dyDescent="0.3">
      <c r="A421" s="1">
        <v>140</v>
      </c>
      <c r="B421" t="s">
        <v>281</v>
      </c>
      <c r="C421">
        <v>1993</v>
      </c>
      <c r="D421" s="2" t="s">
        <v>282</v>
      </c>
      <c r="E421" s="3">
        <v>3.8461538461538458</v>
      </c>
      <c r="F421" s="5">
        <v>0.53</v>
      </c>
      <c r="G421" s="5">
        <v>104</v>
      </c>
      <c r="H421" s="5">
        <v>0</v>
      </c>
      <c r="I421" s="5">
        <v>12.05</v>
      </c>
      <c r="J421" s="5">
        <v>28</v>
      </c>
      <c r="K421" s="4">
        <v>4.96</v>
      </c>
      <c r="L421" s="3">
        <v>3.3333333333333335</v>
      </c>
      <c r="M421" s="5">
        <v>91</v>
      </c>
      <c r="N421" s="5">
        <v>0</v>
      </c>
      <c r="O421" s="5">
        <v>28</v>
      </c>
      <c r="P421" s="4">
        <v>5.44</v>
      </c>
    </row>
    <row r="422" spans="1:16" x14ac:dyDescent="0.3">
      <c r="D422" s="2"/>
      <c r="E422" s="3">
        <v>3.8461538461538458</v>
      </c>
      <c r="F422" s="5">
        <v>0.53</v>
      </c>
      <c r="G422" s="5">
        <v>88</v>
      </c>
      <c r="H422" s="5">
        <v>0</v>
      </c>
      <c r="I422" s="5">
        <v>12.05</v>
      </c>
      <c r="J422" s="5">
        <v>28</v>
      </c>
      <c r="K422" s="4">
        <v>4.84</v>
      </c>
    </row>
    <row r="423" spans="1:16" x14ac:dyDescent="0.3">
      <c r="D423" s="2"/>
      <c r="E423" s="3">
        <v>3.5714285714285712</v>
      </c>
      <c r="F423" s="5">
        <v>0.53</v>
      </c>
      <c r="G423" s="5">
        <v>126</v>
      </c>
      <c r="H423" s="5">
        <v>0</v>
      </c>
      <c r="I423" s="5">
        <v>12.05</v>
      </c>
      <c r="J423" s="5">
        <v>28</v>
      </c>
      <c r="K423" s="4">
        <v>4.88</v>
      </c>
    </row>
    <row r="424" spans="1:16" x14ac:dyDescent="0.3">
      <c r="D424" s="2"/>
      <c r="E424" s="3">
        <v>3.8461538461538458</v>
      </c>
      <c r="F424" s="5">
        <v>0.53</v>
      </c>
      <c r="G424" s="5">
        <v>115</v>
      </c>
      <c r="H424" s="5">
        <v>0</v>
      </c>
      <c r="I424" s="5">
        <v>12.05</v>
      </c>
      <c r="J424" s="5">
        <v>28</v>
      </c>
      <c r="K424" s="4">
        <v>4.97</v>
      </c>
    </row>
    <row r="425" spans="1:16" x14ac:dyDescent="0.3">
      <c r="A425" s="1">
        <v>141</v>
      </c>
      <c r="B425" s="97" t="s">
        <v>281</v>
      </c>
      <c r="C425" s="97">
        <v>1993</v>
      </c>
      <c r="D425" s="98" t="s">
        <v>283</v>
      </c>
      <c r="E425" s="99">
        <v>3.2258064516129035</v>
      </c>
      <c r="F425" s="100">
        <v>0</v>
      </c>
      <c r="G425" s="100"/>
      <c r="H425" s="100">
        <v>0</v>
      </c>
      <c r="I425" s="100">
        <v>0</v>
      </c>
      <c r="J425" s="100"/>
      <c r="K425" s="101">
        <v>5.29</v>
      </c>
      <c r="L425" s="20">
        <v>3.3333333333333335</v>
      </c>
      <c r="M425" s="22"/>
      <c r="N425" s="22">
        <v>0</v>
      </c>
      <c r="O425" s="22"/>
      <c r="P425" s="21">
        <v>5.29</v>
      </c>
    </row>
    <row r="426" spans="1:16" x14ac:dyDescent="0.3">
      <c r="B426" s="97"/>
      <c r="C426" s="97"/>
      <c r="D426" s="98"/>
      <c r="E426" s="99">
        <v>3.3333333333333335</v>
      </c>
      <c r="F426" s="100">
        <v>0</v>
      </c>
      <c r="G426" s="100"/>
      <c r="H426" s="100">
        <v>0</v>
      </c>
      <c r="I426" s="100">
        <v>0</v>
      </c>
      <c r="J426" s="100"/>
      <c r="K426" s="101">
        <v>5.33</v>
      </c>
      <c r="L426" s="20">
        <v>3.0303030303030303</v>
      </c>
      <c r="M426" s="22"/>
      <c r="N426" s="22">
        <v>0</v>
      </c>
      <c r="O426" s="22"/>
      <c r="P426" s="21">
        <v>5.82</v>
      </c>
    </row>
    <row r="427" spans="1:16" x14ac:dyDescent="0.3">
      <c r="B427" s="97"/>
      <c r="C427" s="97"/>
      <c r="D427" s="98"/>
      <c r="E427" s="99">
        <v>3.3333333333333335</v>
      </c>
      <c r="F427" s="100">
        <v>0</v>
      </c>
      <c r="G427" s="100"/>
      <c r="H427" s="100">
        <v>0</v>
      </c>
      <c r="I427" s="100">
        <v>0</v>
      </c>
      <c r="J427" s="100"/>
      <c r="K427" s="101">
        <v>5.45</v>
      </c>
      <c r="L427" s="20">
        <v>2.8571428571428572</v>
      </c>
      <c r="M427" s="22"/>
      <c r="N427" s="22">
        <v>0</v>
      </c>
      <c r="O427" s="22"/>
      <c r="P427" s="21">
        <v>5.34</v>
      </c>
    </row>
    <row r="428" spans="1:16" x14ac:dyDescent="0.3">
      <c r="B428" s="97"/>
      <c r="C428" s="97"/>
      <c r="D428" s="98"/>
      <c r="E428" s="99">
        <v>3.4482758620689657</v>
      </c>
      <c r="F428" s="100">
        <v>0</v>
      </c>
      <c r="G428" s="100"/>
      <c r="H428" s="100">
        <v>0</v>
      </c>
      <c r="I428" s="100">
        <v>0</v>
      </c>
      <c r="J428" s="100"/>
      <c r="K428" s="101">
        <v>5.51</v>
      </c>
      <c r="L428" s="20">
        <v>3.8461538461538458</v>
      </c>
      <c r="M428" s="22"/>
      <c r="N428" s="22">
        <v>0</v>
      </c>
      <c r="O428" s="22"/>
      <c r="P428" s="21">
        <v>5.77</v>
      </c>
    </row>
    <row r="429" spans="1:16" x14ac:dyDescent="0.3">
      <c r="B429" s="97"/>
      <c r="C429" s="97"/>
      <c r="D429" s="98"/>
      <c r="E429" s="99">
        <v>3.3333333333333335</v>
      </c>
      <c r="F429" s="100">
        <v>0</v>
      </c>
      <c r="G429" s="100"/>
      <c r="H429" s="100">
        <v>0</v>
      </c>
      <c r="I429" s="100">
        <v>0</v>
      </c>
      <c r="J429" s="100"/>
      <c r="K429" s="101">
        <v>5.39</v>
      </c>
      <c r="L429" s="20"/>
      <c r="M429" s="22"/>
      <c r="N429" s="22"/>
      <c r="O429" s="22"/>
      <c r="P429" s="21"/>
    </row>
    <row r="430" spans="1:16" x14ac:dyDescent="0.3">
      <c r="B430" s="97"/>
      <c r="C430" s="97"/>
      <c r="D430" s="98"/>
      <c r="E430" s="99">
        <v>3.125</v>
      </c>
      <c r="F430" s="100">
        <v>0</v>
      </c>
      <c r="G430" s="100"/>
      <c r="H430" s="100">
        <v>0</v>
      </c>
      <c r="I430" s="100">
        <v>0</v>
      </c>
      <c r="J430" s="100"/>
      <c r="K430" s="101">
        <v>5.72</v>
      </c>
      <c r="L430" s="20"/>
      <c r="M430" s="22"/>
      <c r="N430" s="22"/>
      <c r="O430" s="22"/>
      <c r="P430" s="21"/>
    </row>
    <row r="431" spans="1:16" x14ac:dyDescent="0.3">
      <c r="B431" s="97"/>
      <c r="C431" s="97"/>
      <c r="D431" s="98"/>
      <c r="E431" s="99">
        <v>3.125</v>
      </c>
      <c r="F431" s="100">
        <v>0</v>
      </c>
      <c r="G431" s="100"/>
      <c r="H431" s="100">
        <v>0</v>
      </c>
      <c r="I431" s="100">
        <v>0</v>
      </c>
      <c r="J431" s="100"/>
      <c r="K431" s="101">
        <v>5.26</v>
      </c>
      <c r="L431" s="20"/>
      <c r="M431" s="22"/>
      <c r="N431" s="22"/>
      <c r="O431" s="22"/>
      <c r="P431" s="21"/>
    </row>
    <row r="432" spans="1:16" x14ac:dyDescent="0.3">
      <c r="B432" s="97"/>
      <c r="C432" s="97"/>
      <c r="D432" s="98"/>
      <c r="E432" s="99">
        <v>2.3809523809523809</v>
      </c>
      <c r="F432" s="100">
        <v>0</v>
      </c>
      <c r="G432" s="100"/>
      <c r="H432" s="100">
        <v>0</v>
      </c>
      <c r="I432" s="100">
        <v>0</v>
      </c>
      <c r="J432" s="100"/>
      <c r="K432" s="101">
        <v>5.49</v>
      </c>
      <c r="L432" s="20"/>
      <c r="M432" s="22"/>
      <c r="N432" s="22"/>
      <c r="O432" s="22"/>
      <c r="P432" s="21"/>
    </row>
    <row r="433" spans="1:16" x14ac:dyDescent="0.3">
      <c r="B433" s="97"/>
      <c r="C433" s="97"/>
      <c r="D433" s="98"/>
      <c r="E433" s="99">
        <v>1.7857142857142856</v>
      </c>
      <c r="F433" s="100">
        <v>0</v>
      </c>
      <c r="G433" s="100"/>
      <c r="H433" s="100">
        <v>0</v>
      </c>
      <c r="I433" s="100">
        <v>0</v>
      </c>
      <c r="J433" s="100"/>
      <c r="K433" s="101">
        <v>5.2</v>
      </c>
      <c r="L433" s="20"/>
      <c r="M433" s="22"/>
      <c r="N433" s="22"/>
      <c r="O433" s="22"/>
      <c r="P433" s="21"/>
    </row>
    <row r="434" spans="1:16" x14ac:dyDescent="0.3">
      <c r="B434" s="97"/>
      <c r="C434" s="97"/>
      <c r="D434" s="98"/>
      <c r="E434" s="99">
        <v>1.8181818181818181</v>
      </c>
      <c r="F434" s="100">
        <v>0</v>
      </c>
      <c r="G434" s="100"/>
      <c r="H434" s="100">
        <v>0</v>
      </c>
      <c r="I434" s="100">
        <v>0</v>
      </c>
      <c r="J434" s="100"/>
      <c r="K434" s="101">
        <v>5</v>
      </c>
      <c r="L434" s="20"/>
      <c r="M434" s="22"/>
      <c r="N434" s="22"/>
      <c r="O434" s="22"/>
      <c r="P434" s="21"/>
    </row>
    <row r="435" spans="1:16" x14ac:dyDescent="0.3">
      <c r="B435" s="97"/>
      <c r="C435" s="97"/>
      <c r="D435" s="98"/>
      <c r="E435" s="99">
        <v>2.5641025641025639</v>
      </c>
      <c r="F435" s="100">
        <v>0</v>
      </c>
      <c r="G435" s="100"/>
      <c r="H435" s="100">
        <v>0</v>
      </c>
      <c r="I435" s="100">
        <v>0</v>
      </c>
      <c r="J435" s="100"/>
      <c r="K435" s="101">
        <v>5.23</v>
      </c>
      <c r="L435" s="20"/>
      <c r="M435" s="22"/>
      <c r="N435" s="22"/>
      <c r="O435" s="22"/>
      <c r="P435" s="21"/>
    </row>
    <row r="436" spans="1:16" ht="28.8" x14ac:dyDescent="0.3">
      <c r="A436" s="1">
        <v>144</v>
      </c>
      <c r="B436" t="s">
        <v>288</v>
      </c>
      <c r="C436">
        <v>2021</v>
      </c>
      <c r="D436" s="2" t="s">
        <v>289</v>
      </c>
      <c r="F436" s="5">
        <v>0.93</v>
      </c>
      <c r="G436" s="5">
        <v>360</v>
      </c>
      <c r="H436" s="5">
        <v>0</v>
      </c>
      <c r="I436" s="5">
        <v>6.98</v>
      </c>
      <c r="J436" s="5">
        <v>30</v>
      </c>
      <c r="K436" s="4">
        <v>4.51</v>
      </c>
      <c r="M436" s="5">
        <v>360</v>
      </c>
      <c r="N436" s="5">
        <v>0</v>
      </c>
      <c r="O436" s="5">
        <v>30</v>
      </c>
      <c r="P436" s="4">
        <v>5.59</v>
      </c>
    </row>
    <row r="437" spans="1:16" x14ac:dyDescent="0.3">
      <c r="D437" s="2"/>
      <c r="F437" s="5">
        <v>0.93</v>
      </c>
      <c r="G437" s="5">
        <v>360</v>
      </c>
      <c r="H437" s="5">
        <v>0</v>
      </c>
      <c r="I437" s="5">
        <v>6.98</v>
      </c>
      <c r="J437" s="5">
        <v>30</v>
      </c>
      <c r="K437" s="4">
        <v>4.66</v>
      </c>
    </row>
    <row r="438" spans="1:16" x14ac:dyDescent="0.3">
      <c r="D438" s="2"/>
      <c r="F438" s="5">
        <v>0.93</v>
      </c>
      <c r="G438" s="5">
        <v>360</v>
      </c>
      <c r="H438" s="5">
        <v>0</v>
      </c>
      <c r="I438" s="5">
        <v>6.98</v>
      </c>
      <c r="J438" s="5">
        <v>30</v>
      </c>
      <c r="K438" s="4">
        <v>4.46</v>
      </c>
    </row>
    <row r="439" spans="1:16" ht="28.8" x14ac:dyDescent="0.3">
      <c r="A439" s="1">
        <v>145</v>
      </c>
      <c r="B439" t="s">
        <v>290</v>
      </c>
      <c r="C439">
        <v>2007</v>
      </c>
      <c r="D439" s="2" t="s">
        <v>291</v>
      </c>
      <c r="F439" s="5">
        <v>4.74</v>
      </c>
      <c r="G439" s="5">
        <v>60</v>
      </c>
      <c r="H439" s="5">
        <v>0</v>
      </c>
      <c r="I439" s="5">
        <v>5.25</v>
      </c>
      <c r="J439" s="5">
        <v>32</v>
      </c>
      <c r="K439" s="4">
        <v>5.62</v>
      </c>
      <c r="M439" s="5">
        <v>60</v>
      </c>
      <c r="N439" s="5">
        <v>0</v>
      </c>
      <c r="O439" s="5">
        <v>32</v>
      </c>
      <c r="P439" s="4">
        <v>5.78</v>
      </c>
    </row>
    <row r="440" spans="1:16" x14ac:dyDescent="0.3">
      <c r="D440" s="2"/>
      <c r="F440" s="5">
        <v>4.74</v>
      </c>
      <c r="G440" s="5">
        <v>60</v>
      </c>
      <c r="H440" s="5">
        <v>0</v>
      </c>
      <c r="I440" s="5">
        <v>5.25</v>
      </c>
      <c r="J440" s="5">
        <v>32</v>
      </c>
      <c r="K440" s="4">
        <v>5.55</v>
      </c>
      <c r="M440" s="5">
        <v>60</v>
      </c>
      <c r="N440" s="5">
        <v>0</v>
      </c>
      <c r="O440" s="5">
        <v>32</v>
      </c>
      <c r="P440" s="4">
        <v>5.92</v>
      </c>
    </row>
    <row r="441" spans="1:16" x14ac:dyDescent="0.3">
      <c r="D441" s="2"/>
      <c r="F441" s="5">
        <v>4.5999999999999996</v>
      </c>
      <c r="G441" s="5">
        <v>60</v>
      </c>
      <c r="H441" s="5">
        <v>0</v>
      </c>
      <c r="I441" s="5">
        <v>8.08</v>
      </c>
      <c r="J441" s="5">
        <v>32</v>
      </c>
      <c r="K441" s="4">
        <v>5.2</v>
      </c>
      <c r="M441" s="5">
        <v>60</v>
      </c>
      <c r="N441" s="5">
        <v>0</v>
      </c>
      <c r="O441" s="5">
        <v>32</v>
      </c>
      <c r="P441" s="4">
        <v>5.76</v>
      </c>
    </row>
    <row r="442" spans="1:16" x14ac:dyDescent="0.3">
      <c r="D442" s="2"/>
      <c r="F442" s="5">
        <v>4.5999999999999996</v>
      </c>
      <c r="G442" s="5">
        <v>60</v>
      </c>
      <c r="H442" s="5">
        <v>0</v>
      </c>
      <c r="I442" s="5">
        <v>8.08</v>
      </c>
      <c r="J442" s="5">
        <v>32</v>
      </c>
      <c r="K442" s="4">
        <v>5.05</v>
      </c>
      <c r="M442" s="5">
        <v>60</v>
      </c>
      <c r="N442" s="5">
        <v>0</v>
      </c>
      <c r="O442" s="5">
        <v>32</v>
      </c>
      <c r="P442" s="4">
        <v>6</v>
      </c>
    </row>
    <row r="443" spans="1:16" x14ac:dyDescent="0.3">
      <c r="D443" s="2"/>
      <c r="F443" s="5">
        <v>4.45</v>
      </c>
      <c r="G443" s="5">
        <v>60</v>
      </c>
      <c r="H443" s="5">
        <v>0</v>
      </c>
      <c r="I443" s="5">
        <v>11.08</v>
      </c>
      <c r="J443" s="5">
        <v>32</v>
      </c>
      <c r="K443" s="4">
        <v>4.95</v>
      </c>
      <c r="M443" s="5">
        <v>60</v>
      </c>
      <c r="N443" s="5">
        <v>0</v>
      </c>
      <c r="O443" s="5">
        <v>32</v>
      </c>
      <c r="P443" s="4">
        <v>5.76</v>
      </c>
    </row>
    <row r="444" spans="1:16" x14ac:dyDescent="0.3">
      <c r="D444" s="2"/>
      <c r="F444" s="5">
        <v>4.45</v>
      </c>
      <c r="G444" s="5">
        <v>60</v>
      </c>
      <c r="H444" s="5">
        <v>0</v>
      </c>
      <c r="I444" s="5">
        <v>11.08</v>
      </c>
      <c r="J444" s="5">
        <v>32</v>
      </c>
      <c r="K444" s="4">
        <v>4.91</v>
      </c>
      <c r="M444" s="5">
        <v>60</v>
      </c>
      <c r="N444" s="5">
        <v>0</v>
      </c>
      <c r="O444" s="5">
        <v>32</v>
      </c>
      <c r="P444" s="4">
        <v>5.9</v>
      </c>
    </row>
    <row r="445" spans="1:16" x14ac:dyDescent="0.3">
      <c r="D445" s="2"/>
      <c r="F445" s="5">
        <v>4.74</v>
      </c>
      <c r="G445" s="5">
        <v>60</v>
      </c>
      <c r="H445" s="5">
        <v>0</v>
      </c>
      <c r="I445" s="5">
        <v>5.25</v>
      </c>
      <c r="J445" s="5">
        <v>32</v>
      </c>
      <c r="K445" s="4">
        <v>5.7</v>
      </c>
      <c r="M445" s="5">
        <v>60</v>
      </c>
      <c r="N445" s="5">
        <v>0</v>
      </c>
      <c r="O445" s="5">
        <v>32</v>
      </c>
      <c r="P445" s="4">
        <v>5.73</v>
      </c>
    </row>
    <row r="446" spans="1:16" x14ac:dyDescent="0.3">
      <c r="D446" s="2"/>
      <c r="F446" s="5">
        <v>4.74</v>
      </c>
      <c r="G446" s="5">
        <v>60</v>
      </c>
      <c r="H446" s="5">
        <v>0</v>
      </c>
      <c r="I446" s="5">
        <v>5.25</v>
      </c>
      <c r="J446" s="5">
        <v>32</v>
      </c>
      <c r="K446" s="4">
        <v>5.5</v>
      </c>
      <c r="M446" s="5">
        <v>60</v>
      </c>
      <c r="N446" s="5">
        <v>0</v>
      </c>
      <c r="O446" s="5">
        <v>32</v>
      </c>
      <c r="P446" s="4">
        <v>5.9</v>
      </c>
    </row>
    <row r="447" spans="1:16" x14ac:dyDescent="0.3">
      <c r="D447" s="2"/>
      <c r="F447" s="5">
        <v>4.5999999999999996</v>
      </c>
      <c r="G447" s="5">
        <v>60</v>
      </c>
      <c r="H447" s="5">
        <v>0</v>
      </c>
      <c r="I447" s="5">
        <v>8.08</v>
      </c>
      <c r="J447" s="5">
        <v>32</v>
      </c>
      <c r="K447" s="4">
        <v>5.29</v>
      </c>
    </row>
    <row r="448" spans="1:16" x14ac:dyDescent="0.3">
      <c r="D448" s="2"/>
      <c r="F448" s="5">
        <v>4.5999999999999996</v>
      </c>
      <c r="G448" s="5">
        <v>60</v>
      </c>
      <c r="H448" s="5">
        <v>0</v>
      </c>
      <c r="I448" s="5">
        <v>8.08</v>
      </c>
      <c r="J448" s="5">
        <v>32</v>
      </c>
      <c r="K448" s="4">
        <v>5</v>
      </c>
    </row>
    <row r="449" spans="1:16" x14ac:dyDescent="0.3">
      <c r="D449" s="2"/>
      <c r="F449" s="5">
        <v>4.45</v>
      </c>
      <c r="G449" s="5">
        <v>60</v>
      </c>
      <c r="H449" s="5">
        <v>0</v>
      </c>
      <c r="I449" s="5">
        <v>11.08</v>
      </c>
      <c r="J449" s="5">
        <v>32</v>
      </c>
      <c r="K449" s="4">
        <v>4.9000000000000004</v>
      </c>
    </row>
    <row r="450" spans="1:16" x14ac:dyDescent="0.3">
      <c r="D450" s="2"/>
      <c r="F450" s="5">
        <v>4.45</v>
      </c>
      <c r="G450" s="5">
        <v>60</v>
      </c>
      <c r="H450" s="5">
        <v>0</v>
      </c>
      <c r="I450" s="5">
        <v>11.08</v>
      </c>
      <c r="J450" s="5">
        <v>32</v>
      </c>
      <c r="K450" s="4">
        <v>4.7</v>
      </c>
    </row>
    <row r="451" spans="1:16" x14ac:dyDescent="0.3">
      <c r="D451" s="2"/>
      <c r="F451" s="5">
        <v>4.74</v>
      </c>
      <c r="G451" s="5">
        <v>60</v>
      </c>
      <c r="H451" s="5">
        <v>0</v>
      </c>
      <c r="I451" s="5">
        <v>5.25</v>
      </c>
      <c r="J451" s="5">
        <v>32</v>
      </c>
      <c r="K451" s="4">
        <v>5.64</v>
      </c>
    </row>
    <row r="452" spans="1:16" x14ac:dyDescent="0.3">
      <c r="D452" s="2"/>
      <c r="F452" s="5">
        <v>4.74</v>
      </c>
      <c r="G452" s="5">
        <v>60</v>
      </c>
      <c r="H452" s="5">
        <v>0</v>
      </c>
      <c r="I452" s="5">
        <v>5.25</v>
      </c>
      <c r="J452" s="5">
        <v>32</v>
      </c>
      <c r="K452" s="4">
        <v>5.61</v>
      </c>
    </row>
    <row r="453" spans="1:16" x14ac:dyDescent="0.3">
      <c r="D453" s="2"/>
      <c r="F453" s="5">
        <v>4.5999999999999996</v>
      </c>
      <c r="G453" s="5">
        <v>60</v>
      </c>
      <c r="H453" s="5">
        <v>0</v>
      </c>
      <c r="I453" s="5">
        <v>8.08</v>
      </c>
      <c r="J453" s="5">
        <v>32</v>
      </c>
      <c r="K453" s="4">
        <v>5.58</v>
      </c>
    </row>
    <row r="454" spans="1:16" x14ac:dyDescent="0.3">
      <c r="D454" s="2"/>
      <c r="F454" s="5">
        <v>4.5999999999999996</v>
      </c>
      <c r="G454" s="5">
        <v>60</v>
      </c>
      <c r="H454" s="5">
        <v>0</v>
      </c>
      <c r="I454" s="5">
        <v>8.08</v>
      </c>
      <c r="J454" s="5">
        <v>32</v>
      </c>
      <c r="K454" s="4">
        <v>5.55</v>
      </c>
    </row>
    <row r="455" spans="1:16" x14ac:dyDescent="0.3">
      <c r="D455" s="2"/>
      <c r="F455" s="5">
        <v>4.45</v>
      </c>
      <c r="G455" s="5">
        <v>60</v>
      </c>
      <c r="H455" s="5">
        <v>0</v>
      </c>
      <c r="I455" s="5">
        <v>11.08</v>
      </c>
      <c r="J455" s="5">
        <v>32</v>
      </c>
      <c r="K455" s="4">
        <v>5.5</v>
      </c>
    </row>
    <row r="456" spans="1:16" x14ac:dyDescent="0.3">
      <c r="D456" s="2"/>
      <c r="F456" s="5">
        <v>4.45</v>
      </c>
      <c r="G456" s="5">
        <v>60</v>
      </c>
      <c r="H456" s="5">
        <v>0</v>
      </c>
      <c r="I456" s="5">
        <v>11.08</v>
      </c>
      <c r="J456" s="5">
        <v>32</v>
      </c>
      <c r="K456" s="4">
        <v>5.48</v>
      </c>
    </row>
    <row r="457" spans="1:16" x14ac:dyDescent="0.3">
      <c r="D457" s="2"/>
      <c r="F457" s="5">
        <v>4.74</v>
      </c>
      <c r="G457" s="5">
        <v>60</v>
      </c>
      <c r="H457" s="5">
        <v>0</v>
      </c>
      <c r="I457" s="5">
        <v>5.25</v>
      </c>
      <c r="J457" s="5">
        <v>32</v>
      </c>
      <c r="K457" s="4">
        <v>5.64</v>
      </c>
    </row>
    <row r="458" spans="1:16" x14ac:dyDescent="0.3">
      <c r="D458" s="2"/>
      <c r="F458" s="5">
        <v>4.74</v>
      </c>
      <c r="G458" s="5">
        <v>60</v>
      </c>
      <c r="H458" s="5">
        <v>0</v>
      </c>
      <c r="I458" s="5">
        <v>5.25</v>
      </c>
      <c r="J458" s="5">
        <v>32</v>
      </c>
      <c r="K458" s="4">
        <v>5.61</v>
      </c>
    </row>
    <row r="459" spans="1:16" x14ac:dyDescent="0.3">
      <c r="D459" s="2"/>
      <c r="F459" s="5">
        <v>4.5999999999999996</v>
      </c>
      <c r="G459" s="5">
        <v>60</v>
      </c>
      <c r="H459" s="5">
        <v>0</v>
      </c>
      <c r="I459" s="5">
        <v>8.08</v>
      </c>
      <c r="J459" s="5">
        <v>32</v>
      </c>
      <c r="K459" s="4">
        <v>5.6</v>
      </c>
    </row>
    <row r="460" spans="1:16" x14ac:dyDescent="0.3">
      <c r="D460" s="2"/>
      <c r="F460" s="5">
        <v>4.5999999999999996</v>
      </c>
      <c r="G460" s="5">
        <v>60</v>
      </c>
      <c r="H460" s="5">
        <v>0</v>
      </c>
      <c r="I460" s="5">
        <v>8.08</v>
      </c>
      <c r="J460" s="5">
        <v>32</v>
      </c>
      <c r="K460" s="4">
        <v>5.58</v>
      </c>
    </row>
    <row r="461" spans="1:16" x14ac:dyDescent="0.3">
      <c r="D461" s="2"/>
      <c r="F461" s="5">
        <v>4.45</v>
      </c>
      <c r="G461" s="5">
        <v>60</v>
      </c>
      <c r="H461" s="5">
        <v>0</v>
      </c>
      <c r="I461" s="5">
        <v>11.08</v>
      </c>
      <c r="J461" s="5">
        <v>32</v>
      </c>
      <c r="K461" s="4">
        <v>5.5</v>
      </c>
    </row>
    <row r="462" spans="1:16" x14ac:dyDescent="0.3">
      <c r="D462" s="2"/>
      <c r="F462" s="5">
        <v>4.45</v>
      </c>
      <c r="G462" s="5">
        <v>60</v>
      </c>
      <c r="H462" s="5">
        <v>0</v>
      </c>
      <c r="I462" s="5">
        <v>11.08</v>
      </c>
      <c r="J462" s="5">
        <v>32</v>
      </c>
      <c r="K462" s="4">
        <v>5.5</v>
      </c>
    </row>
    <row r="463" spans="1:16" ht="28.8" x14ac:dyDescent="0.3">
      <c r="A463" s="1">
        <v>146</v>
      </c>
      <c r="B463" t="s">
        <v>292</v>
      </c>
      <c r="C463">
        <v>2016</v>
      </c>
      <c r="D463" s="2" t="s">
        <v>293</v>
      </c>
      <c r="E463" s="3">
        <v>2.8</v>
      </c>
      <c r="F463" s="5">
        <v>1.5</v>
      </c>
      <c r="G463" s="5">
        <v>60</v>
      </c>
      <c r="H463" s="5">
        <v>0</v>
      </c>
      <c r="I463" s="5">
        <v>20</v>
      </c>
      <c r="L463" s="3">
        <v>2</v>
      </c>
      <c r="M463" s="5">
        <v>60</v>
      </c>
      <c r="N463" s="5">
        <v>2</v>
      </c>
    </row>
    <row r="464" spans="1:16" ht="28.8" x14ac:dyDescent="0.3">
      <c r="A464" s="1">
        <v>147</v>
      </c>
      <c r="B464" t="s">
        <v>294</v>
      </c>
      <c r="C464">
        <v>2011</v>
      </c>
      <c r="D464" s="2" t="s">
        <v>295</v>
      </c>
      <c r="E464" s="3">
        <v>2.04</v>
      </c>
      <c r="F464" s="5">
        <v>0.8</v>
      </c>
      <c r="G464" s="5">
        <v>150</v>
      </c>
      <c r="H464" s="5">
        <v>0</v>
      </c>
      <c r="I464" s="5">
        <v>30.2</v>
      </c>
      <c r="J464" s="5">
        <v>30</v>
      </c>
      <c r="K464" s="4">
        <v>4.9000000000000004</v>
      </c>
      <c r="L464" s="3">
        <v>1.95</v>
      </c>
      <c r="M464" s="5">
        <v>160</v>
      </c>
      <c r="N464" s="5">
        <v>0</v>
      </c>
      <c r="O464" s="5">
        <v>30</v>
      </c>
      <c r="P464" s="4">
        <v>5.58</v>
      </c>
    </row>
    <row r="465" spans="1:16" ht="43.2" x14ac:dyDescent="0.3">
      <c r="A465" s="1">
        <v>148</v>
      </c>
      <c r="B465" t="s">
        <v>296</v>
      </c>
      <c r="C465">
        <v>2021</v>
      </c>
      <c r="D465" s="2" t="s">
        <v>297</v>
      </c>
      <c r="E465" s="3">
        <v>2.9</v>
      </c>
      <c r="F465" s="5">
        <v>1.82</v>
      </c>
      <c r="G465" s="5">
        <v>90</v>
      </c>
      <c r="H465" s="5">
        <v>0</v>
      </c>
      <c r="I465" s="5">
        <v>18.18</v>
      </c>
      <c r="J465" s="5">
        <v>30</v>
      </c>
      <c r="K465" s="4">
        <v>5.2</v>
      </c>
      <c r="L465" s="3">
        <v>2.9</v>
      </c>
      <c r="M465" s="5">
        <v>90</v>
      </c>
      <c r="N465" s="5">
        <v>0</v>
      </c>
      <c r="O465" s="5">
        <v>30</v>
      </c>
      <c r="P465" s="4">
        <v>5.6</v>
      </c>
    </row>
    <row r="466" spans="1:16" ht="28.8" x14ac:dyDescent="0.3">
      <c r="A466" s="1">
        <v>149</v>
      </c>
      <c r="B466" t="s">
        <v>298</v>
      </c>
      <c r="C466">
        <v>2020</v>
      </c>
      <c r="D466" s="2" t="s">
        <v>299</v>
      </c>
      <c r="E466" s="3">
        <v>2.93</v>
      </c>
      <c r="F466" s="5">
        <v>1.33</v>
      </c>
      <c r="G466" s="5">
        <v>90</v>
      </c>
      <c r="H466" s="5">
        <v>1</v>
      </c>
      <c r="I466" s="5">
        <v>11.11</v>
      </c>
      <c r="J466" s="5">
        <v>30</v>
      </c>
      <c r="K466" s="4">
        <v>4.2</v>
      </c>
      <c r="L466" s="3">
        <v>2.91</v>
      </c>
      <c r="M466" s="5">
        <v>30</v>
      </c>
      <c r="N466" s="5">
        <v>1</v>
      </c>
      <c r="O466" s="5">
        <v>30</v>
      </c>
      <c r="P466" s="4">
        <v>5.6</v>
      </c>
    </row>
    <row r="467" spans="1:16" x14ac:dyDescent="0.3">
      <c r="D467" s="2"/>
      <c r="E467" s="3">
        <v>2.19</v>
      </c>
      <c r="F467" s="5">
        <v>1.33</v>
      </c>
      <c r="G467" s="5">
        <v>90</v>
      </c>
      <c r="H467" s="5">
        <v>1</v>
      </c>
      <c r="I467" s="5">
        <v>11.11</v>
      </c>
      <c r="J467" s="5">
        <v>30</v>
      </c>
      <c r="K467" s="4">
        <v>4.3</v>
      </c>
    </row>
    <row r="468" spans="1:16" x14ac:dyDescent="0.3">
      <c r="D468" s="2"/>
      <c r="E468" s="3">
        <v>2.66</v>
      </c>
      <c r="F468" s="5">
        <v>1.33</v>
      </c>
      <c r="G468" s="5">
        <v>90</v>
      </c>
      <c r="H468" s="5">
        <v>1</v>
      </c>
      <c r="I468" s="5">
        <v>11.11</v>
      </c>
      <c r="J468" s="5">
        <v>30</v>
      </c>
      <c r="K468" s="4">
        <v>4.3</v>
      </c>
    </row>
    <row r="469" spans="1:16" x14ac:dyDescent="0.3">
      <c r="D469" s="2"/>
      <c r="E469" s="3">
        <v>2.58</v>
      </c>
      <c r="F469" s="5">
        <v>1.33</v>
      </c>
      <c r="G469" s="5">
        <v>90</v>
      </c>
      <c r="H469" s="5">
        <v>1</v>
      </c>
      <c r="I469" s="5">
        <v>11.11</v>
      </c>
      <c r="J469" s="5">
        <v>30</v>
      </c>
      <c r="K469" s="4">
        <v>4.5</v>
      </c>
    </row>
    <row r="470" spans="1:16" x14ac:dyDescent="0.3">
      <c r="D470" s="2"/>
      <c r="E470" s="3">
        <v>2.89</v>
      </c>
      <c r="F470" s="5">
        <v>1.33</v>
      </c>
      <c r="G470" s="5">
        <v>90</v>
      </c>
      <c r="H470" s="5">
        <v>1</v>
      </c>
      <c r="I470" s="5">
        <v>11.11</v>
      </c>
      <c r="J470" s="5">
        <v>30</v>
      </c>
      <c r="K470" s="4">
        <v>4.2</v>
      </c>
    </row>
    <row r="471" spans="1:16" x14ac:dyDescent="0.3">
      <c r="D471" s="2"/>
      <c r="E471" s="3">
        <v>2.86</v>
      </c>
      <c r="F471" s="5">
        <v>1.33</v>
      </c>
      <c r="G471" s="5">
        <v>90</v>
      </c>
      <c r="H471" s="5">
        <v>1</v>
      </c>
      <c r="I471" s="5">
        <v>11.11</v>
      </c>
      <c r="J471" s="5">
        <v>30</v>
      </c>
      <c r="K471" s="4">
        <v>4.0999999999999996</v>
      </c>
    </row>
    <row r="472" spans="1:16" ht="28.8" x14ac:dyDescent="0.3">
      <c r="A472" s="1">
        <v>151</v>
      </c>
      <c r="B472" t="s">
        <v>302</v>
      </c>
      <c r="C472">
        <v>2018</v>
      </c>
      <c r="D472" s="2" t="s">
        <v>303</v>
      </c>
      <c r="F472" s="5">
        <v>1.78</v>
      </c>
      <c r="G472" s="5">
        <v>90</v>
      </c>
      <c r="H472" s="5">
        <v>0</v>
      </c>
      <c r="I472" s="5">
        <v>11.11</v>
      </c>
      <c r="K472" s="4">
        <v>4.97</v>
      </c>
      <c r="M472" s="5">
        <v>90</v>
      </c>
      <c r="N472" s="5">
        <v>0</v>
      </c>
      <c r="P472" s="4">
        <v>5.77</v>
      </c>
    </row>
    <row r="473" spans="1:16" x14ac:dyDescent="0.3">
      <c r="D473" s="2"/>
      <c r="F473" s="5">
        <v>1.78</v>
      </c>
      <c r="G473" s="5">
        <v>90</v>
      </c>
      <c r="H473" s="5">
        <v>0</v>
      </c>
      <c r="I473" s="5">
        <v>11.11</v>
      </c>
      <c r="K473" s="4">
        <v>4.49</v>
      </c>
    </row>
    <row r="474" spans="1:16" x14ac:dyDescent="0.3">
      <c r="D474" s="2"/>
      <c r="F474" s="5">
        <v>1.78</v>
      </c>
      <c r="G474" s="5">
        <v>90</v>
      </c>
      <c r="H474" s="5">
        <v>0</v>
      </c>
      <c r="I474" s="5">
        <v>11.11</v>
      </c>
      <c r="K474" s="4">
        <v>4.13</v>
      </c>
    </row>
    <row r="475" spans="1:16" x14ac:dyDescent="0.3">
      <c r="D475" s="2"/>
      <c r="F475" s="5">
        <v>1.78</v>
      </c>
      <c r="G475" s="5">
        <v>90</v>
      </c>
      <c r="H475" s="5">
        <v>0</v>
      </c>
      <c r="I475" s="5">
        <v>11.11</v>
      </c>
      <c r="K475" s="4">
        <v>4.5199999999999996</v>
      </c>
    </row>
    <row r="476" spans="1:16" x14ac:dyDescent="0.3">
      <c r="D476" s="2"/>
      <c r="F476" s="5">
        <v>1.78</v>
      </c>
      <c r="G476" s="5">
        <v>90</v>
      </c>
      <c r="H476" s="5">
        <v>0</v>
      </c>
      <c r="I476" s="5">
        <v>11.11</v>
      </c>
      <c r="K476" s="4">
        <v>4.68</v>
      </c>
    </row>
    <row r="477" spans="1:16" ht="28.8" x14ac:dyDescent="0.3">
      <c r="A477" s="1">
        <v>152</v>
      </c>
      <c r="B477" t="s">
        <v>304</v>
      </c>
      <c r="C477">
        <v>2017</v>
      </c>
      <c r="D477" s="2" t="s">
        <v>305</v>
      </c>
      <c r="F477" s="5">
        <v>2</v>
      </c>
      <c r="G477" s="5">
        <v>80</v>
      </c>
      <c r="H477" s="5">
        <v>1</v>
      </c>
      <c r="I477" s="5">
        <v>35</v>
      </c>
      <c r="J477" s="5">
        <v>30</v>
      </c>
      <c r="K477" s="4">
        <v>5.0999999999999996</v>
      </c>
      <c r="M477" s="5">
        <v>80</v>
      </c>
      <c r="N477" s="5">
        <v>1</v>
      </c>
      <c r="O477" s="5">
        <v>30</v>
      </c>
      <c r="P477" s="4">
        <v>6.01</v>
      </c>
    </row>
    <row r="478" spans="1:16" x14ac:dyDescent="0.3">
      <c r="D478" s="2"/>
      <c r="F478" s="5">
        <v>2</v>
      </c>
      <c r="G478" s="5">
        <v>80</v>
      </c>
      <c r="H478" s="5">
        <v>1</v>
      </c>
      <c r="I478" s="5">
        <v>35</v>
      </c>
      <c r="J478" s="5">
        <v>30</v>
      </c>
      <c r="K478" s="4">
        <v>5.2</v>
      </c>
    </row>
    <row r="479" spans="1:16" x14ac:dyDescent="0.3">
      <c r="D479" s="2"/>
      <c r="F479" s="5">
        <v>2</v>
      </c>
      <c r="G479" s="5">
        <v>80</v>
      </c>
      <c r="H479" s="5">
        <v>1</v>
      </c>
      <c r="I479" s="5">
        <v>35</v>
      </c>
      <c r="J479" s="5">
        <v>30</v>
      </c>
      <c r="K479" s="4">
        <v>4.8</v>
      </c>
    </row>
    <row r="480" spans="1:16" x14ac:dyDescent="0.3">
      <c r="D480" s="2"/>
      <c r="F480" s="5">
        <v>2</v>
      </c>
      <c r="G480" s="5">
        <v>80</v>
      </c>
      <c r="H480" s="5">
        <v>1</v>
      </c>
      <c r="I480" s="5">
        <v>35</v>
      </c>
      <c r="J480" s="5">
        <v>30</v>
      </c>
      <c r="K480" s="4">
        <v>4.9000000000000004</v>
      </c>
    </row>
    <row r="481" spans="1:16" ht="57.6" x14ac:dyDescent="0.3">
      <c r="A481" s="1">
        <v>153</v>
      </c>
      <c r="B481" t="s">
        <v>306</v>
      </c>
      <c r="C481">
        <v>2018</v>
      </c>
      <c r="D481" s="2" t="s">
        <v>307</v>
      </c>
      <c r="E481" s="3">
        <v>2.4</v>
      </c>
      <c r="F481" s="5">
        <v>1.88</v>
      </c>
      <c r="G481" s="5">
        <v>90</v>
      </c>
      <c r="H481" s="5">
        <v>0</v>
      </c>
      <c r="I481" s="5">
        <v>5.88</v>
      </c>
      <c r="J481" s="5">
        <v>30</v>
      </c>
      <c r="K481" s="4">
        <v>5.5</v>
      </c>
      <c r="L481" s="3">
        <v>1.96</v>
      </c>
      <c r="M481" s="5">
        <v>90</v>
      </c>
      <c r="N481" s="5">
        <v>0</v>
      </c>
      <c r="O481" s="5">
        <v>30</v>
      </c>
      <c r="P481" s="4">
        <v>6.1</v>
      </c>
    </row>
    <row r="482" spans="1:16" ht="28.8" x14ac:dyDescent="0.3">
      <c r="A482" s="1">
        <v>154</v>
      </c>
      <c r="B482" t="s">
        <v>308</v>
      </c>
      <c r="C482">
        <v>2013</v>
      </c>
      <c r="D482" s="2" t="s">
        <v>309</v>
      </c>
      <c r="F482" s="5">
        <v>2.78</v>
      </c>
      <c r="G482" s="5">
        <v>70</v>
      </c>
      <c r="H482" s="5">
        <v>1</v>
      </c>
      <c r="I482" s="5">
        <v>6.75</v>
      </c>
      <c r="J482" s="5">
        <v>30</v>
      </c>
      <c r="K482" s="4">
        <v>5.56</v>
      </c>
      <c r="M482" s="5">
        <v>70</v>
      </c>
      <c r="N482" s="5">
        <v>1</v>
      </c>
      <c r="O482" s="5">
        <v>30</v>
      </c>
      <c r="P482" s="4">
        <v>6.03</v>
      </c>
    </row>
    <row r="483" spans="1:16" x14ac:dyDescent="0.3">
      <c r="D483" s="2"/>
      <c r="F483" s="5">
        <v>2.78</v>
      </c>
      <c r="G483" s="5">
        <v>70</v>
      </c>
      <c r="H483" s="5">
        <v>1</v>
      </c>
      <c r="I483" s="5">
        <v>6.75</v>
      </c>
      <c r="J483" s="5">
        <v>30</v>
      </c>
      <c r="K483" s="4">
        <v>5.65</v>
      </c>
    </row>
    <row r="484" spans="1:16" x14ac:dyDescent="0.3">
      <c r="D484" s="2"/>
      <c r="F484" s="5">
        <v>2.78</v>
      </c>
      <c r="G484" s="5">
        <v>70</v>
      </c>
      <c r="H484" s="5">
        <v>1</v>
      </c>
      <c r="I484" s="5">
        <v>6.75</v>
      </c>
      <c r="J484" s="5">
        <v>30</v>
      </c>
      <c r="K484" s="4">
        <v>5.66</v>
      </c>
    </row>
    <row r="485" spans="1:16" x14ac:dyDescent="0.3">
      <c r="D485" s="2"/>
      <c r="F485" s="5">
        <v>2.58</v>
      </c>
      <c r="G485" s="5">
        <v>70</v>
      </c>
      <c r="H485" s="5">
        <v>1</v>
      </c>
      <c r="I485" s="5">
        <v>13.6</v>
      </c>
      <c r="J485" s="5">
        <v>30</v>
      </c>
      <c r="K485" s="4">
        <v>5.25</v>
      </c>
    </row>
    <row r="486" spans="1:16" x14ac:dyDescent="0.3">
      <c r="D486" s="2"/>
      <c r="F486" s="5">
        <v>2.58</v>
      </c>
      <c r="G486" s="5">
        <v>70</v>
      </c>
      <c r="H486" s="5">
        <v>1</v>
      </c>
      <c r="I486" s="5">
        <v>13.6</v>
      </c>
      <c r="J486" s="5">
        <v>30</v>
      </c>
      <c r="K486" s="4">
        <v>5.31</v>
      </c>
    </row>
    <row r="487" spans="1:16" x14ac:dyDescent="0.3">
      <c r="D487" s="2"/>
      <c r="F487" s="5">
        <v>2.58</v>
      </c>
      <c r="G487" s="5">
        <v>70</v>
      </c>
      <c r="H487" s="5">
        <v>1</v>
      </c>
      <c r="I487" s="5">
        <v>13.6</v>
      </c>
      <c r="J487" s="5">
        <v>30</v>
      </c>
      <c r="K487" s="4">
        <v>5.47</v>
      </c>
    </row>
    <row r="488" spans="1:16" x14ac:dyDescent="0.3">
      <c r="D488" s="2"/>
      <c r="F488" s="5">
        <v>2.37</v>
      </c>
      <c r="G488" s="5">
        <v>70</v>
      </c>
      <c r="H488" s="5">
        <v>1</v>
      </c>
      <c r="I488" s="5">
        <v>20.58</v>
      </c>
      <c r="J488" s="5">
        <v>30</v>
      </c>
      <c r="K488" s="4">
        <v>5.0199999999999996</v>
      </c>
    </row>
    <row r="489" spans="1:16" x14ac:dyDescent="0.3">
      <c r="D489" s="2"/>
      <c r="F489" s="5">
        <v>2.37</v>
      </c>
      <c r="G489" s="5">
        <v>70</v>
      </c>
      <c r="H489" s="5">
        <v>1</v>
      </c>
      <c r="I489" s="5">
        <v>20.58</v>
      </c>
      <c r="J489" s="5">
        <v>30</v>
      </c>
      <c r="K489" s="4">
        <v>5.13</v>
      </c>
    </row>
    <row r="490" spans="1:16" x14ac:dyDescent="0.3">
      <c r="D490" s="2"/>
      <c r="F490" s="5">
        <v>2.37</v>
      </c>
      <c r="G490" s="5">
        <v>70</v>
      </c>
      <c r="H490" s="5">
        <v>1</v>
      </c>
      <c r="I490" s="5">
        <v>20.58</v>
      </c>
      <c r="J490" s="5">
        <v>30</v>
      </c>
      <c r="K490" s="4">
        <v>5.21</v>
      </c>
    </row>
    <row r="491" spans="1:16" x14ac:dyDescent="0.3">
      <c r="D491" s="2"/>
      <c r="F491" s="5">
        <v>2.16</v>
      </c>
      <c r="G491" s="5">
        <v>70</v>
      </c>
      <c r="H491" s="5">
        <v>1</v>
      </c>
      <c r="I491" s="5">
        <v>27.66</v>
      </c>
      <c r="J491" s="5">
        <v>30</v>
      </c>
      <c r="K491" s="4">
        <v>4.8</v>
      </c>
    </row>
    <row r="492" spans="1:16" x14ac:dyDescent="0.3">
      <c r="D492" s="2"/>
      <c r="F492" s="5">
        <v>2.16</v>
      </c>
      <c r="G492" s="5">
        <v>70</v>
      </c>
      <c r="H492" s="5">
        <v>1</v>
      </c>
      <c r="I492" s="5">
        <v>27.66</v>
      </c>
      <c r="J492" s="5">
        <v>30</v>
      </c>
      <c r="K492" s="4">
        <v>5.01</v>
      </c>
    </row>
    <row r="493" spans="1:16" x14ac:dyDescent="0.3">
      <c r="D493" s="2"/>
      <c r="F493" s="5">
        <v>2.16</v>
      </c>
      <c r="G493" s="5">
        <v>70</v>
      </c>
      <c r="H493" s="5">
        <v>1</v>
      </c>
      <c r="I493" s="5">
        <v>27.66</v>
      </c>
      <c r="J493" s="5">
        <v>30</v>
      </c>
      <c r="K493" s="4">
        <v>5.0599999999999996</v>
      </c>
    </row>
    <row r="494" spans="1:16" ht="43.2" x14ac:dyDescent="0.3">
      <c r="A494" s="1">
        <v>157</v>
      </c>
      <c r="B494" t="s">
        <v>314</v>
      </c>
      <c r="C494">
        <v>2018</v>
      </c>
      <c r="D494" s="2" t="s">
        <v>315</v>
      </c>
      <c r="F494" s="5">
        <v>3.35</v>
      </c>
      <c r="G494" s="5">
        <v>120</v>
      </c>
      <c r="H494" s="5">
        <v>0</v>
      </c>
      <c r="I494" s="5">
        <v>12.82</v>
      </c>
      <c r="J494" s="5">
        <v>30</v>
      </c>
      <c r="K494" s="4">
        <v>5.87</v>
      </c>
      <c r="M494" s="5">
        <v>120</v>
      </c>
      <c r="N494" s="5">
        <v>0</v>
      </c>
      <c r="O494" s="5">
        <v>30</v>
      </c>
      <c r="P494" s="4">
        <v>6.09</v>
      </c>
    </row>
    <row r="495" spans="1:16" ht="43.2" x14ac:dyDescent="0.3">
      <c r="A495" s="1">
        <v>158</v>
      </c>
      <c r="B495" t="s">
        <v>316</v>
      </c>
      <c r="C495">
        <v>2022</v>
      </c>
      <c r="D495" s="2" t="s">
        <v>317</v>
      </c>
      <c r="F495" s="5">
        <v>3.35</v>
      </c>
      <c r="G495" s="5">
        <v>120</v>
      </c>
      <c r="H495" s="5">
        <v>0</v>
      </c>
      <c r="I495" s="5">
        <v>12.82</v>
      </c>
      <c r="J495" s="5">
        <v>30</v>
      </c>
      <c r="K495" s="4">
        <v>5.87</v>
      </c>
      <c r="M495" s="5">
        <v>120</v>
      </c>
      <c r="N495" s="5">
        <v>0</v>
      </c>
      <c r="O495" s="5">
        <v>30</v>
      </c>
      <c r="P495" s="4">
        <v>6.09</v>
      </c>
    </row>
    <row r="496" spans="1:16" x14ac:dyDescent="0.3">
      <c r="D496" s="2"/>
      <c r="F496" s="5">
        <v>2</v>
      </c>
      <c r="G496" s="5">
        <v>60</v>
      </c>
      <c r="H496" s="5">
        <v>0</v>
      </c>
      <c r="I496" s="5">
        <v>20</v>
      </c>
      <c r="J496" s="5">
        <v>30</v>
      </c>
      <c r="K496" s="4">
        <v>4.53</v>
      </c>
      <c r="M496" s="5">
        <v>60</v>
      </c>
      <c r="N496" s="5">
        <v>0</v>
      </c>
      <c r="O496" s="5">
        <v>30</v>
      </c>
      <c r="P496" s="4">
        <v>5.71</v>
      </c>
    </row>
    <row r="497" spans="1:16" x14ac:dyDescent="0.3">
      <c r="D497" s="2"/>
      <c r="F497" s="5">
        <v>2</v>
      </c>
      <c r="G497" s="5">
        <v>60</v>
      </c>
      <c r="H497" s="5">
        <v>0</v>
      </c>
      <c r="I497" s="5">
        <v>20</v>
      </c>
      <c r="J497" s="5">
        <v>30</v>
      </c>
      <c r="K497" s="4">
        <v>4.54</v>
      </c>
    </row>
    <row r="498" spans="1:16" x14ac:dyDescent="0.3">
      <c r="D498" s="2"/>
      <c r="F498" s="5">
        <v>2</v>
      </c>
      <c r="G498" s="5">
        <v>60</v>
      </c>
      <c r="H498" s="5">
        <v>0</v>
      </c>
      <c r="I498" s="5">
        <v>20</v>
      </c>
      <c r="J498" s="5">
        <v>30</v>
      </c>
      <c r="K498" s="4">
        <v>4.7300000000000004</v>
      </c>
    </row>
    <row r="499" spans="1:16" x14ac:dyDescent="0.3">
      <c r="D499" s="2"/>
      <c r="F499" s="5">
        <v>2</v>
      </c>
      <c r="G499" s="5">
        <v>60</v>
      </c>
      <c r="H499" s="5">
        <v>0</v>
      </c>
      <c r="I499" s="5">
        <v>20</v>
      </c>
      <c r="J499" s="5">
        <v>30</v>
      </c>
      <c r="K499" s="4">
        <v>4.66</v>
      </c>
    </row>
    <row r="500" spans="1:16" x14ac:dyDescent="0.3">
      <c r="D500" s="2"/>
      <c r="F500" s="5">
        <v>2</v>
      </c>
      <c r="G500" s="5">
        <v>60</v>
      </c>
      <c r="H500" s="5">
        <v>0</v>
      </c>
      <c r="I500" s="5">
        <v>20</v>
      </c>
      <c r="J500" s="5">
        <v>30</v>
      </c>
      <c r="K500" s="4">
        <v>4.59</v>
      </c>
    </row>
    <row r="501" spans="1:16" ht="43.2" x14ac:dyDescent="0.3">
      <c r="A501" s="1">
        <v>159</v>
      </c>
      <c r="B501" t="s">
        <v>318</v>
      </c>
      <c r="C501">
        <v>2017</v>
      </c>
      <c r="D501" s="2" t="s">
        <v>319</v>
      </c>
      <c r="E501" s="3">
        <v>2.93</v>
      </c>
      <c r="F501" s="5">
        <v>1.39</v>
      </c>
      <c r="G501" s="5">
        <v>115</v>
      </c>
      <c r="H501" s="5">
        <v>0</v>
      </c>
      <c r="I501" s="5">
        <v>30</v>
      </c>
      <c r="J501" s="5">
        <v>30</v>
      </c>
    </row>
    <row r="502" spans="1:16" ht="28.8" x14ac:dyDescent="0.3">
      <c r="A502" s="1">
        <v>160</v>
      </c>
      <c r="B502" t="s">
        <v>320</v>
      </c>
      <c r="C502">
        <v>2020</v>
      </c>
      <c r="D502" s="2" t="s">
        <v>321</v>
      </c>
      <c r="E502" s="3">
        <v>2.3199999999999998</v>
      </c>
      <c r="F502" s="5">
        <v>1.88</v>
      </c>
      <c r="H502" s="5">
        <v>0</v>
      </c>
      <c r="I502" s="5">
        <v>6.25</v>
      </c>
      <c r="L502" s="3">
        <v>3.21</v>
      </c>
      <c r="N502" s="5">
        <v>0</v>
      </c>
    </row>
    <row r="503" spans="1:16" x14ac:dyDescent="0.3">
      <c r="D503" s="2"/>
      <c r="E503" s="3">
        <v>2.39</v>
      </c>
      <c r="F503" s="5">
        <v>1.76</v>
      </c>
      <c r="H503" s="5">
        <v>0</v>
      </c>
      <c r="I503" s="5">
        <v>11.76</v>
      </c>
      <c r="L503" s="3">
        <v>2.4500000000000002</v>
      </c>
      <c r="N503" s="5">
        <v>0</v>
      </c>
    </row>
    <row r="504" spans="1:16" x14ac:dyDescent="0.3">
      <c r="D504" s="2"/>
      <c r="E504" s="3">
        <v>2.72</v>
      </c>
      <c r="F504" s="5">
        <v>1.88</v>
      </c>
      <c r="H504" s="5">
        <v>0</v>
      </c>
      <c r="I504" s="5">
        <v>6.25</v>
      </c>
      <c r="L504" s="3">
        <v>2.97</v>
      </c>
      <c r="N504" s="5">
        <v>0</v>
      </c>
    </row>
    <row r="505" spans="1:16" x14ac:dyDescent="0.3">
      <c r="D505" s="2"/>
      <c r="E505" s="3">
        <v>2.97</v>
      </c>
      <c r="F505" s="5">
        <v>1.76</v>
      </c>
      <c r="H505" s="5">
        <v>0</v>
      </c>
      <c r="I505" s="5">
        <v>11.76</v>
      </c>
    </row>
    <row r="506" spans="1:16" ht="28.8" x14ac:dyDescent="0.3">
      <c r="A506" s="1">
        <v>161</v>
      </c>
      <c r="B506" s="97" t="s">
        <v>322</v>
      </c>
      <c r="C506" s="97">
        <v>2008</v>
      </c>
      <c r="D506" s="98" t="s">
        <v>323</v>
      </c>
      <c r="E506" s="99">
        <v>1.6</v>
      </c>
      <c r="F506" s="100">
        <v>1</v>
      </c>
      <c r="G506" s="100">
        <v>60</v>
      </c>
      <c r="H506" s="100">
        <v>0</v>
      </c>
      <c r="I506" s="100">
        <v>0</v>
      </c>
      <c r="J506" s="100">
        <v>37</v>
      </c>
      <c r="K506" s="101"/>
      <c r="L506" s="20">
        <v>1.6</v>
      </c>
      <c r="M506" s="22">
        <v>60</v>
      </c>
      <c r="N506" s="22">
        <v>0</v>
      </c>
      <c r="O506" s="22">
        <v>37</v>
      </c>
      <c r="P506" s="21"/>
    </row>
    <row r="507" spans="1:16" ht="43.2" x14ac:dyDescent="0.3">
      <c r="A507" s="1">
        <v>162</v>
      </c>
      <c r="B507" s="97" t="s">
        <v>324</v>
      </c>
      <c r="C507" s="97">
        <v>2008</v>
      </c>
      <c r="D507" s="98" t="s">
        <v>325</v>
      </c>
      <c r="E507" s="99">
        <v>1.6</v>
      </c>
      <c r="F507" s="100">
        <v>1</v>
      </c>
      <c r="G507" s="100">
        <v>60</v>
      </c>
      <c r="H507" s="100">
        <v>0</v>
      </c>
      <c r="I507" s="100">
        <v>0</v>
      </c>
      <c r="J507" s="100">
        <v>37</v>
      </c>
      <c r="K507" s="101">
        <v>5.2</v>
      </c>
      <c r="L507" s="20">
        <v>1.6</v>
      </c>
      <c r="M507" s="22"/>
      <c r="N507" s="22">
        <v>0</v>
      </c>
      <c r="O507" s="22">
        <v>37</v>
      </c>
      <c r="P507" s="21">
        <v>5.4</v>
      </c>
    </row>
    <row r="508" spans="1:16" ht="28.8" x14ac:dyDescent="0.3">
      <c r="A508" s="1">
        <v>163</v>
      </c>
      <c r="B508" s="97" t="s">
        <v>326</v>
      </c>
      <c r="C508" s="97">
        <v>2006</v>
      </c>
      <c r="D508" s="98" t="s">
        <v>327</v>
      </c>
      <c r="E508" s="99">
        <v>3.7</v>
      </c>
      <c r="F508" s="100">
        <v>1</v>
      </c>
      <c r="G508" s="100">
        <v>75</v>
      </c>
      <c r="H508" s="100">
        <v>0</v>
      </c>
      <c r="I508" s="100">
        <v>0</v>
      </c>
      <c r="J508" s="100">
        <v>37</v>
      </c>
      <c r="K508" s="101">
        <v>5.5</v>
      </c>
      <c r="L508" s="20">
        <v>1.36</v>
      </c>
      <c r="M508" s="22">
        <v>75</v>
      </c>
      <c r="N508" s="22">
        <v>0</v>
      </c>
      <c r="O508" s="22">
        <v>37</v>
      </c>
      <c r="P508" s="21">
        <v>6.9</v>
      </c>
    </row>
    <row r="509" spans="1:16" x14ac:dyDescent="0.3">
      <c r="B509" s="97"/>
      <c r="C509" s="97"/>
      <c r="D509" s="98"/>
      <c r="E509" s="99">
        <v>3.6</v>
      </c>
      <c r="F509" s="100">
        <v>1</v>
      </c>
      <c r="G509" s="100">
        <v>75</v>
      </c>
      <c r="H509" s="100">
        <v>0</v>
      </c>
      <c r="I509" s="100">
        <v>0</v>
      </c>
      <c r="J509" s="100">
        <v>37</v>
      </c>
      <c r="K509" s="101">
        <v>5.9</v>
      </c>
      <c r="L509" s="20"/>
      <c r="M509" s="22"/>
      <c r="N509" s="22"/>
      <c r="O509" s="22"/>
      <c r="P509" s="21"/>
    </row>
    <row r="510" spans="1:16" ht="28.8" x14ac:dyDescent="0.3">
      <c r="A510" s="1">
        <v>168</v>
      </c>
      <c r="B510" t="s">
        <v>336</v>
      </c>
      <c r="C510">
        <v>2012</v>
      </c>
      <c r="D510" s="2" t="s">
        <v>337</v>
      </c>
      <c r="E510" s="3">
        <v>2.65</v>
      </c>
      <c r="F510" s="5">
        <v>0</v>
      </c>
      <c r="G510" s="5">
        <v>150</v>
      </c>
      <c r="H510" s="5">
        <v>0</v>
      </c>
      <c r="I510" s="5">
        <v>6.13</v>
      </c>
      <c r="J510" s="5">
        <v>30</v>
      </c>
      <c r="K510" s="4">
        <v>4.7</v>
      </c>
    </row>
    <row r="511" spans="1:16" x14ac:dyDescent="0.3">
      <c r="D511" s="2"/>
      <c r="E511" s="3">
        <v>2.85</v>
      </c>
      <c r="F511" s="5">
        <v>0</v>
      </c>
      <c r="G511" s="5">
        <v>150</v>
      </c>
      <c r="H511" s="5">
        <v>0</v>
      </c>
      <c r="I511" s="5">
        <v>11.56</v>
      </c>
      <c r="J511" s="5">
        <v>30</v>
      </c>
      <c r="K511" s="4">
        <v>4.5999999999999996</v>
      </c>
    </row>
    <row r="512" spans="1:16" x14ac:dyDescent="0.3">
      <c r="D512" s="2"/>
      <c r="E512" s="3">
        <v>2.59</v>
      </c>
      <c r="F512" s="5">
        <v>0</v>
      </c>
      <c r="G512" s="5">
        <v>150</v>
      </c>
      <c r="H512" s="5">
        <v>0</v>
      </c>
      <c r="I512" s="5">
        <v>11.56</v>
      </c>
      <c r="J512" s="5">
        <v>30</v>
      </c>
      <c r="K512" s="4">
        <v>5</v>
      </c>
    </row>
    <row r="513" spans="1:11" ht="28.8" x14ac:dyDescent="0.3">
      <c r="A513" s="1">
        <v>169</v>
      </c>
      <c r="B513" t="s">
        <v>338</v>
      </c>
      <c r="C513">
        <v>2011</v>
      </c>
      <c r="D513" s="2" t="s">
        <v>339</v>
      </c>
      <c r="F513" s="5">
        <v>1.88</v>
      </c>
      <c r="G513" s="5">
        <v>90</v>
      </c>
      <c r="H513" s="5">
        <v>0</v>
      </c>
      <c r="I513" s="5">
        <v>6.06</v>
      </c>
      <c r="J513" s="5">
        <v>30</v>
      </c>
      <c r="K513" s="4">
        <v>4.3</v>
      </c>
    </row>
    <row r="514" spans="1:11" x14ac:dyDescent="0.3">
      <c r="D514" s="2"/>
      <c r="F514" s="5">
        <v>1.88</v>
      </c>
      <c r="G514" s="5">
        <v>90</v>
      </c>
      <c r="H514" s="5">
        <v>0</v>
      </c>
      <c r="I514" s="5">
        <v>6.06</v>
      </c>
      <c r="J514" s="5">
        <v>30</v>
      </c>
      <c r="K514" s="4">
        <v>4.5</v>
      </c>
    </row>
    <row r="515" spans="1:11" x14ac:dyDescent="0.3">
      <c r="D515" s="2"/>
      <c r="F515" s="5">
        <v>1.88</v>
      </c>
      <c r="G515" s="5">
        <v>90</v>
      </c>
      <c r="H515" s="5">
        <v>0</v>
      </c>
      <c r="I515" s="5">
        <v>6.06</v>
      </c>
      <c r="J515" s="5">
        <v>30</v>
      </c>
      <c r="K515" s="4">
        <v>4.7</v>
      </c>
    </row>
    <row r="516" spans="1:11" x14ac:dyDescent="0.3">
      <c r="D516" s="2"/>
      <c r="F516" s="5">
        <v>1.88</v>
      </c>
      <c r="G516" s="5">
        <v>90</v>
      </c>
      <c r="H516" s="5">
        <v>0</v>
      </c>
      <c r="I516" s="5">
        <v>6.06</v>
      </c>
      <c r="J516" s="5">
        <v>30</v>
      </c>
      <c r="K516" s="4">
        <v>4.5999999999999996</v>
      </c>
    </row>
    <row r="517" spans="1:11" x14ac:dyDescent="0.3">
      <c r="D517" s="2"/>
      <c r="F517" s="5">
        <v>1.88</v>
      </c>
      <c r="G517" s="5">
        <v>90</v>
      </c>
      <c r="H517" s="5">
        <v>0</v>
      </c>
      <c r="I517" s="5">
        <v>6.06</v>
      </c>
      <c r="J517" s="5">
        <v>30</v>
      </c>
      <c r="K517" s="4">
        <v>4.0999999999999996</v>
      </c>
    </row>
    <row r="518" spans="1:11" x14ac:dyDescent="0.3">
      <c r="D518" s="2"/>
      <c r="F518" s="5">
        <v>1.88</v>
      </c>
      <c r="G518" s="5">
        <v>90</v>
      </c>
      <c r="H518" s="5">
        <v>0</v>
      </c>
      <c r="I518" s="5">
        <v>6.06</v>
      </c>
      <c r="J518" s="5">
        <v>30</v>
      </c>
      <c r="K518" s="4">
        <v>3.9</v>
      </c>
    </row>
    <row r="519" spans="1:11" x14ac:dyDescent="0.3">
      <c r="D519" s="2"/>
      <c r="F519" s="5">
        <v>1.88</v>
      </c>
      <c r="G519" s="5">
        <v>90</v>
      </c>
      <c r="H519" s="5">
        <v>0</v>
      </c>
      <c r="I519" s="5">
        <v>6.06</v>
      </c>
      <c r="J519" s="5">
        <v>30</v>
      </c>
      <c r="K519" s="4">
        <v>4.7</v>
      </c>
    </row>
    <row r="520" spans="1:11" ht="43.2" x14ac:dyDescent="0.3">
      <c r="A520" s="1">
        <v>171</v>
      </c>
      <c r="B520" t="s">
        <v>342</v>
      </c>
      <c r="C520">
        <v>2008</v>
      </c>
      <c r="D520" s="2" t="s">
        <v>343</v>
      </c>
      <c r="E520" s="3">
        <v>2.1</v>
      </c>
      <c r="F520" s="5">
        <v>0</v>
      </c>
      <c r="G520" s="5">
        <v>120</v>
      </c>
      <c r="H520" s="5">
        <v>0</v>
      </c>
      <c r="I520" s="5">
        <v>16.670000000000002</v>
      </c>
      <c r="J520" s="5">
        <v>40</v>
      </c>
      <c r="K520" s="4">
        <v>4.5</v>
      </c>
    </row>
    <row r="521" spans="1:11" x14ac:dyDescent="0.3">
      <c r="D521" s="2"/>
      <c r="E521" s="3">
        <v>2.2000000000000002</v>
      </c>
      <c r="F521" s="5">
        <v>0</v>
      </c>
      <c r="G521" s="5">
        <v>120</v>
      </c>
      <c r="H521" s="5">
        <v>0</v>
      </c>
      <c r="I521" s="5">
        <v>16.670000000000002</v>
      </c>
      <c r="J521" s="5">
        <v>40</v>
      </c>
      <c r="K521" s="4">
        <v>4.5999999999999996</v>
      </c>
    </row>
    <row r="522" spans="1:11" x14ac:dyDescent="0.3">
      <c r="D522" s="2"/>
      <c r="E522" s="3">
        <v>2</v>
      </c>
      <c r="F522" s="5">
        <v>0</v>
      </c>
      <c r="G522" s="5">
        <v>120</v>
      </c>
      <c r="H522" s="5">
        <v>0</v>
      </c>
      <c r="I522" s="5">
        <v>16.670000000000002</v>
      </c>
      <c r="J522" s="5">
        <v>40</v>
      </c>
      <c r="K522" s="4">
        <v>4.5999999999999996</v>
      </c>
    </row>
    <row r="523" spans="1:11" x14ac:dyDescent="0.3">
      <c r="D523" s="2"/>
      <c r="E523" s="3">
        <v>2.1</v>
      </c>
      <c r="F523" s="5">
        <v>0</v>
      </c>
      <c r="G523" s="5">
        <v>120</v>
      </c>
      <c r="H523" s="5">
        <v>0</v>
      </c>
      <c r="I523" s="5">
        <v>25</v>
      </c>
      <c r="J523" s="5">
        <v>40</v>
      </c>
      <c r="K523" s="4">
        <v>4.3</v>
      </c>
    </row>
    <row r="524" spans="1:11" x14ac:dyDescent="0.3">
      <c r="D524" s="2"/>
      <c r="E524" s="3">
        <v>2.2999999999999998</v>
      </c>
      <c r="F524" s="5">
        <v>0</v>
      </c>
      <c r="G524" s="5">
        <v>120</v>
      </c>
      <c r="H524" s="5">
        <v>0</v>
      </c>
      <c r="I524" s="5">
        <v>16.670000000000002</v>
      </c>
      <c r="J524" s="5">
        <v>30</v>
      </c>
      <c r="K524" s="4">
        <v>4.5999999999999996</v>
      </c>
    </row>
    <row r="525" spans="1:11" x14ac:dyDescent="0.3">
      <c r="D525" s="2"/>
      <c r="E525" s="3">
        <v>2</v>
      </c>
      <c r="F525" s="5">
        <v>0</v>
      </c>
      <c r="G525" s="5">
        <v>120</v>
      </c>
      <c r="H525" s="5">
        <v>0</v>
      </c>
      <c r="I525" s="5">
        <v>16.670000000000002</v>
      </c>
      <c r="J525" s="5">
        <v>40</v>
      </c>
      <c r="K525" s="4">
        <v>4.5</v>
      </c>
    </row>
    <row r="526" spans="1:11" x14ac:dyDescent="0.3">
      <c r="D526" s="2"/>
      <c r="E526" s="3">
        <v>1.9</v>
      </c>
      <c r="F526" s="5">
        <v>0</v>
      </c>
      <c r="G526" s="5">
        <v>120</v>
      </c>
      <c r="H526" s="5">
        <v>0</v>
      </c>
      <c r="I526" s="5">
        <v>16.670000000000002</v>
      </c>
      <c r="J526" s="5">
        <v>40</v>
      </c>
      <c r="K526" s="4">
        <v>4.5</v>
      </c>
    </row>
    <row r="527" spans="1:11" x14ac:dyDescent="0.3">
      <c r="D527" s="2"/>
      <c r="E527" s="3">
        <v>1.6</v>
      </c>
      <c r="F527" s="5">
        <v>0</v>
      </c>
      <c r="G527" s="5">
        <v>120</v>
      </c>
      <c r="H527" s="5">
        <v>0</v>
      </c>
      <c r="I527" s="5">
        <v>16.670000000000002</v>
      </c>
      <c r="J527" s="5">
        <v>40</v>
      </c>
      <c r="K527" s="4">
        <v>4.5999999999999996</v>
      </c>
    </row>
    <row r="528" spans="1:11" x14ac:dyDescent="0.3">
      <c r="D528" s="2"/>
      <c r="E528" s="3">
        <v>2.2000000000000002</v>
      </c>
      <c r="F528" s="5">
        <v>0</v>
      </c>
      <c r="G528" s="5">
        <v>120</v>
      </c>
      <c r="H528" s="5">
        <v>0</v>
      </c>
      <c r="I528" s="5">
        <v>25</v>
      </c>
      <c r="J528" s="5">
        <v>40</v>
      </c>
      <c r="K528" s="4">
        <v>4.4000000000000004</v>
      </c>
    </row>
    <row r="529" spans="1:17" x14ac:dyDescent="0.3">
      <c r="D529" s="2"/>
      <c r="E529" s="3">
        <v>1.9</v>
      </c>
      <c r="F529" s="5">
        <v>0</v>
      </c>
      <c r="G529" s="5">
        <v>120</v>
      </c>
      <c r="H529" s="5">
        <v>0</v>
      </c>
      <c r="I529" s="5">
        <v>16.670000000000002</v>
      </c>
      <c r="J529" s="5">
        <v>30</v>
      </c>
      <c r="K529" s="4">
        <v>4.5999999999999996</v>
      </c>
    </row>
    <row r="530" spans="1:17" x14ac:dyDescent="0.3">
      <c r="D530" s="2"/>
      <c r="E530" s="3">
        <v>1.7</v>
      </c>
      <c r="F530" s="5">
        <v>0</v>
      </c>
      <c r="G530" s="5">
        <v>120</v>
      </c>
      <c r="H530" s="5">
        <v>0</v>
      </c>
      <c r="I530" s="5">
        <v>16.670000000000002</v>
      </c>
      <c r="J530" s="5">
        <v>40</v>
      </c>
      <c r="K530" s="4">
        <v>4.5999999999999996</v>
      </c>
    </row>
    <row r="531" spans="1:17" x14ac:dyDescent="0.3">
      <c r="D531" s="2"/>
      <c r="E531" s="3">
        <v>1.8</v>
      </c>
      <c r="F531" s="5">
        <v>0</v>
      </c>
      <c r="G531" s="5">
        <v>120</v>
      </c>
      <c r="H531" s="5">
        <v>0</v>
      </c>
      <c r="I531" s="5">
        <v>16.670000000000002</v>
      </c>
      <c r="J531" s="5">
        <v>40</v>
      </c>
      <c r="K531" s="4">
        <v>5.2</v>
      </c>
    </row>
    <row r="532" spans="1:17" x14ac:dyDescent="0.3">
      <c r="D532" s="2"/>
      <c r="E532" s="3">
        <v>1.9</v>
      </c>
      <c r="F532" s="5">
        <v>0</v>
      </c>
      <c r="G532" s="5">
        <v>120</v>
      </c>
      <c r="H532" s="5">
        <v>0</v>
      </c>
      <c r="I532" s="5">
        <v>25</v>
      </c>
      <c r="J532" s="5">
        <v>40</v>
      </c>
      <c r="K532" s="4">
        <v>5</v>
      </c>
    </row>
    <row r="533" spans="1:17" ht="28.8" x14ac:dyDescent="0.3">
      <c r="A533" s="1">
        <v>173</v>
      </c>
      <c r="B533" t="s">
        <v>346</v>
      </c>
      <c r="C533">
        <v>2020</v>
      </c>
      <c r="D533" s="2" t="s">
        <v>347</v>
      </c>
      <c r="E533" s="3">
        <v>2.48</v>
      </c>
      <c r="F533" s="5">
        <v>0.84</v>
      </c>
      <c r="G533" s="5">
        <v>180</v>
      </c>
      <c r="H533" s="5">
        <v>0</v>
      </c>
      <c r="I533" s="5">
        <v>16.39</v>
      </c>
      <c r="J533" s="5">
        <v>30</v>
      </c>
      <c r="K533" s="4">
        <v>4.45</v>
      </c>
    </row>
    <row r="534" spans="1:17" x14ac:dyDescent="0.3">
      <c r="D534" s="2"/>
      <c r="E534" s="3">
        <v>2.36</v>
      </c>
      <c r="F534" s="5">
        <v>0.84</v>
      </c>
      <c r="G534" s="5">
        <v>180</v>
      </c>
      <c r="H534" s="5">
        <v>0</v>
      </c>
      <c r="I534" s="5">
        <v>16.39</v>
      </c>
      <c r="J534" s="5">
        <v>30</v>
      </c>
      <c r="K534" s="4">
        <v>4.43</v>
      </c>
    </row>
    <row r="535" spans="1:17" x14ac:dyDescent="0.3">
      <c r="D535" s="2"/>
      <c r="E535" s="3">
        <v>2.39</v>
      </c>
      <c r="F535" s="5">
        <v>0.84</v>
      </c>
      <c r="G535" s="5">
        <v>180</v>
      </c>
      <c r="H535" s="5">
        <v>0</v>
      </c>
      <c r="I535" s="5">
        <v>16.39</v>
      </c>
      <c r="J535" s="5">
        <v>30</v>
      </c>
      <c r="K535" s="4">
        <v>4.46</v>
      </c>
    </row>
    <row r="536" spans="1:17" x14ac:dyDescent="0.3">
      <c r="D536" s="2"/>
      <c r="E536" s="3">
        <v>2.46</v>
      </c>
      <c r="F536" s="5">
        <v>0.84</v>
      </c>
      <c r="G536" s="5">
        <v>180</v>
      </c>
      <c r="H536" s="5">
        <v>0</v>
      </c>
      <c r="I536" s="5">
        <v>16.39</v>
      </c>
      <c r="J536" s="5">
        <v>30</v>
      </c>
      <c r="K536" s="4">
        <v>4.75</v>
      </c>
    </row>
    <row r="537" spans="1:17" s="18" customFormat="1" x14ac:dyDescent="0.3">
      <c r="A537" s="1">
        <v>174</v>
      </c>
      <c r="B537" s="97" t="s">
        <v>348</v>
      </c>
      <c r="C537" s="97">
        <v>2005</v>
      </c>
      <c r="D537" s="98" t="s">
        <v>349</v>
      </c>
      <c r="E537" s="99">
        <v>3.3293233082706766</v>
      </c>
      <c r="F537" s="100">
        <v>0</v>
      </c>
      <c r="G537" s="100">
        <v>75</v>
      </c>
      <c r="H537" s="100">
        <v>0</v>
      </c>
      <c r="I537" s="100">
        <v>0</v>
      </c>
      <c r="J537" s="100">
        <v>45</v>
      </c>
      <c r="K537" s="101">
        <v>5.5</v>
      </c>
      <c r="L537" s="20">
        <v>3.63020030816641</v>
      </c>
      <c r="M537" s="22">
        <v>75</v>
      </c>
      <c r="N537" s="22">
        <v>0</v>
      </c>
      <c r="O537" s="22">
        <v>45</v>
      </c>
      <c r="P537" s="21">
        <v>5.7</v>
      </c>
      <c r="Q537"/>
    </row>
    <row r="538" spans="1:17" s="18" customFormat="1" x14ac:dyDescent="0.3">
      <c r="A538" s="1"/>
      <c r="B538" s="97"/>
      <c r="C538" s="97"/>
      <c r="D538" s="98"/>
      <c r="E538" s="99">
        <v>3.1451851851851851</v>
      </c>
      <c r="F538" s="100">
        <v>0</v>
      </c>
      <c r="G538" s="100">
        <v>75</v>
      </c>
      <c r="H538" s="100">
        <v>0</v>
      </c>
      <c r="I538" s="100">
        <v>0</v>
      </c>
      <c r="J538" s="100">
        <v>45</v>
      </c>
      <c r="K538" s="101">
        <v>5.2</v>
      </c>
      <c r="L538" s="20"/>
      <c r="M538" s="22"/>
      <c r="N538" s="22"/>
      <c r="O538" s="22"/>
      <c r="P538" s="21"/>
      <c r="Q538"/>
    </row>
    <row r="539" spans="1:17" s="18" customFormat="1" x14ac:dyDescent="0.3">
      <c r="A539" s="1"/>
      <c r="B539" s="97"/>
      <c r="C539" s="97"/>
      <c r="D539" s="98"/>
      <c r="E539" s="99">
        <v>3.0131771595900441</v>
      </c>
      <c r="F539" s="100">
        <v>0</v>
      </c>
      <c r="G539" s="100">
        <v>75</v>
      </c>
      <c r="H539" s="100">
        <v>0</v>
      </c>
      <c r="I539" s="100">
        <v>0</v>
      </c>
      <c r="J539" s="100">
        <v>45</v>
      </c>
      <c r="K539" s="101">
        <v>4.9000000000000004</v>
      </c>
      <c r="L539" s="20"/>
      <c r="M539" s="22"/>
      <c r="N539" s="22"/>
      <c r="O539" s="22"/>
      <c r="P539" s="21"/>
      <c r="Q539"/>
    </row>
    <row r="540" spans="1:17" ht="43.2" x14ac:dyDescent="0.3">
      <c r="A540" s="1">
        <v>175</v>
      </c>
      <c r="B540" t="s">
        <v>350</v>
      </c>
      <c r="C540">
        <v>2007</v>
      </c>
      <c r="D540" s="2" t="s">
        <v>351</v>
      </c>
      <c r="E540" s="3">
        <v>2.5</v>
      </c>
      <c r="F540" s="5">
        <v>0</v>
      </c>
      <c r="G540" s="5">
        <v>210</v>
      </c>
      <c r="H540" s="5">
        <v>0</v>
      </c>
      <c r="I540" s="5">
        <v>24.63</v>
      </c>
      <c r="K540" s="4">
        <v>4.5999999999999996</v>
      </c>
    </row>
    <row r="541" spans="1:17" x14ac:dyDescent="0.3">
      <c r="D541" s="2"/>
      <c r="E541" s="3">
        <v>2.5</v>
      </c>
      <c r="F541" s="5">
        <v>0</v>
      </c>
      <c r="G541" s="5">
        <v>210</v>
      </c>
      <c r="H541" s="5">
        <v>0</v>
      </c>
      <c r="I541" s="5">
        <v>18.62</v>
      </c>
      <c r="K541" s="4">
        <v>4.5</v>
      </c>
    </row>
    <row r="542" spans="1:17" x14ac:dyDescent="0.3">
      <c r="D542" s="2"/>
      <c r="E542" s="3">
        <v>2.5</v>
      </c>
      <c r="F542" s="5">
        <v>0</v>
      </c>
      <c r="G542" s="5">
        <v>210</v>
      </c>
      <c r="H542" s="5">
        <v>0</v>
      </c>
      <c r="I542" s="5">
        <v>14.04</v>
      </c>
      <c r="K542" s="4">
        <v>4.4000000000000004</v>
      </c>
    </row>
    <row r="543" spans="1:17" x14ac:dyDescent="0.3">
      <c r="D543" s="2"/>
      <c r="E543" s="3">
        <v>2.2000000000000002</v>
      </c>
      <c r="F543" s="5">
        <v>0.09</v>
      </c>
      <c r="G543" s="5">
        <v>210</v>
      </c>
      <c r="H543" s="5">
        <v>0</v>
      </c>
      <c r="I543" s="5">
        <v>14.04</v>
      </c>
      <c r="K543" s="4">
        <v>4.2</v>
      </c>
    </row>
    <row r="544" spans="1:17" x14ac:dyDescent="0.3">
      <c r="D544" s="2"/>
      <c r="E544" s="3">
        <v>2.2999999999999998</v>
      </c>
      <c r="F544" s="5">
        <v>0.18</v>
      </c>
      <c r="G544" s="5">
        <v>210</v>
      </c>
      <c r="H544" s="5">
        <v>0</v>
      </c>
      <c r="I544" s="5">
        <v>14.04</v>
      </c>
      <c r="K544" s="4">
        <v>4.3</v>
      </c>
    </row>
    <row r="545" spans="1:16" x14ac:dyDescent="0.3">
      <c r="D545" s="2"/>
      <c r="E545" s="3">
        <v>2.2999999999999998</v>
      </c>
      <c r="F545" s="5">
        <v>0.28000000000000003</v>
      </c>
      <c r="G545" s="5">
        <v>210</v>
      </c>
      <c r="H545" s="5">
        <v>0</v>
      </c>
      <c r="I545" s="5">
        <v>14.04</v>
      </c>
      <c r="K545" s="4">
        <v>4.3</v>
      </c>
    </row>
    <row r="546" spans="1:16" ht="43.2" x14ac:dyDescent="0.3">
      <c r="A546" s="1">
        <v>176</v>
      </c>
      <c r="B546" t="s">
        <v>352</v>
      </c>
      <c r="C546">
        <v>2021</v>
      </c>
      <c r="D546" s="2" t="s">
        <v>353</v>
      </c>
      <c r="E546" s="3">
        <v>1.6</v>
      </c>
      <c r="F546" s="5">
        <v>0</v>
      </c>
      <c r="G546" s="5">
        <v>180</v>
      </c>
      <c r="H546" s="5">
        <v>0</v>
      </c>
      <c r="I546" s="5">
        <v>8.57</v>
      </c>
      <c r="J546" s="5">
        <v>30</v>
      </c>
      <c r="K546" s="4">
        <v>3.84</v>
      </c>
    </row>
    <row r="547" spans="1:16" x14ac:dyDescent="0.3">
      <c r="D547" s="2"/>
      <c r="E547" s="3">
        <v>1.95</v>
      </c>
      <c r="F547" s="5">
        <v>0</v>
      </c>
      <c r="G547" s="5">
        <v>180</v>
      </c>
      <c r="H547" s="5">
        <v>0</v>
      </c>
      <c r="I547" s="5">
        <v>8.57</v>
      </c>
      <c r="J547" s="5">
        <v>30</v>
      </c>
      <c r="K547" s="4">
        <v>3.71</v>
      </c>
    </row>
    <row r="548" spans="1:16" x14ac:dyDescent="0.3">
      <c r="D548" s="2"/>
      <c r="E548" s="3">
        <v>1.55</v>
      </c>
      <c r="F548" s="5">
        <v>0</v>
      </c>
      <c r="G548" s="5">
        <v>180</v>
      </c>
      <c r="H548" s="5">
        <v>0</v>
      </c>
      <c r="I548" s="5">
        <v>8.57</v>
      </c>
      <c r="J548" s="5">
        <v>30</v>
      </c>
      <c r="K548" s="4">
        <v>3.77</v>
      </c>
    </row>
    <row r="549" spans="1:16" x14ac:dyDescent="0.3">
      <c r="D549" s="2"/>
      <c r="E549" s="3">
        <v>1.91</v>
      </c>
      <c r="F549" s="5">
        <v>0</v>
      </c>
      <c r="G549" s="5">
        <v>180</v>
      </c>
      <c r="H549" s="5">
        <v>0</v>
      </c>
      <c r="I549" s="5">
        <v>8.57</v>
      </c>
      <c r="J549" s="5">
        <v>30</v>
      </c>
      <c r="K549" s="4">
        <v>3.83</v>
      </c>
    </row>
    <row r="550" spans="1:16" x14ac:dyDescent="0.3">
      <c r="D550" s="2"/>
      <c r="E550" s="3">
        <v>2.12</v>
      </c>
      <c r="F550" s="5">
        <v>0</v>
      </c>
      <c r="G550" s="5">
        <v>180</v>
      </c>
      <c r="H550" s="5">
        <v>0</v>
      </c>
      <c r="I550" s="5">
        <v>8.57</v>
      </c>
      <c r="J550" s="5">
        <v>30</v>
      </c>
      <c r="K550" s="4">
        <v>4.17</v>
      </c>
    </row>
    <row r="551" spans="1:16" x14ac:dyDescent="0.3">
      <c r="D551" s="2"/>
      <c r="E551" s="3">
        <v>1.48</v>
      </c>
      <c r="F551" s="5">
        <v>0</v>
      </c>
      <c r="G551" s="5">
        <v>180</v>
      </c>
      <c r="H551" s="5">
        <v>0</v>
      </c>
      <c r="I551" s="5">
        <v>8.57</v>
      </c>
      <c r="J551" s="5">
        <v>30</v>
      </c>
      <c r="K551" s="4">
        <v>4.82</v>
      </c>
    </row>
    <row r="552" spans="1:16" x14ac:dyDescent="0.3">
      <c r="D552" s="2"/>
      <c r="E552" s="3">
        <v>2.15</v>
      </c>
      <c r="F552" s="5">
        <v>0</v>
      </c>
      <c r="G552" s="5">
        <v>180</v>
      </c>
      <c r="H552" s="5">
        <v>0</v>
      </c>
      <c r="I552" s="5">
        <v>8.57</v>
      </c>
      <c r="J552" s="5">
        <v>30</v>
      </c>
      <c r="K552" s="4">
        <v>4.42</v>
      </c>
    </row>
    <row r="553" spans="1:16" x14ac:dyDescent="0.3">
      <c r="D553" s="2"/>
      <c r="E553" s="3">
        <v>1.53</v>
      </c>
      <c r="F553" s="5">
        <v>0</v>
      </c>
      <c r="G553" s="5">
        <v>180</v>
      </c>
      <c r="H553" s="5">
        <v>0</v>
      </c>
      <c r="I553" s="5">
        <v>8.57</v>
      </c>
      <c r="J553" s="5">
        <v>30</v>
      </c>
      <c r="K553" s="4">
        <v>4.3600000000000003</v>
      </c>
    </row>
    <row r="554" spans="1:16" ht="57.6" x14ac:dyDescent="0.3">
      <c r="A554" s="1">
        <v>178</v>
      </c>
      <c r="B554" t="s">
        <v>356</v>
      </c>
      <c r="C554">
        <v>2015</v>
      </c>
      <c r="D554" s="2" t="s">
        <v>357</v>
      </c>
      <c r="E554" s="3">
        <v>2.4300000000000002</v>
      </c>
      <c r="F554" s="5">
        <v>1.73</v>
      </c>
      <c r="G554" s="5">
        <v>90</v>
      </c>
      <c r="H554" s="5">
        <v>0</v>
      </c>
      <c r="I554" s="5">
        <v>13.51</v>
      </c>
      <c r="J554" s="5">
        <v>30</v>
      </c>
      <c r="K554" s="4">
        <v>4.67</v>
      </c>
      <c r="L554" s="3">
        <v>2.0099999999999998</v>
      </c>
      <c r="M554" s="5">
        <v>90</v>
      </c>
      <c r="N554" s="5">
        <v>0</v>
      </c>
      <c r="O554" s="5">
        <v>30</v>
      </c>
      <c r="P554" s="4">
        <v>5.61</v>
      </c>
    </row>
    <row r="555" spans="1:16" x14ac:dyDescent="0.3">
      <c r="D555" s="2"/>
      <c r="E555" s="3">
        <v>2.62</v>
      </c>
      <c r="F555" s="5">
        <v>1.73</v>
      </c>
      <c r="G555" s="5">
        <v>90</v>
      </c>
      <c r="H555" s="5">
        <v>0</v>
      </c>
      <c r="I555" s="5">
        <v>13.51</v>
      </c>
      <c r="J555" s="5">
        <v>30</v>
      </c>
      <c r="K555" s="4">
        <v>4.6100000000000003</v>
      </c>
      <c r="L555" s="3">
        <v>2.1800000000000002</v>
      </c>
      <c r="M555" s="5">
        <v>90</v>
      </c>
      <c r="N555" s="5">
        <v>0</v>
      </c>
      <c r="O555" s="5">
        <v>30</v>
      </c>
      <c r="P555" s="4">
        <v>5.55</v>
      </c>
    </row>
    <row r="556" spans="1:16" x14ac:dyDescent="0.3">
      <c r="D556" s="2"/>
      <c r="E556" s="3">
        <v>1.73</v>
      </c>
      <c r="F556" s="5">
        <v>1.73</v>
      </c>
      <c r="G556" s="5">
        <v>90</v>
      </c>
      <c r="H556" s="5">
        <v>0</v>
      </c>
      <c r="I556" s="5">
        <v>13.51</v>
      </c>
      <c r="J556" s="5">
        <v>30</v>
      </c>
      <c r="K556" s="4">
        <v>4.91</v>
      </c>
      <c r="L556" s="3">
        <v>1.64</v>
      </c>
      <c r="M556" s="5">
        <v>90</v>
      </c>
      <c r="N556" s="5">
        <v>0</v>
      </c>
      <c r="O556" s="5">
        <v>30</v>
      </c>
      <c r="P556" s="4">
        <v>5.85</v>
      </c>
    </row>
    <row r="557" spans="1:16" x14ac:dyDescent="0.3">
      <c r="D557" s="2"/>
      <c r="E557" s="3">
        <v>1.75</v>
      </c>
      <c r="F557" s="5">
        <v>1.73</v>
      </c>
      <c r="G557" s="5">
        <v>90</v>
      </c>
      <c r="H557" s="5">
        <v>0</v>
      </c>
      <c r="I557" s="5">
        <v>13.51</v>
      </c>
      <c r="J557" s="5">
        <v>30</v>
      </c>
      <c r="K557" s="4">
        <v>4.84</v>
      </c>
      <c r="L557" s="3">
        <v>1.65</v>
      </c>
      <c r="M557" s="5">
        <v>90</v>
      </c>
      <c r="N557" s="5">
        <v>0</v>
      </c>
      <c r="O557" s="5">
        <v>30</v>
      </c>
      <c r="P557" s="4">
        <v>5.79</v>
      </c>
    </row>
    <row r="558" spans="1:16" x14ac:dyDescent="0.3">
      <c r="D558" s="2"/>
      <c r="E558" s="3">
        <v>2</v>
      </c>
      <c r="F558" s="5">
        <v>1.73</v>
      </c>
      <c r="G558" s="5">
        <v>90</v>
      </c>
      <c r="H558" s="5">
        <v>0</v>
      </c>
      <c r="I558" s="5">
        <v>13.51</v>
      </c>
      <c r="J558" s="5">
        <v>30</v>
      </c>
      <c r="K558" s="4">
        <v>4.6900000000000004</v>
      </c>
      <c r="L558" s="3">
        <v>1.68</v>
      </c>
      <c r="M558" s="5">
        <v>90</v>
      </c>
      <c r="N558" s="5">
        <v>0</v>
      </c>
      <c r="O558" s="5">
        <v>30</v>
      </c>
      <c r="P558" s="4">
        <v>5.73</v>
      </c>
    </row>
    <row r="559" spans="1:16" ht="28.8" x14ac:dyDescent="0.3">
      <c r="A559" s="1">
        <v>179</v>
      </c>
      <c r="B559" t="s">
        <v>358</v>
      </c>
      <c r="C559">
        <v>2009</v>
      </c>
      <c r="D559" s="2" t="s">
        <v>359</v>
      </c>
      <c r="F559" s="5">
        <v>2.13</v>
      </c>
      <c r="G559" s="5">
        <v>30</v>
      </c>
      <c r="H559" s="5">
        <v>0</v>
      </c>
      <c r="I559" s="5">
        <v>4.26</v>
      </c>
      <c r="J559" s="5">
        <v>20</v>
      </c>
      <c r="K559" s="4">
        <v>5.63</v>
      </c>
    </row>
    <row r="560" spans="1:16" x14ac:dyDescent="0.3">
      <c r="D560" s="2"/>
      <c r="F560" s="5">
        <v>2.13</v>
      </c>
      <c r="G560" s="5">
        <v>30</v>
      </c>
      <c r="H560" s="5">
        <v>0</v>
      </c>
      <c r="I560" s="5">
        <v>4.26</v>
      </c>
      <c r="J560" s="5">
        <v>20</v>
      </c>
      <c r="K560" s="4">
        <v>5.35</v>
      </c>
    </row>
    <row r="561" spans="1:16" x14ac:dyDescent="0.3">
      <c r="D561" s="2"/>
      <c r="F561" s="5">
        <v>2.06</v>
      </c>
      <c r="G561" s="5">
        <v>30</v>
      </c>
      <c r="H561" s="5">
        <v>1</v>
      </c>
      <c r="I561" s="5">
        <v>2.06</v>
      </c>
      <c r="J561" s="5">
        <v>20</v>
      </c>
      <c r="K561" s="4">
        <v>6.03</v>
      </c>
    </row>
    <row r="562" spans="1:16" x14ac:dyDescent="0.3">
      <c r="D562" s="2"/>
      <c r="F562" s="5">
        <v>2.06</v>
      </c>
      <c r="G562" s="5">
        <v>30</v>
      </c>
      <c r="H562" s="5">
        <v>1</v>
      </c>
      <c r="I562" s="5">
        <v>2.06</v>
      </c>
      <c r="J562" s="5">
        <v>20</v>
      </c>
      <c r="K562" s="4">
        <v>5.76</v>
      </c>
    </row>
    <row r="563" spans="1:16" ht="28.8" x14ac:dyDescent="0.3">
      <c r="A563" s="1">
        <v>180</v>
      </c>
      <c r="B563" t="s">
        <v>360</v>
      </c>
      <c r="C563">
        <v>2019</v>
      </c>
      <c r="D563" s="2" t="s">
        <v>361</v>
      </c>
      <c r="F563" s="5">
        <v>2</v>
      </c>
      <c r="G563" s="5">
        <v>180</v>
      </c>
      <c r="H563" s="5">
        <v>0</v>
      </c>
      <c r="I563" s="5">
        <v>4.67</v>
      </c>
      <c r="J563" s="5">
        <v>25</v>
      </c>
      <c r="K563" s="4">
        <v>5.37</v>
      </c>
      <c r="N563" s="5">
        <v>0</v>
      </c>
      <c r="O563" s="5">
        <v>25</v>
      </c>
      <c r="P563" s="4">
        <v>5.57</v>
      </c>
    </row>
    <row r="564" spans="1:16" ht="43.2" x14ac:dyDescent="0.3">
      <c r="A564" s="1">
        <v>181</v>
      </c>
      <c r="B564" t="s">
        <v>362</v>
      </c>
      <c r="C564">
        <v>2015</v>
      </c>
      <c r="D564" s="2" t="s">
        <v>363</v>
      </c>
      <c r="E564" s="3">
        <v>2.34</v>
      </c>
      <c r="F564" s="5">
        <v>1.83</v>
      </c>
      <c r="G564" s="5">
        <v>90</v>
      </c>
      <c r="H564" s="5">
        <v>1</v>
      </c>
      <c r="I564" s="5">
        <v>18.62</v>
      </c>
      <c r="J564" s="5">
        <v>30</v>
      </c>
      <c r="L564" s="3">
        <v>2.17</v>
      </c>
      <c r="N564" s="5">
        <v>1</v>
      </c>
      <c r="O564" s="5">
        <v>30</v>
      </c>
    </row>
    <row r="565" spans="1:16" x14ac:dyDescent="0.3">
      <c r="D565" s="2"/>
      <c r="E565" s="3">
        <v>2.41</v>
      </c>
      <c r="F565" s="5">
        <v>1.83</v>
      </c>
      <c r="G565" s="5">
        <v>90</v>
      </c>
      <c r="H565" s="5">
        <v>1</v>
      </c>
      <c r="I565" s="5">
        <v>18.62</v>
      </c>
      <c r="J565" s="5">
        <v>30</v>
      </c>
    </row>
    <row r="566" spans="1:16" ht="28.8" x14ac:dyDescent="0.3">
      <c r="A566" s="1">
        <v>182</v>
      </c>
      <c r="B566" t="s">
        <v>364</v>
      </c>
      <c r="C566">
        <v>2019</v>
      </c>
      <c r="D566" s="2" t="s">
        <v>365</v>
      </c>
      <c r="F566" s="5">
        <v>2</v>
      </c>
      <c r="G566" s="5">
        <v>130</v>
      </c>
      <c r="H566" s="5">
        <v>0</v>
      </c>
      <c r="I566" s="5">
        <v>10</v>
      </c>
      <c r="J566" s="5">
        <v>30</v>
      </c>
      <c r="K566" s="4">
        <v>4.3</v>
      </c>
      <c r="P566" s="4">
        <v>5.4</v>
      </c>
    </row>
    <row r="567" spans="1:16" x14ac:dyDescent="0.3">
      <c r="D567" s="2"/>
      <c r="F567" s="5">
        <v>2</v>
      </c>
      <c r="G567" s="5">
        <v>130</v>
      </c>
      <c r="H567" s="5">
        <v>0</v>
      </c>
      <c r="I567" s="5">
        <v>10</v>
      </c>
      <c r="J567" s="5">
        <v>30</v>
      </c>
      <c r="K567" s="4">
        <v>4.3</v>
      </c>
    </row>
    <row r="568" spans="1:16" x14ac:dyDescent="0.3">
      <c r="D568" s="2"/>
      <c r="F568" s="5">
        <v>2</v>
      </c>
      <c r="G568" s="5">
        <v>130</v>
      </c>
      <c r="H568" s="5">
        <v>0</v>
      </c>
      <c r="I568" s="5">
        <v>10</v>
      </c>
      <c r="J568" s="5">
        <v>30</v>
      </c>
      <c r="K568" s="4">
        <v>4.3</v>
      </c>
    </row>
    <row r="569" spans="1:16" ht="28.8" x14ac:dyDescent="0.3">
      <c r="A569" s="1">
        <v>186</v>
      </c>
      <c r="B569" t="s">
        <v>372</v>
      </c>
      <c r="C569">
        <v>2015</v>
      </c>
      <c r="D569" s="2" t="s">
        <v>373</v>
      </c>
      <c r="E569" s="3">
        <v>2.78</v>
      </c>
      <c r="F569" s="5">
        <v>1.78</v>
      </c>
      <c r="G569" s="5">
        <v>90</v>
      </c>
      <c r="H569" s="5">
        <v>0</v>
      </c>
      <c r="I569" s="5">
        <v>11.1</v>
      </c>
      <c r="J569" s="5">
        <v>30</v>
      </c>
      <c r="K569" s="4">
        <v>4.2300000000000004</v>
      </c>
      <c r="L569" s="3">
        <v>2.04</v>
      </c>
      <c r="M569" s="5">
        <v>90</v>
      </c>
      <c r="N569" s="5">
        <v>0</v>
      </c>
      <c r="O569" s="5">
        <v>30</v>
      </c>
    </row>
    <row r="570" spans="1:16" x14ac:dyDescent="0.3">
      <c r="D570" s="2"/>
      <c r="E570" s="3">
        <v>2.94</v>
      </c>
      <c r="F570" s="5">
        <v>1.78</v>
      </c>
      <c r="G570" s="5">
        <v>90</v>
      </c>
      <c r="H570" s="5">
        <v>0</v>
      </c>
      <c r="I570" s="5">
        <v>11.1</v>
      </c>
      <c r="J570" s="5">
        <v>30</v>
      </c>
      <c r="K570" s="4">
        <v>4.2300000000000004</v>
      </c>
      <c r="L570" s="3">
        <v>2.04</v>
      </c>
      <c r="M570" s="5">
        <v>90</v>
      </c>
      <c r="N570" s="5">
        <v>0</v>
      </c>
      <c r="O570" s="5">
        <v>30</v>
      </c>
    </row>
    <row r="571" spans="1:16" x14ac:dyDescent="0.3">
      <c r="D571" s="2"/>
      <c r="E571" s="3">
        <v>2.98</v>
      </c>
      <c r="F571" s="5">
        <v>1.78</v>
      </c>
      <c r="G571" s="5">
        <v>90</v>
      </c>
      <c r="H571" s="5">
        <v>0</v>
      </c>
      <c r="I571" s="5">
        <v>11.1</v>
      </c>
      <c r="J571" s="5">
        <v>30</v>
      </c>
      <c r="K571" s="4">
        <v>4.2300000000000004</v>
      </c>
      <c r="L571" s="3">
        <v>2.04</v>
      </c>
      <c r="M571" s="5">
        <v>90</v>
      </c>
      <c r="N571" s="5">
        <v>0</v>
      </c>
      <c r="O571" s="5">
        <v>30</v>
      </c>
    </row>
    <row r="572" spans="1:16" x14ac:dyDescent="0.3">
      <c r="D572" s="2"/>
      <c r="E572" s="3">
        <v>3.22</v>
      </c>
      <c r="F572" s="5">
        <v>1.78</v>
      </c>
      <c r="G572" s="5">
        <v>90</v>
      </c>
      <c r="H572" s="5">
        <v>0</v>
      </c>
      <c r="I572" s="5">
        <v>11.1</v>
      </c>
      <c r="J572" s="5">
        <v>30</v>
      </c>
      <c r="K572" s="4">
        <v>4.2300000000000004</v>
      </c>
      <c r="L572" s="3">
        <v>2.04</v>
      </c>
      <c r="M572" s="5">
        <v>90</v>
      </c>
      <c r="N572" s="5">
        <v>0</v>
      </c>
      <c r="O572" s="5">
        <v>30</v>
      </c>
    </row>
    <row r="573" spans="1:16" ht="43.2" x14ac:dyDescent="0.3">
      <c r="A573" s="1">
        <v>187</v>
      </c>
      <c r="B573" t="s">
        <v>374</v>
      </c>
      <c r="C573">
        <v>2012</v>
      </c>
      <c r="D573" s="2" t="s">
        <v>375</v>
      </c>
      <c r="E573" s="3">
        <v>2.37</v>
      </c>
      <c r="F573" s="5">
        <v>3.2</v>
      </c>
      <c r="G573" s="5">
        <v>90</v>
      </c>
      <c r="H573" s="5">
        <v>0</v>
      </c>
      <c r="I573" s="5">
        <v>30.9</v>
      </c>
      <c r="J573" s="5">
        <v>30</v>
      </c>
      <c r="K573" s="4">
        <v>4.2300000000000004</v>
      </c>
      <c r="L573" s="3">
        <v>2.04</v>
      </c>
      <c r="M573" s="5">
        <v>90</v>
      </c>
      <c r="N573" s="5">
        <v>0</v>
      </c>
      <c r="O573" s="5">
        <v>30</v>
      </c>
      <c r="P573" s="4">
        <v>5.5</v>
      </c>
    </row>
    <row r="574" spans="1:16" x14ac:dyDescent="0.3">
      <c r="D574" s="2"/>
      <c r="E574" s="3">
        <v>2.0299999999999998</v>
      </c>
      <c r="F574" s="5">
        <v>3.2</v>
      </c>
      <c r="G574" s="5">
        <v>90</v>
      </c>
      <c r="H574" s="5">
        <v>1</v>
      </c>
      <c r="I574" s="5">
        <v>30.9</v>
      </c>
      <c r="J574" s="5">
        <v>30</v>
      </c>
      <c r="K574" s="4">
        <v>4.2300000000000004</v>
      </c>
      <c r="L574" s="3">
        <v>2.04</v>
      </c>
      <c r="M574" s="5">
        <v>90</v>
      </c>
      <c r="N574" s="5">
        <v>0</v>
      </c>
      <c r="O574" s="5">
        <v>30</v>
      </c>
      <c r="P574" s="4">
        <v>5.83</v>
      </c>
    </row>
    <row r="575" spans="1:16" x14ac:dyDescent="0.3">
      <c r="D575" s="2"/>
      <c r="E575" s="3">
        <v>2.02</v>
      </c>
      <c r="F575" s="5">
        <v>3.2</v>
      </c>
      <c r="G575" s="5">
        <v>90</v>
      </c>
      <c r="H575" s="5">
        <v>1</v>
      </c>
      <c r="I575" s="5">
        <v>30.9</v>
      </c>
      <c r="J575" s="5">
        <v>30</v>
      </c>
      <c r="K575" s="4">
        <v>4.2300000000000004</v>
      </c>
      <c r="L575" s="3">
        <v>2.04</v>
      </c>
      <c r="M575" s="5">
        <v>90</v>
      </c>
      <c r="N575" s="5">
        <v>0</v>
      </c>
      <c r="O575" s="5">
        <v>30</v>
      </c>
      <c r="P575" s="4">
        <v>5.84</v>
      </c>
    </row>
    <row r="576" spans="1:16" ht="43.2" x14ac:dyDescent="0.3">
      <c r="A576" s="1">
        <v>188</v>
      </c>
      <c r="B576" t="s">
        <v>376</v>
      </c>
      <c r="C576">
        <v>2014</v>
      </c>
      <c r="D576" s="2" t="s">
        <v>377</v>
      </c>
      <c r="E576" s="3">
        <v>2.08</v>
      </c>
      <c r="F576" s="5">
        <v>2</v>
      </c>
      <c r="G576" s="5">
        <v>90</v>
      </c>
      <c r="H576" s="5">
        <v>0</v>
      </c>
      <c r="I576" s="5">
        <v>100</v>
      </c>
      <c r="J576" s="5">
        <v>30</v>
      </c>
      <c r="K576" s="4">
        <v>4.2300000000000004</v>
      </c>
      <c r="L576" s="3">
        <v>2.04</v>
      </c>
      <c r="M576" s="5">
        <v>90</v>
      </c>
      <c r="N576" s="5">
        <v>0</v>
      </c>
      <c r="O576" s="5">
        <v>30</v>
      </c>
    </row>
    <row r="577" spans="1:16" ht="43.2" x14ac:dyDescent="0.3">
      <c r="A577" s="1">
        <v>190</v>
      </c>
      <c r="B577" t="s">
        <v>380</v>
      </c>
      <c r="C577">
        <v>2007</v>
      </c>
      <c r="D577" s="2" t="s">
        <v>381</v>
      </c>
      <c r="E577" s="3">
        <v>1.9</v>
      </c>
      <c r="F577" s="5">
        <v>1.5</v>
      </c>
      <c r="G577" s="5">
        <v>120</v>
      </c>
      <c r="H577" s="5">
        <v>0</v>
      </c>
      <c r="I577" s="5">
        <v>100</v>
      </c>
      <c r="J577" s="5">
        <v>37</v>
      </c>
      <c r="L577" s="3">
        <v>2.06</v>
      </c>
      <c r="M577" s="5">
        <v>120</v>
      </c>
      <c r="N577" s="5">
        <v>0</v>
      </c>
      <c r="O577" s="5">
        <v>37</v>
      </c>
    </row>
    <row r="578" spans="1:16" ht="28.8" x14ac:dyDescent="0.3">
      <c r="A578" s="1">
        <v>191</v>
      </c>
      <c r="B578" t="s">
        <v>382</v>
      </c>
      <c r="C578">
        <v>2015</v>
      </c>
      <c r="D578" s="2" t="s">
        <v>383</v>
      </c>
      <c r="E578" s="3">
        <v>2.4700000000000002</v>
      </c>
      <c r="F578" s="5">
        <v>2</v>
      </c>
      <c r="G578" s="5">
        <v>90</v>
      </c>
      <c r="H578" s="5">
        <v>0</v>
      </c>
      <c r="I578" s="5">
        <v>30</v>
      </c>
      <c r="J578" s="5">
        <v>30</v>
      </c>
      <c r="K578" s="4">
        <v>4.2300000000000004</v>
      </c>
      <c r="L578" s="3">
        <v>2.38</v>
      </c>
      <c r="M578" s="5">
        <v>90</v>
      </c>
      <c r="N578" s="5">
        <v>0</v>
      </c>
      <c r="O578" s="5">
        <v>30</v>
      </c>
      <c r="P578" s="4">
        <v>5.5</v>
      </c>
    </row>
    <row r="579" spans="1:16" x14ac:dyDescent="0.3">
      <c r="D579" s="2"/>
      <c r="E579" s="3">
        <v>2.5</v>
      </c>
      <c r="F579" s="5">
        <v>2</v>
      </c>
      <c r="G579" s="5">
        <v>90</v>
      </c>
      <c r="H579" s="5">
        <v>0</v>
      </c>
      <c r="I579" s="5">
        <v>30</v>
      </c>
      <c r="J579" s="5">
        <v>30</v>
      </c>
      <c r="K579" s="4">
        <v>4.12</v>
      </c>
      <c r="L579" s="3">
        <v>2.36</v>
      </c>
      <c r="M579" s="5">
        <v>90</v>
      </c>
      <c r="N579" s="5">
        <v>0</v>
      </c>
      <c r="O579" s="5">
        <v>30</v>
      </c>
      <c r="P579" s="4">
        <v>5.48</v>
      </c>
    </row>
    <row r="580" spans="1:16" x14ac:dyDescent="0.3">
      <c r="D580" s="2"/>
      <c r="J580" s="5">
        <v>30</v>
      </c>
      <c r="L580" s="3">
        <v>2.39</v>
      </c>
      <c r="M580" s="5">
        <v>90</v>
      </c>
      <c r="N580" s="5">
        <v>0</v>
      </c>
      <c r="O580" s="5">
        <v>30</v>
      </c>
      <c r="P580" s="4">
        <v>5.39</v>
      </c>
    </row>
    <row r="581" spans="1:16" ht="43.2" x14ac:dyDescent="0.3">
      <c r="A581" s="1">
        <v>192</v>
      </c>
      <c r="B581" t="s">
        <v>384</v>
      </c>
      <c r="C581">
        <v>2019</v>
      </c>
      <c r="D581" s="2" t="s">
        <v>385</v>
      </c>
      <c r="E581" s="3">
        <v>3.6</v>
      </c>
      <c r="F581" s="5">
        <v>2.4</v>
      </c>
      <c r="G581" s="5">
        <v>90</v>
      </c>
      <c r="H581" s="5">
        <v>0</v>
      </c>
      <c r="I581" s="5">
        <v>20</v>
      </c>
      <c r="J581" s="5">
        <v>30</v>
      </c>
      <c r="K581" s="4">
        <v>4.9000000000000004</v>
      </c>
      <c r="L581" s="3">
        <v>3.3</v>
      </c>
      <c r="M581" s="5">
        <v>90</v>
      </c>
      <c r="N581" s="5">
        <v>0</v>
      </c>
      <c r="O581" s="5">
        <v>30</v>
      </c>
      <c r="P581" s="4">
        <v>5.6</v>
      </c>
    </row>
    <row r="582" spans="1:16" x14ac:dyDescent="0.3">
      <c r="D582" s="2"/>
      <c r="E582" s="3">
        <v>2.9</v>
      </c>
      <c r="F582" s="5">
        <v>0</v>
      </c>
      <c r="G582" s="5">
        <v>90</v>
      </c>
      <c r="H582" s="5">
        <v>0</v>
      </c>
      <c r="I582" s="5">
        <v>20</v>
      </c>
      <c r="J582" s="5">
        <v>30</v>
      </c>
      <c r="K582" s="4">
        <v>4.4000000000000004</v>
      </c>
    </row>
    <row r="583" spans="1:16" ht="43.2" x14ac:dyDescent="0.3">
      <c r="A583" s="1">
        <v>193</v>
      </c>
      <c r="B583" t="s">
        <v>386</v>
      </c>
      <c r="C583">
        <v>2006</v>
      </c>
      <c r="D583" s="2" t="s">
        <v>387</v>
      </c>
      <c r="E583" s="3">
        <v>5.2631578947368425</v>
      </c>
      <c r="F583" s="5">
        <v>0.18</v>
      </c>
      <c r="G583" s="5">
        <v>440</v>
      </c>
      <c r="H583" s="5">
        <v>0</v>
      </c>
      <c r="I583" s="5">
        <v>11.11</v>
      </c>
      <c r="J583" s="5">
        <v>27</v>
      </c>
      <c r="K583" s="4">
        <v>4.1100000000000003</v>
      </c>
      <c r="L583" s="3">
        <v>5.2631578947368425</v>
      </c>
      <c r="M583" s="5">
        <v>440</v>
      </c>
      <c r="N583" s="5">
        <v>0</v>
      </c>
      <c r="O583" s="5">
        <v>27</v>
      </c>
      <c r="P583" s="4">
        <v>6.16</v>
      </c>
    </row>
    <row r="584" spans="1:16" x14ac:dyDescent="0.3">
      <c r="D584" s="2"/>
      <c r="E584" s="3">
        <v>4.7619047619047619</v>
      </c>
      <c r="F584" s="5">
        <v>0.18</v>
      </c>
      <c r="G584" s="5">
        <v>440</v>
      </c>
      <c r="H584" s="5">
        <v>0</v>
      </c>
      <c r="I584" s="5">
        <v>11.11</v>
      </c>
      <c r="J584" s="5">
        <v>27</v>
      </c>
      <c r="K584" s="4">
        <v>4.1399999999999997</v>
      </c>
    </row>
    <row r="585" spans="1:16" x14ac:dyDescent="0.3">
      <c r="D585" s="2"/>
      <c r="E585" s="3">
        <v>5.5555555555555554</v>
      </c>
      <c r="F585" s="5">
        <v>0.18</v>
      </c>
      <c r="G585" s="5">
        <v>440</v>
      </c>
      <c r="H585" s="5">
        <v>0</v>
      </c>
      <c r="I585" s="5">
        <v>11.11</v>
      </c>
      <c r="J585" s="5">
        <v>27</v>
      </c>
      <c r="K585" s="4">
        <v>4.3499999999999996</v>
      </c>
    </row>
    <row r="586" spans="1:16" x14ac:dyDescent="0.3">
      <c r="D586" s="2"/>
      <c r="E586" s="3">
        <v>4.7619047619047619</v>
      </c>
      <c r="F586" s="5">
        <v>0.18</v>
      </c>
      <c r="G586" s="5">
        <v>440</v>
      </c>
      <c r="H586" s="5">
        <v>0</v>
      </c>
      <c r="I586" s="5">
        <v>11.11</v>
      </c>
      <c r="J586" s="5">
        <v>27</v>
      </c>
      <c r="K586" s="4">
        <v>4.34</v>
      </c>
    </row>
    <row r="587" spans="1:16" ht="43.2" x14ac:dyDescent="0.3">
      <c r="A587" s="1">
        <v>195</v>
      </c>
      <c r="B587" t="s">
        <v>390</v>
      </c>
      <c r="C587">
        <v>2019</v>
      </c>
      <c r="D587" s="2" t="s">
        <v>391</v>
      </c>
      <c r="E587" s="3">
        <v>2.7</v>
      </c>
      <c r="F587" s="5">
        <v>3.27</v>
      </c>
      <c r="G587" s="5">
        <v>60</v>
      </c>
      <c r="H587" s="5">
        <v>0</v>
      </c>
      <c r="I587" s="5">
        <v>14.97</v>
      </c>
      <c r="J587" s="5">
        <v>30</v>
      </c>
      <c r="K587" s="4">
        <v>5.52</v>
      </c>
    </row>
    <row r="588" spans="1:16" ht="28.8" x14ac:dyDescent="0.3">
      <c r="A588" s="1">
        <v>197</v>
      </c>
      <c r="B588" t="s">
        <v>394</v>
      </c>
      <c r="C588">
        <v>2008</v>
      </c>
      <c r="D588" s="2" t="s">
        <v>395</v>
      </c>
      <c r="F588" s="5">
        <v>2</v>
      </c>
      <c r="G588" s="5">
        <v>85</v>
      </c>
      <c r="H588" s="5">
        <v>0</v>
      </c>
      <c r="I588" s="5">
        <v>20</v>
      </c>
      <c r="J588" s="5">
        <v>30</v>
      </c>
      <c r="K588" s="4">
        <v>5.6</v>
      </c>
    </row>
    <row r="589" spans="1:16" x14ac:dyDescent="0.3">
      <c r="D589" s="2"/>
      <c r="F589" s="5">
        <v>2</v>
      </c>
      <c r="G589" s="5">
        <v>85</v>
      </c>
      <c r="H589" s="5">
        <v>0</v>
      </c>
      <c r="I589" s="5">
        <v>20</v>
      </c>
      <c r="J589" s="5">
        <v>30</v>
      </c>
      <c r="K589" s="4">
        <v>6.1</v>
      </c>
    </row>
    <row r="590" spans="1:16" ht="28.8" x14ac:dyDescent="0.3">
      <c r="A590" s="1">
        <v>199</v>
      </c>
      <c r="B590" t="s">
        <v>398</v>
      </c>
      <c r="C590">
        <v>2011</v>
      </c>
      <c r="D590" s="2" t="s">
        <v>399</v>
      </c>
      <c r="E590" s="3">
        <v>3.4</v>
      </c>
      <c r="F590" s="5">
        <v>2</v>
      </c>
      <c r="G590" s="5">
        <v>80</v>
      </c>
      <c r="H590" s="5">
        <v>0</v>
      </c>
      <c r="I590" s="5">
        <v>20</v>
      </c>
      <c r="J590" s="5">
        <v>30</v>
      </c>
      <c r="L590" s="3">
        <v>3.1</v>
      </c>
      <c r="N590" s="5">
        <v>0</v>
      </c>
      <c r="O590" s="5">
        <v>30</v>
      </c>
    </row>
    <row r="591" spans="1:16" x14ac:dyDescent="0.3">
      <c r="D591" s="2"/>
      <c r="E591" s="3">
        <v>3.5</v>
      </c>
      <c r="F591" s="5">
        <v>2</v>
      </c>
      <c r="G591" s="5">
        <v>80</v>
      </c>
      <c r="H591" s="5">
        <v>0</v>
      </c>
      <c r="I591" s="5">
        <v>20</v>
      </c>
      <c r="J591" s="5">
        <v>30</v>
      </c>
    </row>
    <row r="592" spans="1:16" ht="43.2" x14ac:dyDescent="0.3">
      <c r="A592" s="1">
        <v>203</v>
      </c>
      <c r="B592" t="s">
        <v>406</v>
      </c>
      <c r="C592">
        <v>2019</v>
      </c>
      <c r="D592" s="2" t="s">
        <v>407</v>
      </c>
      <c r="E592" s="3">
        <v>2.56</v>
      </c>
      <c r="F592" s="5">
        <v>1.6</v>
      </c>
      <c r="G592" s="5">
        <v>120</v>
      </c>
      <c r="H592" s="5">
        <v>1</v>
      </c>
      <c r="I592" s="5">
        <v>20</v>
      </c>
      <c r="J592" s="5">
        <v>45</v>
      </c>
      <c r="L592" s="3">
        <v>1.76</v>
      </c>
      <c r="M592" s="5">
        <v>120</v>
      </c>
      <c r="N592" s="5">
        <v>1</v>
      </c>
      <c r="O592" s="5">
        <v>45</v>
      </c>
    </row>
    <row r="593" spans="1:16" x14ac:dyDescent="0.3">
      <c r="D593" s="2"/>
      <c r="E593" s="3">
        <v>3.33</v>
      </c>
      <c r="F593" s="5">
        <v>1.6</v>
      </c>
      <c r="G593" s="5">
        <v>120</v>
      </c>
      <c r="H593" s="5">
        <v>1</v>
      </c>
      <c r="I593" s="5">
        <v>20</v>
      </c>
      <c r="J593" s="5">
        <v>45</v>
      </c>
    </row>
    <row r="594" spans="1:16" ht="28.8" x14ac:dyDescent="0.3">
      <c r="A594" s="1">
        <v>205</v>
      </c>
      <c r="B594" s="97" t="s">
        <v>410</v>
      </c>
      <c r="C594" s="97">
        <v>2007</v>
      </c>
      <c r="D594" s="98" t="s">
        <v>411</v>
      </c>
      <c r="E594" s="99">
        <v>3.86</v>
      </c>
      <c r="F594" s="100">
        <v>0</v>
      </c>
      <c r="G594" s="100">
        <v>60</v>
      </c>
      <c r="H594" s="100">
        <v>0</v>
      </c>
      <c r="I594" s="100">
        <v>0</v>
      </c>
      <c r="J594" s="100">
        <v>30</v>
      </c>
      <c r="K594" s="101"/>
      <c r="L594" s="20">
        <v>3.83</v>
      </c>
      <c r="M594" s="22">
        <v>60</v>
      </c>
      <c r="N594" s="22">
        <v>0</v>
      </c>
      <c r="O594" s="22">
        <v>30</v>
      </c>
      <c r="P594" s="21"/>
    </row>
    <row r="595" spans="1:16" x14ac:dyDescent="0.3">
      <c r="B595" s="97"/>
      <c r="C595" s="97"/>
      <c r="D595" s="98"/>
      <c r="E595" s="99">
        <v>3.84</v>
      </c>
      <c r="F595" s="100">
        <v>0.25</v>
      </c>
      <c r="G595" s="100">
        <v>60</v>
      </c>
      <c r="H595" s="100">
        <v>0</v>
      </c>
      <c r="I595" s="100">
        <v>0</v>
      </c>
      <c r="J595" s="100">
        <v>30</v>
      </c>
      <c r="K595" s="101"/>
      <c r="L595" s="20"/>
      <c r="M595" s="22"/>
      <c r="N595" s="22"/>
      <c r="O595" s="22"/>
      <c r="P595" s="21"/>
    </row>
    <row r="596" spans="1:16" x14ac:dyDescent="0.3">
      <c r="B596" s="97"/>
      <c r="C596" s="97"/>
      <c r="D596" s="98"/>
      <c r="E596" s="99">
        <v>3.8</v>
      </c>
      <c r="F596" s="100">
        <v>0.5</v>
      </c>
      <c r="G596" s="100">
        <v>60</v>
      </c>
      <c r="H596" s="100">
        <v>0</v>
      </c>
      <c r="I596" s="100">
        <v>0</v>
      </c>
      <c r="J596" s="100">
        <v>30</v>
      </c>
      <c r="K596" s="101"/>
      <c r="L596" s="20"/>
      <c r="M596" s="22"/>
      <c r="N596" s="22"/>
      <c r="O596" s="22"/>
      <c r="P596" s="21"/>
    </row>
    <row r="597" spans="1:16" x14ac:dyDescent="0.3">
      <c r="B597" s="97"/>
      <c r="C597" s="97"/>
      <c r="D597" s="98"/>
      <c r="E597" s="99">
        <v>3.81</v>
      </c>
      <c r="F597" s="100">
        <v>0.75</v>
      </c>
      <c r="G597" s="100">
        <v>60</v>
      </c>
      <c r="H597" s="100">
        <v>0</v>
      </c>
      <c r="I597" s="100">
        <v>0</v>
      </c>
      <c r="J597" s="100">
        <v>30</v>
      </c>
      <c r="K597" s="101"/>
      <c r="L597" s="20"/>
      <c r="M597" s="22"/>
      <c r="N597" s="22"/>
      <c r="O597" s="22"/>
      <c r="P597" s="21"/>
    </row>
    <row r="598" spans="1:16" ht="28.8" x14ac:dyDescent="0.3">
      <c r="A598" s="1">
        <v>206</v>
      </c>
      <c r="B598" t="s">
        <v>412</v>
      </c>
      <c r="C598">
        <v>1987</v>
      </c>
      <c r="D598" s="2" t="s">
        <v>413</v>
      </c>
      <c r="E598" s="3">
        <v>2.4</v>
      </c>
      <c r="F598" s="5">
        <v>1.02</v>
      </c>
      <c r="G598" s="5">
        <v>90</v>
      </c>
      <c r="H598" s="5">
        <v>0</v>
      </c>
      <c r="I598" s="5">
        <v>33.9</v>
      </c>
      <c r="J598" s="5">
        <v>30</v>
      </c>
      <c r="K598" s="4">
        <v>4.4000000000000004</v>
      </c>
    </row>
    <row r="599" spans="1:16" x14ac:dyDescent="0.3">
      <c r="D599" s="2"/>
      <c r="E599" s="3">
        <v>2.2200000000000002</v>
      </c>
      <c r="F599" s="5">
        <v>1.02</v>
      </c>
      <c r="G599" s="5">
        <v>90</v>
      </c>
      <c r="H599" s="5">
        <v>0</v>
      </c>
      <c r="I599" s="5">
        <v>33.9</v>
      </c>
      <c r="J599" s="5">
        <v>30</v>
      </c>
      <c r="K599" s="4">
        <v>4.3600000000000003</v>
      </c>
    </row>
    <row r="600" spans="1:16" x14ac:dyDescent="0.3">
      <c r="D600" s="2"/>
      <c r="E600" s="3">
        <v>1.94</v>
      </c>
      <c r="F600" s="5">
        <v>1.02</v>
      </c>
      <c r="G600" s="5">
        <v>90</v>
      </c>
      <c r="H600" s="5">
        <v>1</v>
      </c>
      <c r="I600" s="5">
        <v>33.9</v>
      </c>
      <c r="J600" s="5">
        <v>30</v>
      </c>
      <c r="K600" s="4">
        <v>4.5999999999999996</v>
      </c>
    </row>
    <row r="601" spans="1:16" x14ac:dyDescent="0.3">
      <c r="D601" s="2"/>
      <c r="E601" s="3">
        <v>1.84</v>
      </c>
      <c r="F601" s="5">
        <v>1.02</v>
      </c>
      <c r="G601" s="5">
        <v>90</v>
      </c>
      <c r="H601" s="5">
        <v>1</v>
      </c>
      <c r="I601" s="5">
        <v>33.9</v>
      </c>
      <c r="J601" s="5">
        <v>30</v>
      </c>
      <c r="K601" s="4">
        <v>4.46</v>
      </c>
    </row>
    <row r="602" spans="1:16" x14ac:dyDescent="0.3">
      <c r="D602" s="2"/>
      <c r="E602" s="3">
        <v>2.2400000000000002</v>
      </c>
      <c r="F602" s="5">
        <v>1.02</v>
      </c>
      <c r="G602" s="5">
        <v>90</v>
      </c>
      <c r="H602" s="5">
        <v>0</v>
      </c>
      <c r="I602" s="5">
        <v>33.9</v>
      </c>
      <c r="J602" s="5">
        <v>30</v>
      </c>
      <c r="K602" s="4">
        <v>4.59</v>
      </c>
    </row>
    <row r="603" spans="1:16" x14ac:dyDescent="0.3">
      <c r="D603" s="2"/>
      <c r="E603" s="3">
        <v>2.31</v>
      </c>
      <c r="F603" s="5">
        <v>1.02</v>
      </c>
      <c r="G603" s="5">
        <v>90</v>
      </c>
      <c r="H603" s="5">
        <v>0</v>
      </c>
      <c r="I603" s="5">
        <v>33.9</v>
      </c>
      <c r="J603" s="5">
        <v>30</v>
      </c>
      <c r="K603" s="4">
        <v>4.4400000000000004</v>
      </c>
    </row>
    <row r="604" spans="1:16" x14ac:dyDescent="0.3">
      <c r="D604" s="2"/>
      <c r="E604" s="3">
        <v>1.85</v>
      </c>
      <c r="F604" s="5">
        <v>1.02</v>
      </c>
      <c r="G604" s="5">
        <v>90</v>
      </c>
      <c r="H604" s="5">
        <v>1</v>
      </c>
      <c r="I604" s="5">
        <v>33.9</v>
      </c>
      <c r="J604" s="5">
        <v>30</v>
      </c>
      <c r="K604" s="4">
        <v>4.7</v>
      </c>
    </row>
    <row r="605" spans="1:16" x14ac:dyDescent="0.3">
      <c r="D605" s="2"/>
      <c r="E605" s="3">
        <v>1.69</v>
      </c>
      <c r="F605" s="5">
        <v>1.02</v>
      </c>
      <c r="G605" s="5">
        <v>90</v>
      </c>
      <c r="H605" s="5">
        <v>1</v>
      </c>
      <c r="I605" s="5">
        <v>33.9</v>
      </c>
      <c r="J605" s="5">
        <v>30</v>
      </c>
      <c r="K605" s="4">
        <v>4.51</v>
      </c>
    </row>
    <row r="606" spans="1:16" ht="28.8" x14ac:dyDescent="0.3">
      <c r="A606" s="1">
        <v>207</v>
      </c>
      <c r="B606" t="s">
        <v>414</v>
      </c>
      <c r="C606">
        <v>2019</v>
      </c>
      <c r="D606" s="2" t="s">
        <v>415</v>
      </c>
      <c r="E606" s="3">
        <v>2.8</v>
      </c>
      <c r="F606" s="5">
        <v>2</v>
      </c>
      <c r="G606" s="5">
        <v>90</v>
      </c>
      <c r="H606" s="5">
        <v>0</v>
      </c>
      <c r="I606" s="5">
        <v>10</v>
      </c>
      <c r="J606" s="5">
        <v>30</v>
      </c>
      <c r="K606" s="4">
        <v>5.2</v>
      </c>
      <c r="L606" s="3">
        <v>2.6</v>
      </c>
      <c r="M606" s="5">
        <v>90</v>
      </c>
      <c r="N606" s="5">
        <v>0</v>
      </c>
      <c r="O606" s="5">
        <v>30</v>
      </c>
      <c r="P606" s="4">
        <v>5.4</v>
      </c>
    </row>
    <row r="607" spans="1:16" x14ac:dyDescent="0.3">
      <c r="D607" s="2"/>
      <c r="E607" s="3">
        <v>2.8</v>
      </c>
      <c r="F607" s="5">
        <v>2</v>
      </c>
      <c r="G607" s="5">
        <v>90</v>
      </c>
      <c r="H607" s="5">
        <v>0</v>
      </c>
      <c r="I607" s="5">
        <v>20</v>
      </c>
      <c r="J607" s="5">
        <v>30</v>
      </c>
      <c r="K607" s="4">
        <v>5</v>
      </c>
    </row>
    <row r="608" spans="1:16" x14ac:dyDescent="0.3">
      <c r="D608" s="2"/>
      <c r="E608" s="3">
        <v>2.7</v>
      </c>
      <c r="F608" s="5">
        <v>2</v>
      </c>
      <c r="G608" s="5">
        <v>90</v>
      </c>
      <c r="H608" s="5">
        <v>0</v>
      </c>
      <c r="I608" s="5">
        <v>10</v>
      </c>
      <c r="J608" s="5">
        <v>30</v>
      </c>
      <c r="K608" s="4">
        <v>5</v>
      </c>
    </row>
    <row r="609" spans="1:16" x14ac:dyDescent="0.3">
      <c r="D609" s="2"/>
      <c r="E609" s="3">
        <v>2.4</v>
      </c>
      <c r="F609" s="5">
        <v>2</v>
      </c>
      <c r="G609" s="5">
        <v>90</v>
      </c>
      <c r="H609" s="5">
        <v>0</v>
      </c>
      <c r="I609" s="5">
        <v>20</v>
      </c>
      <c r="J609" s="5">
        <v>30</v>
      </c>
      <c r="K609" s="4">
        <v>4.5999999999999996</v>
      </c>
    </row>
    <row r="610" spans="1:16" ht="28.8" x14ac:dyDescent="0.3">
      <c r="A610" s="1">
        <v>208</v>
      </c>
      <c r="B610" t="s">
        <v>416</v>
      </c>
      <c r="C610">
        <v>2012</v>
      </c>
      <c r="D610" s="2" t="s">
        <v>417</v>
      </c>
      <c r="E610" s="3">
        <v>2.31</v>
      </c>
      <c r="F610" s="5">
        <v>1.77</v>
      </c>
      <c r="H610" s="5">
        <v>1</v>
      </c>
      <c r="I610" s="5">
        <v>1.64</v>
      </c>
      <c r="J610" s="5">
        <v>28</v>
      </c>
      <c r="K610" s="4">
        <v>5.5</v>
      </c>
      <c r="L610" s="3">
        <v>2.46</v>
      </c>
      <c r="N610" s="5">
        <v>1</v>
      </c>
      <c r="O610" s="5">
        <v>28</v>
      </c>
      <c r="P610" s="4">
        <v>5.72</v>
      </c>
    </row>
    <row r="611" spans="1:16" x14ac:dyDescent="0.3">
      <c r="D611" s="2"/>
      <c r="E611" s="3">
        <v>2.38</v>
      </c>
      <c r="F611" s="5">
        <v>1.74</v>
      </c>
      <c r="H611" s="5">
        <v>1</v>
      </c>
      <c r="I611" s="5">
        <v>3.23</v>
      </c>
      <c r="J611" s="5">
        <v>28</v>
      </c>
      <c r="K611" s="4">
        <v>5.17</v>
      </c>
    </row>
    <row r="612" spans="1:16" x14ac:dyDescent="0.3">
      <c r="D612" s="2"/>
      <c r="E612" s="3">
        <v>2.35</v>
      </c>
      <c r="F612" s="5">
        <v>1.71</v>
      </c>
      <c r="H612" s="5">
        <v>1</v>
      </c>
      <c r="I612" s="5">
        <v>4.76</v>
      </c>
      <c r="J612" s="5">
        <v>28</v>
      </c>
      <c r="K612" s="4">
        <v>5.12</v>
      </c>
    </row>
    <row r="613" spans="1:16" x14ac:dyDescent="0.3">
      <c r="D613" s="2"/>
      <c r="E613" s="3">
        <v>2.2200000000000002</v>
      </c>
      <c r="F613" s="5">
        <v>1.69</v>
      </c>
      <c r="H613" s="5">
        <v>1</v>
      </c>
      <c r="I613" s="5">
        <v>6.26</v>
      </c>
      <c r="J613" s="5">
        <v>28</v>
      </c>
      <c r="K613" s="4">
        <v>4.96</v>
      </c>
    </row>
    <row r="614" spans="1:16" ht="28.8" x14ac:dyDescent="0.3">
      <c r="A614" s="1">
        <v>209</v>
      </c>
      <c r="B614" t="s">
        <v>418</v>
      </c>
      <c r="C614">
        <v>2019</v>
      </c>
      <c r="D614" s="2" t="s">
        <v>419</v>
      </c>
      <c r="E614" s="3">
        <v>3</v>
      </c>
      <c r="F614" s="5">
        <v>0</v>
      </c>
      <c r="H614" s="5">
        <v>0</v>
      </c>
      <c r="I614" s="5">
        <v>5</v>
      </c>
      <c r="J614" s="5">
        <v>30</v>
      </c>
      <c r="L614" s="3">
        <v>2.6</v>
      </c>
      <c r="N614" s="5">
        <v>0</v>
      </c>
      <c r="O614" s="5">
        <v>30</v>
      </c>
    </row>
    <row r="615" spans="1:16" x14ac:dyDescent="0.3">
      <c r="D615" s="2"/>
      <c r="E615" s="3">
        <v>2.9</v>
      </c>
      <c r="F615" s="5">
        <v>0</v>
      </c>
      <c r="H615" s="5">
        <v>0</v>
      </c>
      <c r="I615" s="5">
        <v>10</v>
      </c>
      <c r="J615" s="5">
        <v>30</v>
      </c>
    </row>
    <row r="616" spans="1:16" x14ac:dyDescent="0.3">
      <c r="D616" s="2"/>
      <c r="E616" s="3">
        <v>3</v>
      </c>
      <c r="F616" s="5">
        <v>0</v>
      </c>
      <c r="H616" s="5">
        <v>0</v>
      </c>
      <c r="I616" s="5">
        <v>15</v>
      </c>
      <c r="J616" s="5">
        <v>30</v>
      </c>
    </row>
    <row r="617" spans="1:16" x14ac:dyDescent="0.3">
      <c r="D617" s="2"/>
      <c r="E617" s="3">
        <v>2.9</v>
      </c>
      <c r="F617" s="5">
        <v>0</v>
      </c>
      <c r="H617" s="5">
        <v>0</v>
      </c>
      <c r="I617" s="5">
        <v>20</v>
      </c>
      <c r="J617" s="5">
        <v>30</v>
      </c>
    </row>
    <row r="618" spans="1:16" x14ac:dyDescent="0.3">
      <c r="D618" s="2"/>
      <c r="E618" s="3">
        <v>2.4</v>
      </c>
      <c r="F618" s="5">
        <v>0</v>
      </c>
      <c r="H618" s="5">
        <v>0</v>
      </c>
      <c r="I618" s="5">
        <v>25</v>
      </c>
      <c r="J618" s="5">
        <v>30</v>
      </c>
    </row>
    <row r="619" spans="1:16" ht="43.2" x14ac:dyDescent="0.3">
      <c r="A619" s="1">
        <v>213</v>
      </c>
      <c r="B619" s="97" t="s">
        <v>426</v>
      </c>
      <c r="C619" s="97">
        <v>2013</v>
      </c>
      <c r="D619" s="98" t="s">
        <v>427</v>
      </c>
      <c r="E619" s="99"/>
      <c r="F619" s="100">
        <v>0</v>
      </c>
      <c r="G619" s="100">
        <v>480</v>
      </c>
      <c r="H619" s="100">
        <v>0</v>
      </c>
      <c r="I619" s="100">
        <v>0</v>
      </c>
      <c r="J619" s="100">
        <v>30</v>
      </c>
      <c r="K619" s="101">
        <v>5.72</v>
      </c>
      <c r="L619" s="20"/>
      <c r="M619" s="22"/>
      <c r="N619" s="22">
        <v>0</v>
      </c>
      <c r="O619" s="22">
        <v>30</v>
      </c>
      <c r="P619" s="21">
        <v>5.76</v>
      </c>
    </row>
    <row r="620" spans="1:16" x14ac:dyDescent="0.3">
      <c r="B620" s="97"/>
      <c r="C620" s="97"/>
      <c r="D620" s="98"/>
      <c r="E620" s="99"/>
      <c r="F620" s="100">
        <v>0</v>
      </c>
      <c r="G620" s="100">
        <v>480</v>
      </c>
      <c r="H620" s="100">
        <v>0</v>
      </c>
      <c r="I620" s="100">
        <v>0</v>
      </c>
      <c r="J620" s="100">
        <v>30</v>
      </c>
      <c r="K620" s="101">
        <v>4.34</v>
      </c>
      <c r="L620" s="20"/>
      <c r="M620" s="22"/>
      <c r="N620" s="22"/>
      <c r="O620" s="22"/>
      <c r="P620" s="21"/>
    </row>
    <row r="621" spans="1:16" ht="43.2" x14ac:dyDescent="0.3">
      <c r="A621" s="1">
        <v>216</v>
      </c>
      <c r="B621" t="s">
        <v>432</v>
      </c>
      <c r="C621">
        <v>2020</v>
      </c>
      <c r="D621" s="2" t="s">
        <v>433</v>
      </c>
      <c r="F621" s="5">
        <v>0</v>
      </c>
      <c r="G621" s="5">
        <v>240</v>
      </c>
      <c r="H621" s="5">
        <v>0</v>
      </c>
      <c r="I621" s="5">
        <v>9.1</v>
      </c>
      <c r="J621" s="5">
        <v>25</v>
      </c>
      <c r="K621" s="4">
        <v>5.64</v>
      </c>
    </row>
    <row r="622" spans="1:16" x14ac:dyDescent="0.3">
      <c r="D622" s="2"/>
      <c r="F622" s="5">
        <v>0</v>
      </c>
      <c r="G622" s="5">
        <v>240</v>
      </c>
      <c r="H622" s="5">
        <v>0</v>
      </c>
      <c r="I622" s="5">
        <v>9.1</v>
      </c>
      <c r="J622" s="5">
        <v>25</v>
      </c>
      <c r="K622" s="4">
        <v>4.5199999999999996</v>
      </c>
    </row>
    <row r="623" spans="1:16" x14ac:dyDescent="0.3">
      <c r="D623" s="2"/>
      <c r="F623" s="5">
        <v>0</v>
      </c>
      <c r="G623" s="5">
        <v>240</v>
      </c>
      <c r="H623" s="5">
        <v>0</v>
      </c>
      <c r="I623" s="5">
        <v>9.1</v>
      </c>
      <c r="J623" s="5">
        <v>25</v>
      </c>
      <c r="K623" s="4">
        <v>4.1900000000000004</v>
      </c>
    </row>
    <row r="624" spans="1:16" x14ac:dyDescent="0.3">
      <c r="D624" s="2"/>
      <c r="F624" s="5">
        <v>0</v>
      </c>
      <c r="G624" s="5">
        <v>240</v>
      </c>
      <c r="H624" s="5">
        <v>0</v>
      </c>
      <c r="I624" s="5">
        <v>9.1</v>
      </c>
      <c r="J624" s="5">
        <v>25</v>
      </c>
      <c r="K624" s="4">
        <v>4.04</v>
      </c>
    </row>
    <row r="625" spans="1:16" ht="43.2" x14ac:dyDescent="0.3">
      <c r="A625" s="1">
        <v>217</v>
      </c>
      <c r="B625" t="s">
        <v>434</v>
      </c>
      <c r="C625">
        <v>2019</v>
      </c>
      <c r="D625" s="2" t="s">
        <v>435</v>
      </c>
      <c r="F625" s="5">
        <v>0.61</v>
      </c>
      <c r="G625" s="5">
        <v>300</v>
      </c>
      <c r="H625" s="5">
        <v>0</v>
      </c>
      <c r="I625" s="5">
        <v>13</v>
      </c>
      <c r="K625" s="4">
        <v>4</v>
      </c>
      <c r="M625" s="5">
        <v>300</v>
      </c>
      <c r="N625" s="5">
        <v>0</v>
      </c>
      <c r="P625" s="4">
        <v>5.23</v>
      </c>
    </row>
    <row r="626" spans="1:16" x14ac:dyDescent="0.3">
      <c r="D626" s="2"/>
      <c r="F626" s="5">
        <v>0.61</v>
      </c>
      <c r="G626" s="5">
        <v>300</v>
      </c>
      <c r="H626" s="5">
        <v>0</v>
      </c>
      <c r="I626" s="5">
        <v>13</v>
      </c>
      <c r="K626" s="4">
        <v>3.86</v>
      </c>
    </row>
    <row r="627" spans="1:16" x14ac:dyDescent="0.3">
      <c r="D627" s="2"/>
      <c r="F627" s="5">
        <v>0.61</v>
      </c>
      <c r="G627" s="5">
        <v>300</v>
      </c>
      <c r="H627" s="5">
        <v>0</v>
      </c>
      <c r="I627" s="5">
        <v>13</v>
      </c>
      <c r="K627" s="4">
        <v>3.9</v>
      </c>
    </row>
    <row r="628" spans="1:16" x14ac:dyDescent="0.3">
      <c r="D628" s="2"/>
      <c r="F628" s="5">
        <v>0.61</v>
      </c>
      <c r="G628" s="5">
        <v>300</v>
      </c>
      <c r="H628" s="5">
        <v>0</v>
      </c>
      <c r="I628" s="5">
        <v>13</v>
      </c>
      <c r="K628" s="4">
        <v>3.81</v>
      </c>
    </row>
    <row r="629" spans="1:16" ht="28.8" x14ac:dyDescent="0.3">
      <c r="A629" s="1">
        <v>218</v>
      </c>
      <c r="B629" t="s">
        <v>436</v>
      </c>
      <c r="C629">
        <v>1988</v>
      </c>
      <c r="D629" s="2" t="s">
        <v>437</v>
      </c>
      <c r="F629" s="5">
        <v>3.1</v>
      </c>
      <c r="G629" s="5">
        <v>70</v>
      </c>
      <c r="H629" s="5">
        <v>1</v>
      </c>
      <c r="I629" s="5">
        <v>41</v>
      </c>
      <c r="J629" s="5">
        <v>32</v>
      </c>
      <c r="K629" s="4">
        <v>4.5</v>
      </c>
      <c r="N629" s="5">
        <v>1</v>
      </c>
      <c r="O629" s="5">
        <v>32</v>
      </c>
      <c r="P629" s="4">
        <v>6.2</v>
      </c>
    </row>
    <row r="630" spans="1:16" ht="43.2" x14ac:dyDescent="0.3">
      <c r="A630" s="1">
        <v>221</v>
      </c>
      <c r="B630" t="s">
        <v>442</v>
      </c>
      <c r="C630">
        <v>2021</v>
      </c>
      <c r="D630" s="2" t="s">
        <v>443</v>
      </c>
      <c r="F630" s="5">
        <v>0</v>
      </c>
      <c r="G630" s="5">
        <v>180</v>
      </c>
      <c r="H630" s="5">
        <v>0</v>
      </c>
      <c r="I630" s="5">
        <v>16.7</v>
      </c>
      <c r="J630" s="5">
        <v>26</v>
      </c>
      <c r="K630" s="4">
        <v>4.0999999999999996</v>
      </c>
    </row>
    <row r="631" spans="1:16" ht="28.8" x14ac:dyDescent="0.3">
      <c r="A631" s="1">
        <v>223</v>
      </c>
      <c r="B631" t="s">
        <v>446</v>
      </c>
      <c r="C631">
        <v>2013</v>
      </c>
      <c r="D631" s="2" t="s">
        <v>447</v>
      </c>
      <c r="F631" s="5">
        <v>1.39</v>
      </c>
      <c r="G631" s="5">
        <v>30</v>
      </c>
      <c r="H631" s="5">
        <v>0</v>
      </c>
      <c r="I631" s="5">
        <v>38.9</v>
      </c>
      <c r="J631" s="5">
        <v>40</v>
      </c>
      <c r="K631" s="4">
        <v>4.5199999999999996</v>
      </c>
      <c r="M631" s="5">
        <v>30</v>
      </c>
      <c r="N631" s="5">
        <v>0</v>
      </c>
      <c r="O631" s="5">
        <v>40</v>
      </c>
      <c r="P631" s="4">
        <v>6.21</v>
      </c>
    </row>
    <row r="632" spans="1:16" x14ac:dyDescent="0.3">
      <c r="D632" s="2"/>
      <c r="F632" s="5">
        <v>1.39</v>
      </c>
      <c r="G632" s="5">
        <v>30</v>
      </c>
      <c r="H632" s="5">
        <v>0</v>
      </c>
      <c r="I632" s="5">
        <v>38.9</v>
      </c>
      <c r="J632" s="5">
        <v>40</v>
      </c>
      <c r="K632" s="4">
        <v>4.6100000000000003</v>
      </c>
    </row>
    <row r="633" spans="1:16" x14ac:dyDescent="0.3">
      <c r="D633" s="2"/>
      <c r="F633" s="5">
        <v>1.39</v>
      </c>
      <c r="G633" s="5">
        <v>30</v>
      </c>
      <c r="H633" s="5">
        <v>0</v>
      </c>
      <c r="I633" s="5">
        <v>38.9</v>
      </c>
      <c r="J633" s="5">
        <v>40</v>
      </c>
      <c r="K633" s="4">
        <v>4.63</v>
      </c>
    </row>
    <row r="634" spans="1:16" x14ac:dyDescent="0.3">
      <c r="D634" s="2"/>
      <c r="F634" s="5">
        <v>1.39</v>
      </c>
      <c r="G634" s="5">
        <v>30</v>
      </c>
      <c r="H634" s="5">
        <v>0</v>
      </c>
      <c r="I634" s="5">
        <v>38.9</v>
      </c>
      <c r="J634" s="5">
        <v>40</v>
      </c>
      <c r="K634" s="4">
        <v>4.71</v>
      </c>
    </row>
    <row r="635" spans="1:16" ht="28.8" x14ac:dyDescent="0.3">
      <c r="A635" s="1">
        <v>224</v>
      </c>
      <c r="B635" t="s">
        <v>448</v>
      </c>
      <c r="C635">
        <v>2017</v>
      </c>
      <c r="D635" s="2" t="s">
        <v>449</v>
      </c>
      <c r="E635" s="3">
        <v>2.86</v>
      </c>
      <c r="F635" s="5">
        <v>0.5</v>
      </c>
      <c r="G635" s="5">
        <v>120</v>
      </c>
      <c r="H635" s="5">
        <v>0</v>
      </c>
      <c r="I635" s="5">
        <v>30</v>
      </c>
      <c r="J635" s="5">
        <v>32</v>
      </c>
      <c r="K635" s="4">
        <v>5.07</v>
      </c>
      <c r="L635" s="3">
        <v>2.7</v>
      </c>
      <c r="M635" s="5">
        <v>120</v>
      </c>
      <c r="N635" s="5">
        <v>0</v>
      </c>
      <c r="O635" s="5">
        <v>32</v>
      </c>
      <c r="P635" s="4">
        <v>5.55</v>
      </c>
    </row>
    <row r="636" spans="1:16" x14ac:dyDescent="0.3">
      <c r="D636" s="2"/>
      <c r="E636" s="3">
        <v>2.4300000000000002</v>
      </c>
      <c r="F636" s="5">
        <v>0.5</v>
      </c>
      <c r="G636" s="5">
        <v>120</v>
      </c>
      <c r="H636" s="5">
        <v>0</v>
      </c>
      <c r="I636" s="5">
        <v>30</v>
      </c>
      <c r="J636" s="5">
        <v>32</v>
      </c>
      <c r="K636" s="4">
        <v>5.42</v>
      </c>
    </row>
    <row r="637" spans="1:16" x14ac:dyDescent="0.3">
      <c r="D637" s="2"/>
      <c r="E637" s="3">
        <v>2.8</v>
      </c>
      <c r="F637" s="5">
        <v>0.5</v>
      </c>
      <c r="G637" s="5">
        <v>120</v>
      </c>
      <c r="H637" s="5">
        <v>0</v>
      </c>
      <c r="I637" s="5">
        <v>30</v>
      </c>
      <c r="J637" s="5">
        <v>32</v>
      </c>
    </row>
    <row r="638" spans="1:16" ht="43.2" x14ac:dyDescent="0.3">
      <c r="A638" s="1">
        <v>225</v>
      </c>
      <c r="B638" t="s">
        <v>450</v>
      </c>
      <c r="C638">
        <v>2002</v>
      </c>
      <c r="D638" s="2" t="s">
        <v>451</v>
      </c>
      <c r="F638" s="5">
        <v>5</v>
      </c>
      <c r="G638" s="5">
        <v>65</v>
      </c>
      <c r="H638" s="5">
        <v>0</v>
      </c>
      <c r="I638" s="5">
        <v>13</v>
      </c>
      <c r="J638" s="5">
        <v>30</v>
      </c>
      <c r="K638" s="4">
        <v>5.2</v>
      </c>
    </row>
    <row r="639" spans="1:16" x14ac:dyDescent="0.3">
      <c r="D639" s="2"/>
      <c r="F639" s="5">
        <v>5</v>
      </c>
      <c r="G639" s="5">
        <v>65</v>
      </c>
      <c r="H639" s="5">
        <v>0</v>
      </c>
      <c r="I639" s="5">
        <v>13</v>
      </c>
      <c r="J639" s="5">
        <v>30</v>
      </c>
      <c r="K639" s="4">
        <v>5</v>
      </c>
    </row>
    <row r="640" spans="1:16" x14ac:dyDescent="0.3">
      <c r="D640" s="2"/>
      <c r="F640" s="5">
        <v>5</v>
      </c>
      <c r="G640" s="5">
        <v>65</v>
      </c>
      <c r="H640" s="5">
        <v>0</v>
      </c>
      <c r="I640" s="5">
        <v>13</v>
      </c>
      <c r="J640" s="5">
        <v>30</v>
      </c>
      <c r="K640" s="4">
        <v>4</v>
      </c>
    </row>
    <row r="641" spans="1:16" x14ac:dyDescent="0.3">
      <c r="D641" s="2"/>
      <c r="F641" s="5">
        <v>5</v>
      </c>
      <c r="G641" s="5">
        <v>65</v>
      </c>
      <c r="H641" s="5">
        <v>0</v>
      </c>
      <c r="I641" s="5">
        <v>13</v>
      </c>
      <c r="J641" s="5">
        <v>30</v>
      </c>
      <c r="K641" s="4">
        <v>3.8</v>
      </c>
    </row>
    <row r="642" spans="1:16" x14ac:dyDescent="0.3">
      <c r="D642" s="2"/>
      <c r="F642" s="5">
        <v>5</v>
      </c>
      <c r="G642" s="5">
        <v>65</v>
      </c>
      <c r="H642" s="5">
        <v>0</v>
      </c>
      <c r="I642" s="5">
        <v>13</v>
      </c>
      <c r="J642" s="5">
        <v>30</v>
      </c>
      <c r="K642" s="4">
        <v>3.7</v>
      </c>
    </row>
    <row r="643" spans="1:16" ht="57.6" x14ac:dyDescent="0.3">
      <c r="A643" s="1">
        <v>226</v>
      </c>
      <c r="B643" s="97" t="s">
        <v>452</v>
      </c>
      <c r="C643" s="97">
        <v>2015</v>
      </c>
      <c r="D643" s="98" t="s">
        <v>453</v>
      </c>
      <c r="E643" s="99">
        <v>3.4</v>
      </c>
      <c r="F643" s="100">
        <v>1</v>
      </c>
      <c r="G643" s="100">
        <v>50</v>
      </c>
      <c r="H643" s="100">
        <v>0</v>
      </c>
      <c r="I643" s="100">
        <v>0</v>
      </c>
      <c r="J643" s="100">
        <v>35</v>
      </c>
      <c r="K643" s="101"/>
      <c r="L643" s="20">
        <v>3.11</v>
      </c>
      <c r="M643" s="22">
        <v>50</v>
      </c>
      <c r="N643" s="22">
        <v>0</v>
      </c>
      <c r="O643" s="22">
        <v>35</v>
      </c>
      <c r="P643" s="21"/>
    </row>
    <row r="644" spans="1:16" x14ac:dyDescent="0.3">
      <c r="B644" s="97"/>
      <c r="C644" s="97"/>
      <c r="D644" s="98"/>
      <c r="E644" s="99">
        <v>3.37</v>
      </c>
      <c r="F644" s="100">
        <v>1</v>
      </c>
      <c r="G644" s="100">
        <v>50</v>
      </c>
      <c r="H644" s="100">
        <v>0</v>
      </c>
      <c r="I644" s="100">
        <v>0</v>
      </c>
      <c r="J644" s="100">
        <v>35</v>
      </c>
      <c r="K644" s="101"/>
      <c r="L644" s="20">
        <v>3.81</v>
      </c>
      <c r="M644" s="22">
        <v>50</v>
      </c>
      <c r="N644" s="22">
        <v>0</v>
      </c>
      <c r="O644" s="22">
        <v>35</v>
      </c>
      <c r="P644" s="21"/>
    </row>
    <row r="645" spans="1:16" x14ac:dyDescent="0.3">
      <c r="B645" s="97"/>
      <c r="C645" s="97"/>
      <c r="D645" s="98"/>
      <c r="E645" s="99">
        <v>3.53</v>
      </c>
      <c r="F645" s="100">
        <v>1</v>
      </c>
      <c r="G645" s="100">
        <v>50</v>
      </c>
      <c r="H645" s="100">
        <v>0</v>
      </c>
      <c r="I645" s="100">
        <v>0</v>
      </c>
      <c r="J645" s="100">
        <v>35</v>
      </c>
      <c r="K645" s="101"/>
      <c r="L645" s="20"/>
      <c r="M645" s="22"/>
      <c r="N645" s="22"/>
      <c r="O645" s="22"/>
      <c r="P645" s="21"/>
    </row>
    <row r="646" spans="1:16" x14ac:dyDescent="0.3">
      <c r="B646" s="97"/>
      <c r="C646" s="97"/>
      <c r="D646" s="98"/>
      <c r="E646" s="99">
        <v>3.08</v>
      </c>
      <c r="F646" s="100">
        <v>1</v>
      </c>
      <c r="G646" s="100">
        <v>50</v>
      </c>
      <c r="H646" s="100">
        <v>0</v>
      </c>
      <c r="I646" s="100">
        <v>0</v>
      </c>
      <c r="J646" s="100">
        <v>35</v>
      </c>
      <c r="K646" s="101"/>
      <c r="L646" s="20"/>
      <c r="M646" s="22"/>
      <c r="N646" s="22"/>
      <c r="O646" s="22"/>
      <c r="P646" s="21"/>
    </row>
    <row r="647" spans="1:16" x14ac:dyDescent="0.3">
      <c r="B647" s="97"/>
      <c r="C647" s="97"/>
      <c r="D647" s="98"/>
      <c r="E647" s="99">
        <v>3.09</v>
      </c>
      <c r="F647" s="100">
        <v>1</v>
      </c>
      <c r="G647" s="100">
        <v>50</v>
      </c>
      <c r="H647" s="100">
        <v>0</v>
      </c>
      <c r="I647" s="100">
        <v>0</v>
      </c>
      <c r="J647" s="100">
        <v>35</v>
      </c>
      <c r="K647" s="101"/>
      <c r="L647" s="20"/>
      <c r="M647" s="22"/>
      <c r="N647" s="22"/>
      <c r="O647" s="22"/>
      <c r="P647" s="21"/>
    </row>
    <row r="648" spans="1:16" x14ac:dyDescent="0.3">
      <c r="B648" s="97"/>
      <c r="C648" s="97"/>
      <c r="D648" s="98"/>
      <c r="E648" s="99">
        <v>2.95</v>
      </c>
      <c r="F648" s="100">
        <v>1</v>
      </c>
      <c r="G648" s="100">
        <v>50</v>
      </c>
      <c r="H648" s="100">
        <v>0</v>
      </c>
      <c r="I648" s="100">
        <v>0</v>
      </c>
      <c r="J648" s="100">
        <v>35</v>
      </c>
      <c r="K648" s="101"/>
      <c r="L648" s="20"/>
      <c r="M648" s="22"/>
      <c r="N648" s="22"/>
      <c r="O648" s="22"/>
      <c r="P648" s="21"/>
    </row>
    <row r="649" spans="1:16" x14ac:dyDescent="0.3">
      <c r="B649" s="97"/>
      <c r="C649" s="97"/>
      <c r="D649" s="98"/>
      <c r="E649" s="99">
        <v>3.04</v>
      </c>
      <c r="F649" s="100">
        <v>1</v>
      </c>
      <c r="G649" s="100">
        <v>50</v>
      </c>
      <c r="H649" s="100">
        <v>0</v>
      </c>
      <c r="I649" s="100">
        <v>0</v>
      </c>
      <c r="J649" s="100">
        <v>35</v>
      </c>
      <c r="K649" s="101"/>
      <c r="L649" s="20"/>
      <c r="M649" s="22"/>
      <c r="N649" s="22"/>
      <c r="O649" s="22"/>
      <c r="P649" s="21"/>
    </row>
    <row r="650" spans="1:16" x14ac:dyDescent="0.3">
      <c r="B650" s="97"/>
      <c r="C650" s="97"/>
      <c r="D650" s="98"/>
      <c r="E650" s="99">
        <v>3</v>
      </c>
      <c r="F650" s="100">
        <v>1</v>
      </c>
      <c r="G650" s="100">
        <v>50</v>
      </c>
      <c r="H650" s="100">
        <v>0</v>
      </c>
      <c r="I650" s="100">
        <v>0</v>
      </c>
      <c r="J650" s="100">
        <v>35</v>
      </c>
      <c r="K650" s="101"/>
      <c r="L650" s="20"/>
      <c r="M650" s="22"/>
      <c r="N650" s="22"/>
      <c r="O650" s="22"/>
      <c r="P650" s="21"/>
    </row>
    <row r="651" spans="1:16" x14ac:dyDescent="0.3">
      <c r="B651" s="97"/>
      <c r="C651" s="97"/>
      <c r="D651" s="98"/>
      <c r="E651" s="99">
        <v>3.2</v>
      </c>
      <c r="F651" s="100">
        <v>1</v>
      </c>
      <c r="G651" s="100">
        <v>50</v>
      </c>
      <c r="H651" s="100">
        <v>0</v>
      </c>
      <c r="I651" s="100">
        <v>0</v>
      </c>
      <c r="J651" s="100">
        <v>35</v>
      </c>
      <c r="K651" s="101"/>
      <c r="L651" s="20"/>
      <c r="M651" s="22"/>
      <c r="N651" s="22"/>
      <c r="O651" s="22"/>
      <c r="P651" s="21"/>
    </row>
    <row r="652" spans="1:16" x14ac:dyDescent="0.3">
      <c r="B652" s="97"/>
      <c r="C652" s="97"/>
      <c r="D652" s="98"/>
      <c r="E652" s="99">
        <v>3.11</v>
      </c>
      <c r="F652" s="100">
        <v>1</v>
      </c>
      <c r="G652" s="100">
        <v>50</v>
      </c>
      <c r="H652" s="100">
        <v>0</v>
      </c>
      <c r="I652" s="100">
        <v>0</v>
      </c>
      <c r="J652" s="100">
        <v>35</v>
      </c>
      <c r="K652" s="101"/>
      <c r="L652" s="20"/>
      <c r="M652" s="22"/>
      <c r="N652" s="22"/>
      <c r="O652" s="22"/>
      <c r="P652" s="21"/>
    </row>
    <row r="653" spans="1:16" x14ac:dyDescent="0.3">
      <c r="B653" s="97"/>
      <c r="C653" s="97"/>
      <c r="D653" s="98"/>
      <c r="E653" s="99">
        <v>3.2</v>
      </c>
      <c r="F653" s="100">
        <v>1</v>
      </c>
      <c r="G653" s="100">
        <v>50</v>
      </c>
      <c r="H653" s="100">
        <v>0</v>
      </c>
      <c r="I653" s="100">
        <v>0</v>
      </c>
      <c r="J653" s="100">
        <v>35</v>
      </c>
      <c r="K653" s="101"/>
      <c r="L653" s="20"/>
      <c r="M653" s="22"/>
      <c r="N653" s="22"/>
      <c r="O653" s="22"/>
      <c r="P653" s="21"/>
    </row>
    <row r="654" spans="1:16" ht="57.6" x14ac:dyDescent="0.3">
      <c r="A654" s="1">
        <v>227</v>
      </c>
      <c r="B654" s="97" t="s">
        <v>454</v>
      </c>
      <c r="C654" s="97">
        <v>1989</v>
      </c>
      <c r="D654" s="98" t="s">
        <v>455</v>
      </c>
      <c r="E654" s="99"/>
      <c r="F654" s="100">
        <v>0</v>
      </c>
      <c r="G654" s="100">
        <v>270</v>
      </c>
      <c r="H654" s="100">
        <v>0</v>
      </c>
      <c r="I654" s="100">
        <v>0</v>
      </c>
      <c r="J654" s="100">
        <v>28</v>
      </c>
      <c r="K654" s="101">
        <v>4.4000000000000004</v>
      </c>
    </row>
    <row r="655" spans="1:16" x14ac:dyDescent="0.3">
      <c r="B655" s="97"/>
      <c r="C655" s="97"/>
      <c r="D655" s="98"/>
      <c r="E655" s="99"/>
      <c r="F655" s="100">
        <v>0</v>
      </c>
      <c r="G655" s="100">
        <v>270</v>
      </c>
      <c r="H655" s="100">
        <v>0</v>
      </c>
      <c r="I655" s="100">
        <v>0</v>
      </c>
      <c r="J655" s="100">
        <v>28</v>
      </c>
      <c r="K655" s="101">
        <v>4.46</v>
      </c>
    </row>
    <row r="656" spans="1:16" x14ac:dyDescent="0.3">
      <c r="B656" s="97"/>
      <c r="C656" s="97"/>
      <c r="D656" s="98"/>
      <c r="E656" s="99"/>
      <c r="F656" s="100">
        <v>0</v>
      </c>
      <c r="G656" s="100">
        <v>270</v>
      </c>
      <c r="H656" s="100">
        <v>0</v>
      </c>
      <c r="I656" s="100">
        <v>0</v>
      </c>
      <c r="J656" s="100">
        <v>28</v>
      </c>
      <c r="K656" s="101">
        <v>4.5999999999999996</v>
      </c>
    </row>
    <row r="657" spans="1:16" x14ac:dyDescent="0.3">
      <c r="B657" s="97"/>
      <c r="C657" s="97"/>
      <c r="D657" s="98"/>
      <c r="E657" s="99"/>
      <c r="F657" s="100">
        <v>0</v>
      </c>
      <c r="G657" s="100">
        <v>270</v>
      </c>
      <c r="H657" s="100">
        <v>0</v>
      </c>
      <c r="I657" s="100">
        <v>0</v>
      </c>
      <c r="J657" s="100">
        <v>28</v>
      </c>
      <c r="K657" s="101">
        <v>4.49</v>
      </c>
    </row>
    <row r="658" spans="1:16" ht="28.8" x14ac:dyDescent="0.3">
      <c r="A658" s="1">
        <v>229</v>
      </c>
      <c r="B658" t="s">
        <v>458</v>
      </c>
      <c r="C658">
        <v>1998</v>
      </c>
      <c r="D658" s="2" t="s">
        <v>459</v>
      </c>
      <c r="F658" s="5">
        <v>0</v>
      </c>
      <c r="G658" s="5">
        <v>360</v>
      </c>
      <c r="H658" s="5">
        <v>0</v>
      </c>
      <c r="I658" s="5">
        <v>81.8</v>
      </c>
      <c r="J658" s="5">
        <v>30</v>
      </c>
      <c r="K658" s="4">
        <v>4.17</v>
      </c>
      <c r="M658" s="5">
        <v>225</v>
      </c>
      <c r="N658" s="5">
        <v>0</v>
      </c>
      <c r="O658" s="5">
        <v>30</v>
      </c>
      <c r="P658" s="4">
        <v>5.83</v>
      </c>
    </row>
    <row r="659" spans="1:16" x14ac:dyDescent="0.3">
      <c r="D659" s="2"/>
      <c r="F659" s="5">
        <v>0</v>
      </c>
      <c r="G659" s="5">
        <v>360</v>
      </c>
      <c r="H659" s="5">
        <v>1</v>
      </c>
      <c r="I659" s="5">
        <v>81.8</v>
      </c>
      <c r="J659" s="5">
        <v>30</v>
      </c>
      <c r="K659" s="4">
        <v>4.0199999999999996</v>
      </c>
    </row>
    <row r="660" spans="1:16" x14ac:dyDescent="0.3">
      <c r="D660" s="2"/>
      <c r="F660" s="5">
        <v>0</v>
      </c>
      <c r="G660" s="5">
        <v>360</v>
      </c>
      <c r="H660" s="5">
        <v>0</v>
      </c>
      <c r="I660" s="5">
        <v>81.8</v>
      </c>
      <c r="J660" s="5">
        <v>30</v>
      </c>
      <c r="K660" s="4">
        <v>4.34</v>
      </c>
    </row>
    <row r="661" spans="1:16" ht="43.2" x14ac:dyDescent="0.3">
      <c r="A661" s="1">
        <v>234</v>
      </c>
      <c r="B661" t="s">
        <v>468</v>
      </c>
      <c r="C661">
        <v>2021</v>
      </c>
      <c r="D661" s="2" t="s">
        <v>469</v>
      </c>
      <c r="F661" s="5">
        <v>0</v>
      </c>
      <c r="G661" s="5">
        <v>135</v>
      </c>
      <c r="H661" s="5">
        <v>1</v>
      </c>
      <c r="I661" s="5">
        <v>25</v>
      </c>
      <c r="J661" s="5">
        <v>30</v>
      </c>
      <c r="K661" s="4">
        <v>4.2300000000000004</v>
      </c>
    </row>
    <row r="662" spans="1:16" x14ac:dyDescent="0.3">
      <c r="D662" s="2"/>
      <c r="F662" s="5">
        <v>0</v>
      </c>
      <c r="G662" s="5">
        <v>135</v>
      </c>
      <c r="H662" s="5">
        <v>1</v>
      </c>
      <c r="I662" s="5">
        <v>25</v>
      </c>
      <c r="J662" s="5">
        <v>30</v>
      </c>
      <c r="K662" s="4">
        <v>4.13</v>
      </c>
    </row>
    <row r="663" spans="1:16" x14ac:dyDescent="0.3">
      <c r="D663" s="2"/>
      <c r="F663" s="5">
        <v>0</v>
      </c>
      <c r="G663" s="5">
        <v>135</v>
      </c>
      <c r="H663" s="5">
        <v>1</v>
      </c>
      <c r="I663" s="5">
        <v>25</v>
      </c>
      <c r="J663" s="5">
        <v>30</v>
      </c>
      <c r="K663" s="4">
        <v>4.1900000000000004</v>
      </c>
    </row>
    <row r="664" spans="1:16" ht="43.2" x14ac:dyDescent="0.3">
      <c r="A664" s="1">
        <v>236</v>
      </c>
      <c r="B664" t="s">
        <v>472</v>
      </c>
      <c r="C664">
        <v>2020</v>
      </c>
      <c r="D664" s="2" t="s">
        <v>473</v>
      </c>
      <c r="E664" s="3">
        <v>3.44</v>
      </c>
      <c r="F664" s="5">
        <v>3</v>
      </c>
      <c r="G664" s="5">
        <v>40</v>
      </c>
      <c r="H664" s="5">
        <v>0</v>
      </c>
      <c r="I664" s="5">
        <v>0.5</v>
      </c>
      <c r="J664" s="5">
        <v>35</v>
      </c>
      <c r="L664" s="3">
        <v>3.33</v>
      </c>
      <c r="M664" s="5">
        <v>40</v>
      </c>
      <c r="N664" s="5">
        <v>0</v>
      </c>
      <c r="O664" s="5">
        <v>35</v>
      </c>
    </row>
    <row r="665" spans="1:16" ht="43.2" x14ac:dyDescent="0.3">
      <c r="A665" s="1">
        <v>238</v>
      </c>
      <c r="B665" t="s">
        <v>476</v>
      </c>
      <c r="C665">
        <v>2014</v>
      </c>
      <c r="D665" s="2" t="s">
        <v>477</v>
      </c>
      <c r="E665" s="3">
        <v>2.79</v>
      </c>
      <c r="F665" s="5">
        <v>3</v>
      </c>
      <c r="G665" s="5">
        <v>45</v>
      </c>
      <c r="H665" s="5">
        <v>0</v>
      </c>
      <c r="I665" s="5">
        <v>20</v>
      </c>
      <c r="J665" s="5">
        <v>30</v>
      </c>
      <c r="K665" s="4">
        <v>5.2</v>
      </c>
      <c r="L665" s="3">
        <v>2.62</v>
      </c>
      <c r="M665" s="5">
        <v>45</v>
      </c>
      <c r="N665" s="5">
        <v>0</v>
      </c>
      <c r="O665" s="5">
        <v>30</v>
      </c>
      <c r="P665" s="4">
        <v>6</v>
      </c>
    </row>
    <row r="666" spans="1:16" ht="43.2" x14ac:dyDescent="0.3">
      <c r="A666" s="1">
        <v>239</v>
      </c>
      <c r="B666" t="s">
        <v>478</v>
      </c>
      <c r="C666">
        <v>2021</v>
      </c>
      <c r="D666" s="2" t="s">
        <v>479</v>
      </c>
      <c r="F666" s="5">
        <v>0.5</v>
      </c>
      <c r="G666" s="5">
        <v>120</v>
      </c>
      <c r="H666" s="5">
        <v>1</v>
      </c>
      <c r="I666" s="5">
        <v>30</v>
      </c>
      <c r="J666" s="5">
        <v>32</v>
      </c>
      <c r="K666" s="4">
        <v>5.48</v>
      </c>
      <c r="M666" s="5">
        <v>120</v>
      </c>
      <c r="N666" s="5">
        <v>1</v>
      </c>
      <c r="O666" s="5">
        <v>32</v>
      </c>
      <c r="P666" s="4">
        <v>6.25</v>
      </c>
    </row>
    <row r="667" spans="1:16" x14ac:dyDescent="0.3">
      <c r="D667" s="2"/>
      <c r="F667" s="5">
        <v>0.5</v>
      </c>
      <c r="G667" s="5">
        <v>120</v>
      </c>
      <c r="H667" s="5">
        <v>1</v>
      </c>
      <c r="I667" s="5">
        <v>30</v>
      </c>
      <c r="J667" s="5">
        <v>32</v>
      </c>
      <c r="K667" s="4">
        <v>5.67</v>
      </c>
      <c r="M667" s="5">
        <v>120</v>
      </c>
      <c r="N667" s="5">
        <v>1</v>
      </c>
      <c r="O667" s="5">
        <v>32</v>
      </c>
      <c r="P667" s="4">
        <v>6.61</v>
      </c>
    </row>
    <row r="668" spans="1:16" x14ac:dyDescent="0.3">
      <c r="D668" s="2"/>
      <c r="F668" s="5">
        <v>0.5</v>
      </c>
      <c r="G668" s="5">
        <v>120</v>
      </c>
      <c r="H668" s="5">
        <v>1</v>
      </c>
      <c r="I668" s="5">
        <v>30</v>
      </c>
      <c r="J668" s="5">
        <v>32</v>
      </c>
      <c r="K668" s="4">
        <v>5.54</v>
      </c>
    </row>
    <row r="669" spans="1:16" x14ac:dyDescent="0.3">
      <c r="D669" s="2"/>
      <c r="F669" s="5">
        <v>0.5</v>
      </c>
      <c r="G669" s="5">
        <v>120</v>
      </c>
      <c r="H669" s="5">
        <v>1</v>
      </c>
      <c r="I669" s="5">
        <v>30</v>
      </c>
      <c r="J669" s="5">
        <v>32</v>
      </c>
      <c r="K669" s="4">
        <v>5.82</v>
      </c>
    </row>
    <row r="670" spans="1:16" x14ac:dyDescent="0.3">
      <c r="D670" s="2"/>
      <c r="F670" s="5">
        <v>0.5</v>
      </c>
      <c r="G670" s="5">
        <v>120</v>
      </c>
      <c r="H670" s="5">
        <v>1</v>
      </c>
      <c r="I670" s="5">
        <v>30</v>
      </c>
      <c r="J670" s="5">
        <v>32</v>
      </c>
      <c r="K670" s="4">
        <v>5.87</v>
      </c>
    </row>
    <row r="671" spans="1:16" x14ac:dyDescent="0.3">
      <c r="D671" s="2"/>
      <c r="F671" s="5">
        <v>0.5</v>
      </c>
      <c r="G671" s="5">
        <v>120</v>
      </c>
      <c r="H671" s="5">
        <v>1</v>
      </c>
      <c r="I671" s="5">
        <v>30</v>
      </c>
      <c r="J671" s="5">
        <v>32</v>
      </c>
      <c r="K671" s="4">
        <v>5.87</v>
      </c>
    </row>
    <row r="672" spans="1:16" ht="43.2" x14ac:dyDescent="0.3">
      <c r="A672" s="1">
        <v>241</v>
      </c>
      <c r="B672" t="s">
        <v>482</v>
      </c>
      <c r="C672">
        <v>2018</v>
      </c>
      <c r="D672" s="2" t="s">
        <v>483</v>
      </c>
      <c r="E672" s="3">
        <v>3.18</v>
      </c>
      <c r="F672" s="5">
        <v>0.5</v>
      </c>
      <c r="G672" s="5">
        <v>120</v>
      </c>
      <c r="H672" s="5">
        <v>0</v>
      </c>
      <c r="I672" s="5">
        <v>30</v>
      </c>
      <c r="J672" s="5">
        <v>32</v>
      </c>
      <c r="K672" s="4">
        <v>4.8600000000000003</v>
      </c>
      <c r="L672" s="3">
        <v>3.18</v>
      </c>
      <c r="M672" s="5">
        <v>120</v>
      </c>
      <c r="N672" s="5">
        <v>0</v>
      </c>
      <c r="O672" s="5">
        <v>32</v>
      </c>
      <c r="P672" s="4">
        <v>5.57</v>
      </c>
    </row>
    <row r="673" spans="1:16" x14ac:dyDescent="0.3">
      <c r="D673" s="2"/>
      <c r="E673" s="3">
        <v>3.34</v>
      </c>
      <c r="F673" s="5">
        <v>0.5</v>
      </c>
      <c r="G673" s="5">
        <v>120</v>
      </c>
      <c r="H673" s="5">
        <v>0</v>
      </c>
      <c r="I673" s="5">
        <v>30</v>
      </c>
      <c r="J673" s="5">
        <v>32</v>
      </c>
      <c r="K673" s="4">
        <v>5.08</v>
      </c>
    </row>
    <row r="674" spans="1:16" x14ac:dyDescent="0.3">
      <c r="D674" s="2"/>
      <c r="E674" s="3">
        <v>3.25</v>
      </c>
      <c r="F674" s="5">
        <v>0.5</v>
      </c>
      <c r="G674" s="5">
        <v>120</v>
      </c>
      <c r="H674" s="5">
        <v>0</v>
      </c>
      <c r="I674" s="5">
        <v>30</v>
      </c>
      <c r="J674" s="5">
        <v>32</v>
      </c>
      <c r="K674" s="4">
        <v>4.95</v>
      </c>
    </row>
    <row r="675" spans="1:16" x14ac:dyDescent="0.3">
      <c r="D675" s="2"/>
      <c r="E675" s="3">
        <v>3.32</v>
      </c>
      <c r="F675" s="5">
        <v>0.5</v>
      </c>
      <c r="G675" s="5">
        <v>120</v>
      </c>
      <c r="H675" s="5">
        <v>0</v>
      </c>
      <c r="I675" s="5">
        <v>30</v>
      </c>
      <c r="J675" s="5">
        <v>32</v>
      </c>
      <c r="K675" s="4">
        <v>4.9800000000000004</v>
      </c>
    </row>
    <row r="676" spans="1:16" ht="28.8" x14ac:dyDescent="0.3">
      <c r="A676" s="1">
        <v>242</v>
      </c>
      <c r="B676" t="s">
        <v>484</v>
      </c>
      <c r="C676">
        <v>2019</v>
      </c>
      <c r="D676" s="2" t="s">
        <v>485</v>
      </c>
      <c r="E676" s="3">
        <v>4.07</v>
      </c>
      <c r="F676" s="5">
        <v>0.5</v>
      </c>
      <c r="G676" s="5">
        <v>90</v>
      </c>
      <c r="H676" s="5">
        <v>0</v>
      </c>
      <c r="I676" s="5">
        <v>20</v>
      </c>
      <c r="J676" s="5">
        <v>37</v>
      </c>
      <c r="K676" s="4">
        <v>4.5199999999999996</v>
      </c>
      <c r="L676" s="3">
        <v>3.95</v>
      </c>
      <c r="M676" s="5">
        <v>90</v>
      </c>
      <c r="N676" s="5">
        <v>0</v>
      </c>
      <c r="O676" s="5">
        <v>37</v>
      </c>
      <c r="P676" s="4">
        <v>5.39</v>
      </c>
    </row>
    <row r="677" spans="1:16" x14ac:dyDescent="0.3">
      <c r="D677" s="2"/>
      <c r="E677" s="3">
        <v>3.93</v>
      </c>
      <c r="F677" s="5">
        <v>0.5</v>
      </c>
      <c r="G677" s="5">
        <v>90</v>
      </c>
      <c r="H677" s="5">
        <v>0</v>
      </c>
      <c r="I677" s="5">
        <v>20</v>
      </c>
      <c r="J677" s="5">
        <v>37</v>
      </c>
      <c r="K677" s="4">
        <v>4.37</v>
      </c>
    </row>
    <row r="678" spans="1:16" x14ac:dyDescent="0.3">
      <c r="D678" s="2"/>
      <c r="E678" s="3">
        <v>4.07</v>
      </c>
      <c r="F678" s="5">
        <v>0.5</v>
      </c>
      <c r="G678" s="5">
        <v>90</v>
      </c>
      <c r="H678" s="5">
        <v>0</v>
      </c>
      <c r="I678" s="5">
        <v>20</v>
      </c>
      <c r="J678" s="5">
        <v>37</v>
      </c>
      <c r="K678" s="4">
        <v>4.32</v>
      </c>
    </row>
    <row r="679" spans="1:16" ht="28.8" x14ac:dyDescent="0.3">
      <c r="A679" s="1">
        <v>243</v>
      </c>
      <c r="B679" t="s">
        <v>486</v>
      </c>
      <c r="C679">
        <v>2020</v>
      </c>
      <c r="D679" s="2" t="s">
        <v>487</v>
      </c>
      <c r="E679" s="3">
        <v>4.0999999999999996</v>
      </c>
      <c r="F679" s="5">
        <v>0.5</v>
      </c>
      <c r="G679" s="5">
        <v>90</v>
      </c>
      <c r="H679" s="5">
        <v>0</v>
      </c>
      <c r="I679" s="5">
        <v>20</v>
      </c>
      <c r="J679" s="5">
        <v>37</v>
      </c>
      <c r="L679" s="3">
        <v>4.0999999999999996</v>
      </c>
      <c r="M679" s="5">
        <v>90</v>
      </c>
      <c r="N679" s="5">
        <v>0</v>
      </c>
      <c r="O679" s="5">
        <v>37</v>
      </c>
    </row>
    <row r="680" spans="1:16" x14ac:dyDescent="0.3">
      <c r="D680" s="2"/>
      <c r="E680" s="3">
        <v>4.0999999999999996</v>
      </c>
      <c r="F680" s="5">
        <v>0.5</v>
      </c>
      <c r="G680" s="5">
        <v>90</v>
      </c>
      <c r="H680" s="5">
        <v>0</v>
      </c>
      <c r="I680" s="5">
        <v>20</v>
      </c>
      <c r="J680" s="5">
        <v>37</v>
      </c>
    </row>
    <row r="681" spans="1:16" x14ac:dyDescent="0.3">
      <c r="D681" s="2"/>
      <c r="E681" s="3">
        <v>4</v>
      </c>
      <c r="F681" s="5">
        <v>0.5</v>
      </c>
      <c r="G681" s="5">
        <v>90</v>
      </c>
      <c r="H681" s="5">
        <v>0</v>
      </c>
      <c r="I681" s="5">
        <v>20</v>
      </c>
      <c r="J681" s="5">
        <v>37</v>
      </c>
    </row>
    <row r="682" spans="1:16" x14ac:dyDescent="0.3">
      <c r="D682" s="2"/>
      <c r="E682" s="3">
        <v>4.0999999999999996</v>
      </c>
      <c r="F682" s="5">
        <v>0.5</v>
      </c>
      <c r="G682" s="5">
        <v>90</v>
      </c>
      <c r="H682" s="5">
        <v>0</v>
      </c>
      <c r="I682" s="5">
        <v>20</v>
      </c>
      <c r="J682" s="5">
        <v>37</v>
      </c>
    </row>
    <row r="683" spans="1:16" x14ac:dyDescent="0.3">
      <c r="D683" s="2"/>
      <c r="E683" s="3">
        <v>4.0999999999999996</v>
      </c>
      <c r="F683" s="5">
        <v>0.5</v>
      </c>
      <c r="G683" s="5">
        <v>90</v>
      </c>
      <c r="H683" s="5">
        <v>0</v>
      </c>
      <c r="I683" s="5">
        <v>20</v>
      </c>
      <c r="J683" s="5">
        <v>37</v>
      </c>
    </row>
    <row r="684" spans="1:16" x14ac:dyDescent="0.3">
      <c r="D684" s="2"/>
      <c r="E684" s="3">
        <v>4</v>
      </c>
      <c r="F684" s="5">
        <v>0.5</v>
      </c>
      <c r="G684" s="5">
        <v>90</v>
      </c>
      <c r="H684" s="5">
        <v>0</v>
      </c>
      <c r="I684" s="5">
        <v>20</v>
      </c>
      <c r="J684" s="5">
        <v>37</v>
      </c>
    </row>
    <row r="685" spans="1:16" x14ac:dyDescent="0.3">
      <c r="D685" s="2"/>
      <c r="E685" s="3">
        <v>4.0999999999999996</v>
      </c>
      <c r="F685" s="5">
        <v>0.5</v>
      </c>
      <c r="G685" s="5">
        <v>90</v>
      </c>
      <c r="H685" s="5">
        <v>0</v>
      </c>
      <c r="I685" s="5">
        <v>20</v>
      </c>
      <c r="J685" s="5">
        <v>37</v>
      </c>
    </row>
    <row r="686" spans="1:16" x14ac:dyDescent="0.3">
      <c r="D686" s="2"/>
      <c r="E686" s="3">
        <v>4.0999999999999996</v>
      </c>
      <c r="F686" s="5">
        <v>0.5</v>
      </c>
      <c r="G686" s="5">
        <v>90</v>
      </c>
      <c r="H686" s="5">
        <v>0</v>
      </c>
      <c r="I686" s="5">
        <v>20</v>
      </c>
      <c r="J686" s="5">
        <v>37</v>
      </c>
    </row>
    <row r="687" spans="1:16" x14ac:dyDescent="0.3">
      <c r="D687" s="2"/>
      <c r="E687" s="3">
        <v>4</v>
      </c>
      <c r="F687" s="5">
        <v>0.5</v>
      </c>
      <c r="G687" s="5">
        <v>90</v>
      </c>
      <c r="H687" s="5">
        <v>0</v>
      </c>
      <c r="I687" s="5">
        <v>20</v>
      </c>
      <c r="J687" s="5">
        <v>37</v>
      </c>
    </row>
    <row r="688" spans="1:16" ht="28.8" x14ac:dyDescent="0.3">
      <c r="A688" s="1">
        <v>244</v>
      </c>
      <c r="B688" t="s">
        <v>488</v>
      </c>
      <c r="C688">
        <v>2019</v>
      </c>
      <c r="D688" s="2" t="s">
        <v>489</v>
      </c>
      <c r="E688" s="3">
        <v>3.1</v>
      </c>
      <c r="F688" s="5">
        <v>0.5</v>
      </c>
      <c r="G688" s="5">
        <v>120</v>
      </c>
      <c r="H688" s="5">
        <v>0</v>
      </c>
      <c r="I688" s="5">
        <v>30</v>
      </c>
      <c r="J688" s="5">
        <v>30</v>
      </c>
      <c r="K688" s="4">
        <v>4.6900000000000004</v>
      </c>
      <c r="L688" s="3">
        <v>3.1</v>
      </c>
      <c r="M688" s="5">
        <v>120</v>
      </c>
      <c r="N688" s="5">
        <v>0</v>
      </c>
      <c r="O688" s="5">
        <v>30</v>
      </c>
      <c r="P688" s="4">
        <v>5.48</v>
      </c>
    </row>
    <row r="689" spans="1:15" x14ac:dyDescent="0.3">
      <c r="D689" s="2"/>
      <c r="E689" s="3">
        <v>1.7</v>
      </c>
      <c r="F689" s="5">
        <v>0.5</v>
      </c>
      <c r="G689" s="5">
        <v>120</v>
      </c>
      <c r="H689" s="5">
        <v>0</v>
      </c>
      <c r="I689" s="5">
        <v>30</v>
      </c>
      <c r="J689" s="5">
        <v>30</v>
      </c>
      <c r="K689" s="4">
        <v>4.7300000000000004</v>
      </c>
    </row>
    <row r="690" spans="1:15" x14ac:dyDescent="0.3">
      <c r="D690" s="2"/>
      <c r="E690" s="3">
        <v>3.1</v>
      </c>
      <c r="F690" s="5">
        <v>0.5</v>
      </c>
      <c r="G690" s="5">
        <v>120</v>
      </c>
      <c r="H690" s="5">
        <v>0</v>
      </c>
      <c r="I690" s="5">
        <v>30</v>
      </c>
      <c r="J690" s="5">
        <v>30</v>
      </c>
      <c r="K690" s="4">
        <v>4.6100000000000003</v>
      </c>
    </row>
    <row r="691" spans="1:15" x14ac:dyDescent="0.3">
      <c r="D691" s="2"/>
      <c r="E691" s="3">
        <v>1.6</v>
      </c>
      <c r="F691" s="5">
        <v>0.5</v>
      </c>
      <c r="G691" s="5">
        <v>120</v>
      </c>
      <c r="H691" s="5">
        <v>0</v>
      </c>
      <c r="I691" s="5">
        <v>30</v>
      </c>
      <c r="J691" s="5">
        <v>30</v>
      </c>
      <c r="K691" s="4">
        <v>4.71</v>
      </c>
    </row>
    <row r="692" spans="1:15" x14ac:dyDescent="0.3">
      <c r="D692" s="2"/>
      <c r="E692" s="3">
        <v>3.8</v>
      </c>
      <c r="F692" s="5">
        <v>0.5</v>
      </c>
      <c r="G692" s="5">
        <v>120</v>
      </c>
      <c r="H692" s="5">
        <v>0</v>
      </c>
      <c r="I692" s="5">
        <v>30</v>
      </c>
      <c r="J692" s="5">
        <v>30</v>
      </c>
      <c r="K692" s="4">
        <v>4.87</v>
      </c>
    </row>
    <row r="693" spans="1:15" x14ac:dyDescent="0.3">
      <c r="D693" s="2"/>
      <c r="E693" s="3">
        <v>2.5</v>
      </c>
      <c r="F693" s="5">
        <v>0.5</v>
      </c>
      <c r="G693" s="5">
        <v>120</v>
      </c>
      <c r="H693" s="5">
        <v>0</v>
      </c>
      <c r="I693" s="5">
        <v>30</v>
      </c>
      <c r="J693" s="5">
        <v>30</v>
      </c>
      <c r="K693" s="4">
        <v>4.99</v>
      </c>
    </row>
    <row r="694" spans="1:15" x14ac:dyDescent="0.3">
      <c r="D694" s="2"/>
      <c r="E694" s="3">
        <v>3.8</v>
      </c>
      <c r="F694" s="5">
        <v>0.5</v>
      </c>
      <c r="G694" s="5">
        <v>120</v>
      </c>
      <c r="H694" s="5">
        <v>0</v>
      </c>
      <c r="I694" s="5">
        <v>30</v>
      </c>
      <c r="J694" s="5">
        <v>30</v>
      </c>
      <c r="K694" s="4">
        <v>4.5999999999999996</v>
      </c>
    </row>
    <row r="695" spans="1:15" x14ac:dyDescent="0.3">
      <c r="D695" s="2"/>
      <c r="E695" s="3">
        <v>2.7</v>
      </c>
      <c r="F695" s="5">
        <v>0.5</v>
      </c>
      <c r="G695" s="5">
        <v>120</v>
      </c>
      <c r="H695" s="5">
        <v>0</v>
      </c>
      <c r="I695" s="5">
        <v>30</v>
      </c>
      <c r="J695" s="5">
        <v>30</v>
      </c>
      <c r="K695" s="4">
        <v>4.8099999999999996</v>
      </c>
    </row>
    <row r="696" spans="1:15" x14ac:dyDescent="0.3">
      <c r="D696" s="2"/>
      <c r="E696" s="3">
        <v>3.2</v>
      </c>
      <c r="F696" s="5">
        <v>0.5</v>
      </c>
      <c r="G696" s="5">
        <v>120</v>
      </c>
      <c r="H696" s="5">
        <v>0</v>
      </c>
      <c r="I696" s="5">
        <v>30</v>
      </c>
      <c r="J696" s="5">
        <v>30</v>
      </c>
      <c r="K696" s="4">
        <v>4.6500000000000004</v>
      </c>
    </row>
    <row r="697" spans="1:15" x14ac:dyDescent="0.3">
      <c r="D697" s="2"/>
      <c r="E697" s="3">
        <v>1.5</v>
      </c>
      <c r="F697" s="5">
        <v>0.5</v>
      </c>
      <c r="G697" s="5">
        <v>120</v>
      </c>
      <c r="H697" s="5">
        <v>0</v>
      </c>
      <c r="I697" s="5">
        <v>30</v>
      </c>
      <c r="J697" s="5">
        <v>30</v>
      </c>
      <c r="K697" s="4">
        <v>4.8</v>
      </c>
    </row>
    <row r="698" spans="1:15" x14ac:dyDescent="0.3">
      <c r="D698" s="2"/>
      <c r="E698" s="3">
        <v>3.5</v>
      </c>
      <c r="F698" s="5">
        <v>0.5</v>
      </c>
      <c r="G698" s="5">
        <v>120</v>
      </c>
      <c r="H698" s="5">
        <v>0</v>
      </c>
      <c r="I698" s="5">
        <v>30</v>
      </c>
      <c r="J698" s="5">
        <v>30</v>
      </c>
      <c r="K698" s="4">
        <v>4.6900000000000004</v>
      </c>
    </row>
    <row r="699" spans="1:15" x14ac:dyDescent="0.3">
      <c r="D699" s="2"/>
      <c r="E699" s="3">
        <v>1.5</v>
      </c>
      <c r="F699" s="5">
        <v>0.5</v>
      </c>
      <c r="G699" s="5">
        <v>120</v>
      </c>
      <c r="H699" s="5">
        <v>0</v>
      </c>
      <c r="I699" s="5">
        <v>30</v>
      </c>
      <c r="J699" s="5">
        <v>30</v>
      </c>
      <c r="K699" s="4">
        <v>4.82</v>
      </c>
    </row>
    <row r="700" spans="1:15" x14ac:dyDescent="0.3">
      <c r="D700" s="2"/>
      <c r="E700" s="3">
        <v>3.2</v>
      </c>
      <c r="F700" s="5">
        <v>0.5</v>
      </c>
      <c r="G700" s="5">
        <v>120</v>
      </c>
      <c r="H700" s="5">
        <v>0</v>
      </c>
      <c r="I700" s="5">
        <v>30</v>
      </c>
      <c r="J700" s="5">
        <v>30</v>
      </c>
      <c r="K700" s="4">
        <v>4.37</v>
      </c>
    </row>
    <row r="701" spans="1:15" x14ac:dyDescent="0.3">
      <c r="D701" s="2"/>
      <c r="E701" s="3">
        <v>3.6</v>
      </c>
      <c r="F701" s="5">
        <v>0.5</v>
      </c>
      <c r="G701" s="5">
        <v>120</v>
      </c>
      <c r="H701" s="5">
        <v>0</v>
      </c>
      <c r="I701" s="5">
        <v>30</v>
      </c>
      <c r="J701" s="5">
        <v>30</v>
      </c>
      <c r="K701" s="4">
        <v>4.59</v>
      </c>
    </row>
    <row r="702" spans="1:15" ht="57.6" x14ac:dyDescent="0.3">
      <c r="A702" s="1">
        <v>245</v>
      </c>
      <c r="B702" t="s">
        <v>490</v>
      </c>
      <c r="C702">
        <v>2022</v>
      </c>
      <c r="D702" s="2" t="s">
        <v>491</v>
      </c>
      <c r="E702" s="3">
        <v>4.4800000000000004</v>
      </c>
      <c r="F702" s="5">
        <v>1</v>
      </c>
      <c r="G702" s="5">
        <v>135</v>
      </c>
      <c r="H702" s="5">
        <v>1</v>
      </c>
      <c r="I702" s="5">
        <v>10</v>
      </c>
      <c r="J702" s="5">
        <v>36</v>
      </c>
      <c r="L702" s="3">
        <v>2.73</v>
      </c>
      <c r="M702" s="5">
        <v>135</v>
      </c>
      <c r="N702" s="5">
        <v>1</v>
      </c>
      <c r="O702" s="5">
        <v>36</v>
      </c>
    </row>
    <row r="703" spans="1:15" x14ac:dyDescent="0.3">
      <c r="D703" s="2"/>
      <c r="I703" s="5">
        <v>10</v>
      </c>
      <c r="J703" s="5">
        <v>36</v>
      </c>
      <c r="L703" s="3">
        <v>4.57</v>
      </c>
      <c r="M703" s="5">
        <v>135</v>
      </c>
      <c r="N703" s="5">
        <v>1</v>
      </c>
      <c r="O703" s="5">
        <v>36</v>
      </c>
    </row>
    <row r="704" spans="1:15" ht="43.2" x14ac:dyDescent="0.3">
      <c r="A704" s="1">
        <v>246</v>
      </c>
      <c r="B704" t="s">
        <v>492</v>
      </c>
      <c r="C704">
        <v>2019</v>
      </c>
      <c r="D704" s="2" t="s">
        <v>493</v>
      </c>
      <c r="E704" s="3">
        <v>2.0099999999999998</v>
      </c>
      <c r="F704" s="5">
        <v>0</v>
      </c>
      <c r="G704" s="5">
        <v>200</v>
      </c>
      <c r="H704" s="5">
        <v>1</v>
      </c>
      <c r="I704" s="5">
        <v>24.19</v>
      </c>
      <c r="J704" s="5">
        <v>30</v>
      </c>
    </row>
    <row r="705" spans="1:16" x14ac:dyDescent="0.3">
      <c r="D705" s="2"/>
      <c r="E705" s="3">
        <v>1.98</v>
      </c>
      <c r="F705" s="5">
        <v>0</v>
      </c>
      <c r="G705" s="5">
        <v>200</v>
      </c>
      <c r="H705" s="5">
        <v>1</v>
      </c>
      <c r="I705" s="5">
        <v>24.19</v>
      </c>
      <c r="J705" s="5">
        <v>30</v>
      </c>
    </row>
    <row r="706" spans="1:16" x14ac:dyDescent="0.3">
      <c r="D706" s="2"/>
      <c r="E706" s="3">
        <v>2.0099999999999998</v>
      </c>
      <c r="F706" s="5">
        <v>0</v>
      </c>
      <c r="G706" s="5">
        <v>200</v>
      </c>
      <c r="H706" s="5">
        <v>1</v>
      </c>
      <c r="I706" s="5">
        <v>24.19</v>
      </c>
      <c r="J706" s="5">
        <v>30</v>
      </c>
    </row>
    <row r="707" spans="1:16" x14ac:dyDescent="0.3">
      <c r="D707" s="2"/>
      <c r="E707" s="3">
        <v>1.4</v>
      </c>
      <c r="F707" s="5">
        <v>0</v>
      </c>
      <c r="G707" s="5">
        <v>200</v>
      </c>
      <c r="H707" s="5">
        <v>1</v>
      </c>
      <c r="I707" s="5">
        <v>24.19</v>
      </c>
      <c r="J707" s="5">
        <v>30</v>
      </c>
    </row>
    <row r="708" spans="1:16" x14ac:dyDescent="0.3">
      <c r="D708" s="2"/>
      <c r="E708" s="3">
        <v>1.88</v>
      </c>
      <c r="F708" s="5">
        <v>0</v>
      </c>
      <c r="G708" s="5">
        <v>200</v>
      </c>
      <c r="H708" s="5">
        <v>1</v>
      </c>
      <c r="I708" s="5">
        <v>24.19</v>
      </c>
      <c r="J708" s="5">
        <v>30</v>
      </c>
    </row>
    <row r="709" spans="1:16" x14ac:dyDescent="0.3">
      <c r="D709" s="2"/>
      <c r="E709" s="3">
        <v>1.98</v>
      </c>
      <c r="F709" s="5">
        <v>0</v>
      </c>
      <c r="G709" s="5">
        <v>200</v>
      </c>
      <c r="H709" s="5">
        <v>1</v>
      </c>
      <c r="I709" s="5">
        <v>24.19</v>
      </c>
      <c r="J709" s="5">
        <v>30</v>
      </c>
    </row>
    <row r="710" spans="1:16" x14ac:dyDescent="0.3">
      <c r="D710" s="2"/>
      <c r="E710" s="3">
        <v>1.88</v>
      </c>
      <c r="F710" s="5">
        <v>0</v>
      </c>
      <c r="G710" s="5">
        <v>200</v>
      </c>
      <c r="H710" s="5">
        <v>1</v>
      </c>
      <c r="I710" s="5">
        <v>24.19</v>
      </c>
      <c r="J710" s="5">
        <v>30</v>
      </c>
    </row>
    <row r="711" spans="1:16" x14ac:dyDescent="0.3">
      <c r="D711" s="2"/>
      <c r="E711" s="3">
        <v>1.42</v>
      </c>
      <c r="F711" s="5">
        <v>0</v>
      </c>
      <c r="G711" s="5">
        <v>200</v>
      </c>
      <c r="H711" s="5">
        <v>1</v>
      </c>
      <c r="I711" s="5">
        <v>24.19</v>
      </c>
      <c r="J711" s="5">
        <v>30</v>
      </c>
    </row>
    <row r="712" spans="1:16" x14ac:dyDescent="0.3">
      <c r="D712" s="2"/>
      <c r="E712" s="3">
        <v>1.47</v>
      </c>
      <c r="F712" s="5">
        <v>0</v>
      </c>
      <c r="G712" s="5">
        <v>200</v>
      </c>
      <c r="H712" s="5">
        <v>1</v>
      </c>
      <c r="I712" s="5">
        <v>24.19</v>
      </c>
      <c r="J712" s="5">
        <v>30</v>
      </c>
    </row>
    <row r="713" spans="1:16" x14ac:dyDescent="0.3">
      <c r="D713" s="2"/>
      <c r="E713" s="3">
        <v>1.41</v>
      </c>
      <c r="F713" s="5">
        <v>0</v>
      </c>
      <c r="G713" s="5">
        <v>200</v>
      </c>
      <c r="H713" s="5">
        <v>1</v>
      </c>
      <c r="I713" s="5">
        <v>24.19</v>
      </c>
      <c r="J713" s="5">
        <v>30</v>
      </c>
    </row>
    <row r="714" spans="1:16" x14ac:dyDescent="0.3">
      <c r="D714" s="2"/>
      <c r="E714" s="3">
        <v>1.39</v>
      </c>
      <c r="F714" s="5">
        <v>0</v>
      </c>
      <c r="G714" s="5">
        <v>200</v>
      </c>
      <c r="H714" s="5">
        <v>1</v>
      </c>
      <c r="I714" s="5">
        <v>24.19</v>
      </c>
      <c r="J714" s="5">
        <v>30</v>
      </c>
    </row>
    <row r="715" spans="1:16" x14ac:dyDescent="0.3">
      <c r="D715" s="2"/>
      <c r="E715" s="3">
        <v>1.42</v>
      </c>
      <c r="F715" s="5">
        <v>0</v>
      </c>
      <c r="G715" s="5">
        <v>200</v>
      </c>
      <c r="H715" s="5">
        <v>1</v>
      </c>
      <c r="I715" s="5">
        <v>24.19</v>
      </c>
      <c r="J715" s="5">
        <v>30</v>
      </c>
    </row>
    <row r="716" spans="1:16" ht="43.2" x14ac:dyDescent="0.3">
      <c r="A716" s="1">
        <v>247</v>
      </c>
      <c r="B716" t="s">
        <v>494</v>
      </c>
      <c r="C716">
        <v>2016</v>
      </c>
      <c r="D716" s="2" t="s">
        <v>495</v>
      </c>
      <c r="F716" s="5">
        <v>0</v>
      </c>
      <c r="G716" s="5">
        <v>1440</v>
      </c>
      <c r="H716" s="5">
        <v>0</v>
      </c>
      <c r="I716" s="5">
        <v>14.9</v>
      </c>
      <c r="J716" s="5">
        <v>30</v>
      </c>
      <c r="K716" s="4">
        <v>4.9000000000000004</v>
      </c>
      <c r="N716" s="5">
        <v>0</v>
      </c>
      <c r="P716" s="4">
        <v>5.17</v>
      </c>
    </row>
    <row r="717" spans="1:16" x14ac:dyDescent="0.3">
      <c r="D717" s="2"/>
      <c r="F717" s="5">
        <v>0</v>
      </c>
      <c r="G717" s="5">
        <v>1440</v>
      </c>
      <c r="H717" s="5">
        <v>0</v>
      </c>
      <c r="I717" s="5">
        <v>14.9</v>
      </c>
      <c r="J717" s="5">
        <v>30</v>
      </c>
      <c r="K717" s="4">
        <v>4.7</v>
      </c>
    </row>
    <row r="718" spans="1:16" x14ac:dyDescent="0.3">
      <c r="D718" s="2"/>
      <c r="F718" s="5">
        <v>0</v>
      </c>
      <c r="G718" s="5">
        <v>1440</v>
      </c>
      <c r="H718" s="5">
        <v>0</v>
      </c>
      <c r="I718" s="5">
        <v>14.9</v>
      </c>
      <c r="J718" s="5">
        <v>30</v>
      </c>
      <c r="K718" s="4">
        <v>4.87</v>
      </c>
    </row>
    <row r="719" spans="1:16" x14ac:dyDescent="0.3">
      <c r="D719" s="2"/>
      <c r="F719" s="5">
        <v>0</v>
      </c>
      <c r="G719" s="5">
        <v>1440</v>
      </c>
      <c r="H719" s="5">
        <v>0</v>
      </c>
      <c r="I719" s="5">
        <v>14.9</v>
      </c>
      <c r="J719" s="5">
        <v>30</v>
      </c>
      <c r="K719" s="4">
        <v>4.7699999999999996</v>
      </c>
    </row>
    <row r="720" spans="1:16" ht="43.2" x14ac:dyDescent="0.3">
      <c r="A720" s="1">
        <v>248</v>
      </c>
      <c r="B720" t="s">
        <v>496</v>
      </c>
      <c r="C720">
        <v>2015</v>
      </c>
      <c r="D720" s="2" t="s">
        <v>497</v>
      </c>
      <c r="F720" s="5">
        <v>0</v>
      </c>
      <c r="G720" s="5">
        <v>120</v>
      </c>
      <c r="H720" s="5">
        <v>1</v>
      </c>
      <c r="I720" s="5">
        <v>24.9</v>
      </c>
      <c r="J720" s="5">
        <v>30</v>
      </c>
      <c r="K720" s="4">
        <v>4.6900000000000004</v>
      </c>
      <c r="M720" s="5">
        <v>120</v>
      </c>
      <c r="N720" s="5">
        <v>0</v>
      </c>
      <c r="O720" s="5">
        <v>30</v>
      </c>
      <c r="P720" s="4">
        <v>6.06</v>
      </c>
    </row>
    <row r="721" spans="1:16" x14ac:dyDescent="0.3">
      <c r="B721" s="97"/>
      <c r="C721" s="97"/>
      <c r="D721" s="98"/>
      <c r="E721" s="99"/>
      <c r="F721" s="100">
        <v>0.64</v>
      </c>
      <c r="G721" s="100">
        <v>120</v>
      </c>
      <c r="H721" s="100">
        <v>1</v>
      </c>
      <c r="I721" s="100">
        <v>0</v>
      </c>
      <c r="J721" s="100">
        <v>30</v>
      </c>
      <c r="K721" s="101">
        <v>5.58</v>
      </c>
      <c r="L721" s="20"/>
      <c r="M721" s="22">
        <v>120</v>
      </c>
      <c r="N721" s="22">
        <v>1</v>
      </c>
      <c r="O721" s="22">
        <v>30</v>
      </c>
      <c r="P721" s="21">
        <v>6.15</v>
      </c>
    </row>
    <row r="722" spans="1:16" ht="28.8" x14ac:dyDescent="0.3">
      <c r="A722" s="1">
        <v>250</v>
      </c>
      <c r="B722" t="s">
        <v>500</v>
      </c>
      <c r="C722">
        <v>2019</v>
      </c>
      <c r="D722" s="2" t="s">
        <v>501</v>
      </c>
      <c r="E722" s="3">
        <v>5.57</v>
      </c>
      <c r="F722" s="5">
        <v>1.4</v>
      </c>
      <c r="G722" s="5">
        <v>90</v>
      </c>
      <c r="H722" s="5">
        <v>0</v>
      </c>
      <c r="I722" s="5">
        <v>8.9</v>
      </c>
      <c r="J722" s="5">
        <v>38</v>
      </c>
      <c r="L722" s="3">
        <v>4.9800000000000004</v>
      </c>
      <c r="M722" s="5">
        <v>90</v>
      </c>
      <c r="N722" s="5">
        <v>1</v>
      </c>
      <c r="O722" s="5">
        <v>38</v>
      </c>
    </row>
    <row r="723" spans="1:16" x14ac:dyDescent="0.3">
      <c r="D723" s="2"/>
      <c r="E723" s="3">
        <v>5.89</v>
      </c>
      <c r="F723" s="5">
        <v>1.4</v>
      </c>
      <c r="G723" s="5">
        <v>90</v>
      </c>
      <c r="H723" s="5">
        <v>0</v>
      </c>
      <c r="I723" s="5">
        <v>8.9</v>
      </c>
      <c r="J723" s="5">
        <v>38</v>
      </c>
      <c r="L723" s="3">
        <v>5.49</v>
      </c>
      <c r="M723" s="5">
        <v>90</v>
      </c>
      <c r="N723" s="5">
        <v>1</v>
      </c>
      <c r="O723" s="5">
        <v>38</v>
      </c>
    </row>
    <row r="724" spans="1:16" ht="28.8" x14ac:dyDescent="0.3">
      <c r="A724" s="1">
        <v>251</v>
      </c>
      <c r="B724" t="s">
        <v>502</v>
      </c>
      <c r="C724">
        <v>2018</v>
      </c>
      <c r="D724" s="2" t="s">
        <v>503</v>
      </c>
      <c r="E724" s="3">
        <v>5.84</v>
      </c>
      <c r="F724" s="5">
        <v>1.3</v>
      </c>
      <c r="G724" s="5">
        <v>90</v>
      </c>
      <c r="H724" s="5">
        <v>0</v>
      </c>
      <c r="I724" s="5">
        <v>8.1999999999999993</v>
      </c>
      <c r="J724" s="5">
        <v>38</v>
      </c>
    </row>
    <row r="725" spans="1:16" x14ac:dyDescent="0.3">
      <c r="D725" s="2"/>
      <c r="E725" s="3">
        <v>5.47</v>
      </c>
      <c r="F725" s="5">
        <v>1.3</v>
      </c>
      <c r="G725" s="5">
        <v>90</v>
      </c>
      <c r="H725" s="5">
        <v>0</v>
      </c>
      <c r="I725" s="5">
        <v>8.1999999999999993</v>
      </c>
      <c r="J725" s="5">
        <v>38</v>
      </c>
    </row>
    <row r="726" spans="1:16" x14ac:dyDescent="0.3">
      <c r="D726" s="2"/>
      <c r="E726" s="3">
        <v>5.2</v>
      </c>
      <c r="F726" s="5">
        <v>1.3</v>
      </c>
      <c r="G726" s="5">
        <v>90</v>
      </c>
      <c r="H726" s="5">
        <v>0</v>
      </c>
      <c r="I726" s="5">
        <v>8.1999999999999993</v>
      </c>
      <c r="J726" s="5">
        <v>38</v>
      </c>
    </row>
    <row r="727" spans="1:16" x14ac:dyDescent="0.3">
      <c r="D727" s="2"/>
      <c r="E727" s="3">
        <v>4.59</v>
      </c>
      <c r="F727" s="5">
        <v>1.3</v>
      </c>
      <c r="G727" s="5">
        <v>90</v>
      </c>
      <c r="H727" s="5">
        <v>0</v>
      </c>
      <c r="I727" s="5">
        <v>8.1999999999999993</v>
      </c>
      <c r="J727" s="5">
        <v>38</v>
      </c>
    </row>
    <row r="728" spans="1:16" x14ac:dyDescent="0.3">
      <c r="D728" s="2"/>
      <c r="E728" s="3">
        <v>5.41</v>
      </c>
      <c r="F728" s="5">
        <v>1.3</v>
      </c>
      <c r="G728" s="5">
        <v>90</v>
      </c>
      <c r="H728" s="5">
        <v>0</v>
      </c>
      <c r="I728" s="5">
        <v>8.1999999999999993</v>
      </c>
      <c r="J728" s="5">
        <v>38</v>
      </c>
    </row>
    <row r="729" spans="1:16" x14ac:dyDescent="0.3">
      <c r="D729" s="2"/>
      <c r="E729" s="3">
        <v>5.44</v>
      </c>
      <c r="F729" s="5">
        <v>1.3</v>
      </c>
      <c r="G729" s="5">
        <v>90</v>
      </c>
      <c r="H729" s="5">
        <v>0</v>
      </c>
      <c r="I729" s="5">
        <v>8.1999999999999993</v>
      </c>
      <c r="J729" s="5">
        <v>38</v>
      </c>
    </row>
  </sheetData>
  <mergeCells count="2">
    <mergeCell ref="E1:K1"/>
    <mergeCell ref="L1:P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6BB2-68DA-4C35-8C68-60AD86C327B5}">
  <dimension ref="A1:L1451"/>
  <sheetViews>
    <sheetView workbookViewId="0">
      <selection activeCell="G725" sqref="G725"/>
    </sheetView>
  </sheetViews>
  <sheetFormatPr defaultRowHeight="14.4" x14ac:dyDescent="0.3"/>
  <cols>
    <col min="5" max="5" width="20.6640625" bestFit="1" customWidth="1"/>
    <col min="6" max="6" width="28.33203125" bestFit="1" customWidth="1"/>
    <col min="7" max="7" width="20.33203125" bestFit="1" customWidth="1"/>
    <col min="8" max="8" width="23.88671875" bestFit="1" customWidth="1"/>
    <col min="9" max="9" width="41.33203125" bestFit="1" customWidth="1"/>
    <col min="10" max="10" width="26.5546875" bestFit="1" customWidth="1"/>
    <col min="11" max="11" width="28.33203125" bestFit="1" customWidth="1"/>
    <col min="12" max="12" width="16.109375" bestFit="1" customWidth="1"/>
  </cols>
  <sheetData>
    <row r="1" spans="1:12" x14ac:dyDescent="0.3">
      <c r="A1" s="1"/>
      <c r="B1" s="1"/>
      <c r="C1" s="1"/>
      <c r="D1" s="1"/>
      <c r="E1" s="114" t="s">
        <v>519</v>
      </c>
      <c r="F1" s="115"/>
      <c r="G1" s="115"/>
      <c r="H1" s="115"/>
      <c r="I1" s="115"/>
      <c r="J1" s="115"/>
      <c r="K1" s="115"/>
      <c r="L1" s="116"/>
    </row>
    <row r="2" spans="1:12" x14ac:dyDescent="0.3">
      <c r="A2" s="1" t="s">
        <v>0</v>
      </c>
      <c r="B2" s="1" t="s">
        <v>1</v>
      </c>
      <c r="C2" s="1" t="s">
        <v>2</v>
      </c>
      <c r="D2" s="1" t="s">
        <v>3</v>
      </c>
      <c r="E2" s="85" t="s">
        <v>551</v>
      </c>
      <c r="F2" s="86" t="s">
        <v>520</v>
      </c>
      <c r="G2" s="86" t="s">
        <v>549</v>
      </c>
      <c r="H2" s="86" t="s">
        <v>521</v>
      </c>
      <c r="I2" s="86" t="s">
        <v>528</v>
      </c>
      <c r="J2" s="86" t="s">
        <v>522</v>
      </c>
      <c r="K2" s="86" t="s">
        <v>523</v>
      </c>
      <c r="L2" s="87" t="s">
        <v>524</v>
      </c>
    </row>
    <row r="3" spans="1:12" x14ac:dyDescent="0.3">
      <c r="A3">
        <v>3</v>
      </c>
      <c r="B3" t="s">
        <v>8</v>
      </c>
      <c r="C3">
        <v>2012</v>
      </c>
      <c r="D3" t="s">
        <v>9</v>
      </c>
      <c r="E3">
        <v>3.32</v>
      </c>
      <c r="F3">
        <v>1.3</v>
      </c>
      <c r="G3" t="s">
        <v>560</v>
      </c>
      <c r="H3">
        <v>115</v>
      </c>
      <c r="I3">
        <v>0</v>
      </c>
      <c r="J3">
        <v>16.7</v>
      </c>
      <c r="K3">
        <v>40</v>
      </c>
    </row>
    <row r="4" spans="1:12" s="92" customFormat="1" x14ac:dyDescent="0.3">
      <c r="A4" s="92">
        <v>4</v>
      </c>
      <c r="B4" s="92" t="s">
        <v>10</v>
      </c>
      <c r="C4" s="92">
        <v>2016</v>
      </c>
      <c r="D4" s="92" t="s">
        <v>11</v>
      </c>
      <c r="F4" s="92">
        <v>0</v>
      </c>
      <c r="G4" s="92" t="s">
        <v>561</v>
      </c>
      <c r="H4" s="92">
        <v>480</v>
      </c>
      <c r="I4" s="92">
        <v>0</v>
      </c>
      <c r="J4" s="92">
        <v>0</v>
      </c>
      <c r="K4" s="92">
        <v>30</v>
      </c>
      <c r="L4" s="92">
        <v>4.2</v>
      </c>
    </row>
    <row r="5" spans="1:12" s="92" customFormat="1" x14ac:dyDescent="0.3">
      <c r="F5" s="92">
        <v>0</v>
      </c>
      <c r="G5" s="92" t="s">
        <v>561</v>
      </c>
      <c r="H5" s="92">
        <v>480</v>
      </c>
      <c r="I5" s="92">
        <v>0</v>
      </c>
      <c r="J5" s="92">
        <v>0</v>
      </c>
      <c r="K5" s="92">
        <v>30</v>
      </c>
      <c r="L5" s="92">
        <v>4.4000000000000004</v>
      </c>
    </row>
    <row r="6" spans="1:12" x14ac:dyDescent="0.3">
      <c r="A6">
        <v>5</v>
      </c>
      <c r="B6" t="s">
        <v>12</v>
      </c>
      <c r="C6">
        <v>2016</v>
      </c>
      <c r="D6" t="s">
        <v>13</v>
      </c>
      <c r="E6">
        <v>2.64</v>
      </c>
      <c r="F6">
        <v>0</v>
      </c>
      <c r="G6" t="s">
        <v>561</v>
      </c>
      <c r="H6">
        <v>120</v>
      </c>
      <c r="I6">
        <v>0</v>
      </c>
      <c r="J6">
        <v>50</v>
      </c>
      <c r="K6">
        <v>30</v>
      </c>
    </row>
    <row r="7" spans="1:12" x14ac:dyDescent="0.3">
      <c r="E7">
        <v>2.2999999999999998</v>
      </c>
      <c r="F7">
        <v>0</v>
      </c>
      <c r="G7" t="s">
        <v>561</v>
      </c>
      <c r="H7">
        <v>120</v>
      </c>
      <c r="I7">
        <v>0</v>
      </c>
      <c r="J7">
        <v>50</v>
      </c>
      <c r="K7">
        <v>30</v>
      </c>
    </row>
    <row r="8" spans="1:12" x14ac:dyDescent="0.3">
      <c r="E8">
        <v>1.64</v>
      </c>
      <c r="F8">
        <v>0</v>
      </c>
      <c r="G8" t="s">
        <v>561</v>
      </c>
      <c r="H8">
        <v>120</v>
      </c>
      <c r="I8">
        <v>1</v>
      </c>
      <c r="J8">
        <v>50</v>
      </c>
      <c r="K8">
        <v>30</v>
      </c>
    </row>
    <row r="9" spans="1:12" x14ac:dyDescent="0.3">
      <c r="E9">
        <v>2.08</v>
      </c>
      <c r="F9">
        <v>0</v>
      </c>
      <c r="G9" t="s">
        <v>561</v>
      </c>
      <c r="H9">
        <v>120</v>
      </c>
      <c r="I9">
        <v>1</v>
      </c>
      <c r="J9">
        <v>50</v>
      </c>
      <c r="K9">
        <v>30</v>
      </c>
    </row>
    <row r="10" spans="1:12" x14ac:dyDescent="0.3">
      <c r="E10">
        <v>1.62</v>
      </c>
      <c r="F10">
        <v>0</v>
      </c>
      <c r="G10" t="s">
        <v>561</v>
      </c>
      <c r="H10">
        <v>120</v>
      </c>
      <c r="I10">
        <v>0</v>
      </c>
      <c r="J10">
        <v>50</v>
      </c>
      <c r="K10">
        <v>30</v>
      </c>
    </row>
    <row r="11" spans="1:12" x14ac:dyDescent="0.3">
      <c r="E11">
        <v>2.5499999999999998</v>
      </c>
      <c r="F11">
        <v>0</v>
      </c>
      <c r="G11" t="s">
        <v>561</v>
      </c>
      <c r="H11">
        <v>120</v>
      </c>
      <c r="I11">
        <v>0</v>
      </c>
      <c r="J11">
        <v>50</v>
      </c>
      <c r="K11">
        <v>30</v>
      </c>
    </row>
    <row r="12" spans="1:12" x14ac:dyDescent="0.3">
      <c r="E12">
        <v>2.11</v>
      </c>
      <c r="F12">
        <v>0</v>
      </c>
      <c r="G12" t="s">
        <v>561</v>
      </c>
      <c r="H12">
        <v>120</v>
      </c>
      <c r="I12">
        <v>1</v>
      </c>
      <c r="J12">
        <v>50</v>
      </c>
      <c r="K12">
        <v>30</v>
      </c>
    </row>
    <row r="13" spans="1:12" x14ac:dyDescent="0.3">
      <c r="E13">
        <v>1.65</v>
      </c>
      <c r="F13">
        <v>0</v>
      </c>
      <c r="G13" t="s">
        <v>561</v>
      </c>
      <c r="H13">
        <v>120</v>
      </c>
      <c r="I13">
        <v>1</v>
      </c>
      <c r="J13">
        <v>50</v>
      </c>
      <c r="K13">
        <v>30</v>
      </c>
    </row>
    <row r="14" spans="1:12" x14ac:dyDescent="0.3">
      <c r="E14">
        <v>2.72</v>
      </c>
      <c r="F14">
        <v>0</v>
      </c>
      <c r="G14" t="s">
        <v>561</v>
      </c>
      <c r="H14">
        <v>120</v>
      </c>
      <c r="I14">
        <v>0</v>
      </c>
      <c r="J14">
        <v>50</v>
      </c>
      <c r="K14">
        <v>30</v>
      </c>
    </row>
    <row r="15" spans="1:12" x14ac:dyDescent="0.3">
      <c r="E15">
        <v>2.87</v>
      </c>
      <c r="F15">
        <v>0</v>
      </c>
      <c r="G15" t="s">
        <v>561</v>
      </c>
      <c r="H15">
        <v>120</v>
      </c>
      <c r="I15">
        <v>0</v>
      </c>
      <c r="J15">
        <v>50</v>
      </c>
      <c r="K15">
        <v>30</v>
      </c>
    </row>
    <row r="16" spans="1:12" x14ac:dyDescent="0.3">
      <c r="E16">
        <v>2.12</v>
      </c>
      <c r="F16">
        <v>0</v>
      </c>
      <c r="G16" t="s">
        <v>561</v>
      </c>
      <c r="H16">
        <v>120</v>
      </c>
      <c r="I16">
        <v>1</v>
      </c>
      <c r="J16">
        <v>50</v>
      </c>
      <c r="K16">
        <v>30</v>
      </c>
    </row>
    <row r="17" spans="1:12" x14ac:dyDescent="0.3">
      <c r="E17">
        <v>1.59</v>
      </c>
      <c r="F17">
        <v>0</v>
      </c>
      <c r="G17" t="s">
        <v>561</v>
      </c>
      <c r="H17">
        <v>120</v>
      </c>
      <c r="I17">
        <v>1</v>
      </c>
      <c r="J17">
        <v>50</v>
      </c>
      <c r="K17">
        <v>30</v>
      </c>
    </row>
    <row r="18" spans="1:12" x14ac:dyDescent="0.3">
      <c r="E18">
        <v>2.96</v>
      </c>
      <c r="F18">
        <v>0</v>
      </c>
      <c r="G18" t="s">
        <v>561</v>
      </c>
      <c r="H18">
        <v>120</v>
      </c>
      <c r="I18">
        <v>0</v>
      </c>
      <c r="J18">
        <v>50</v>
      </c>
      <c r="K18">
        <v>30</v>
      </c>
    </row>
    <row r="19" spans="1:12" x14ac:dyDescent="0.3">
      <c r="E19">
        <v>2.91</v>
      </c>
      <c r="F19">
        <v>0</v>
      </c>
      <c r="G19" t="s">
        <v>561</v>
      </c>
      <c r="H19">
        <v>120</v>
      </c>
      <c r="I19">
        <v>0</v>
      </c>
      <c r="J19">
        <v>50</v>
      </c>
      <c r="K19">
        <v>30</v>
      </c>
    </row>
    <row r="20" spans="1:12" x14ac:dyDescent="0.3">
      <c r="E20">
        <v>2.13</v>
      </c>
      <c r="F20">
        <v>0</v>
      </c>
      <c r="G20" t="s">
        <v>561</v>
      </c>
      <c r="H20">
        <v>120</v>
      </c>
      <c r="I20">
        <v>1</v>
      </c>
      <c r="J20">
        <v>50</v>
      </c>
      <c r="K20">
        <v>30</v>
      </c>
    </row>
    <row r="21" spans="1:12" x14ac:dyDescent="0.3">
      <c r="E21">
        <v>1.52</v>
      </c>
      <c r="F21">
        <v>0</v>
      </c>
      <c r="G21" t="s">
        <v>561</v>
      </c>
      <c r="H21">
        <v>120</v>
      </c>
      <c r="I21">
        <v>1</v>
      </c>
      <c r="J21">
        <v>50</v>
      </c>
      <c r="K21">
        <v>30</v>
      </c>
    </row>
    <row r="22" spans="1:12" x14ac:dyDescent="0.3">
      <c r="A22">
        <v>8</v>
      </c>
      <c r="B22" t="s">
        <v>18</v>
      </c>
      <c r="C22">
        <v>2014</v>
      </c>
      <c r="D22" t="s">
        <v>19</v>
      </c>
      <c r="E22">
        <v>1.18</v>
      </c>
      <c r="F22">
        <v>0</v>
      </c>
      <c r="G22" t="s">
        <v>561</v>
      </c>
      <c r="H22">
        <v>360</v>
      </c>
      <c r="I22">
        <v>0</v>
      </c>
      <c r="J22">
        <v>11.2</v>
      </c>
      <c r="K22">
        <v>30</v>
      </c>
      <c r="L22">
        <v>4.29</v>
      </c>
    </row>
    <row r="23" spans="1:12" x14ac:dyDescent="0.3">
      <c r="E23">
        <v>1.62</v>
      </c>
      <c r="F23">
        <v>0</v>
      </c>
      <c r="G23" t="s">
        <v>561</v>
      </c>
      <c r="H23">
        <v>360</v>
      </c>
      <c r="I23">
        <v>0</v>
      </c>
      <c r="J23">
        <v>11.2</v>
      </c>
      <c r="K23">
        <v>30</v>
      </c>
      <c r="L23">
        <v>4.2300000000000004</v>
      </c>
    </row>
    <row r="24" spans="1:12" x14ac:dyDescent="0.3">
      <c r="E24">
        <v>1.42</v>
      </c>
      <c r="F24">
        <v>0</v>
      </c>
      <c r="G24" t="s">
        <v>561</v>
      </c>
      <c r="H24">
        <v>360</v>
      </c>
      <c r="I24">
        <v>0</v>
      </c>
      <c r="J24">
        <v>11.2</v>
      </c>
      <c r="K24">
        <v>30</v>
      </c>
      <c r="L24">
        <v>4.1100000000000003</v>
      </c>
    </row>
    <row r="25" spans="1:12" x14ac:dyDescent="0.3">
      <c r="E25">
        <v>1.4</v>
      </c>
      <c r="F25">
        <v>0</v>
      </c>
      <c r="G25" t="s">
        <v>561</v>
      </c>
      <c r="H25">
        <v>360</v>
      </c>
      <c r="I25">
        <v>0</v>
      </c>
      <c r="J25">
        <v>11.2</v>
      </c>
      <c r="K25">
        <v>30</v>
      </c>
      <c r="L25">
        <v>3.91</v>
      </c>
    </row>
    <row r="26" spans="1:12" x14ac:dyDescent="0.3">
      <c r="E26">
        <v>2.04</v>
      </c>
      <c r="F26">
        <v>0</v>
      </c>
      <c r="G26" t="s">
        <v>561</v>
      </c>
      <c r="H26">
        <v>360</v>
      </c>
      <c r="I26">
        <v>0</v>
      </c>
      <c r="J26">
        <v>11.2</v>
      </c>
      <c r="K26">
        <v>30</v>
      </c>
      <c r="L26">
        <v>4.1399999999999997</v>
      </c>
    </row>
    <row r="27" spans="1:12" x14ac:dyDescent="0.3">
      <c r="E27">
        <v>1.76</v>
      </c>
      <c r="F27">
        <v>0</v>
      </c>
      <c r="G27" t="s">
        <v>561</v>
      </c>
      <c r="H27">
        <v>360</v>
      </c>
      <c r="I27">
        <v>0</v>
      </c>
      <c r="J27">
        <v>11.2</v>
      </c>
      <c r="K27">
        <v>30</v>
      </c>
      <c r="L27">
        <v>4.03</v>
      </c>
    </row>
    <row r="28" spans="1:12" x14ac:dyDescent="0.3">
      <c r="A28">
        <v>9</v>
      </c>
      <c r="B28" t="s">
        <v>20</v>
      </c>
      <c r="C28">
        <v>2014</v>
      </c>
      <c r="D28" t="s">
        <v>21</v>
      </c>
      <c r="F28">
        <v>0</v>
      </c>
      <c r="G28" t="s">
        <v>561</v>
      </c>
      <c r="H28">
        <v>300</v>
      </c>
      <c r="I28">
        <v>0</v>
      </c>
      <c r="J28">
        <v>9.09</v>
      </c>
      <c r="K28">
        <v>30</v>
      </c>
      <c r="L28">
        <v>4.04</v>
      </c>
    </row>
    <row r="29" spans="1:12" x14ac:dyDescent="0.3">
      <c r="F29">
        <v>0</v>
      </c>
      <c r="G29" t="s">
        <v>561</v>
      </c>
      <c r="H29">
        <v>300</v>
      </c>
      <c r="I29">
        <v>0</v>
      </c>
      <c r="J29">
        <v>9.09</v>
      </c>
      <c r="K29">
        <v>30</v>
      </c>
      <c r="L29">
        <v>4.16</v>
      </c>
    </row>
    <row r="30" spans="1:12" x14ac:dyDescent="0.3">
      <c r="F30">
        <v>0</v>
      </c>
      <c r="G30" t="s">
        <v>561</v>
      </c>
      <c r="H30">
        <v>300</v>
      </c>
      <c r="I30">
        <v>0</v>
      </c>
      <c r="J30">
        <v>9.09</v>
      </c>
      <c r="K30">
        <v>30</v>
      </c>
      <c r="L30">
        <v>4.3</v>
      </c>
    </row>
    <row r="31" spans="1:12" x14ac:dyDescent="0.3">
      <c r="A31">
        <v>10</v>
      </c>
      <c r="B31" t="s">
        <v>22</v>
      </c>
      <c r="C31">
        <v>2013</v>
      </c>
      <c r="D31" t="s">
        <v>23</v>
      </c>
      <c r="E31">
        <v>1.1499999999999999</v>
      </c>
      <c r="F31">
        <v>0</v>
      </c>
      <c r="G31" t="s">
        <v>561</v>
      </c>
      <c r="H31">
        <v>240</v>
      </c>
      <c r="I31">
        <v>0</v>
      </c>
      <c r="J31">
        <v>9.09</v>
      </c>
      <c r="K31">
        <v>30</v>
      </c>
      <c r="L31">
        <v>4.5</v>
      </c>
    </row>
    <row r="32" spans="1:12" x14ac:dyDescent="0.3">
      <c r="E32">
        <v>1.18</v>
      </c>
      <c r="F32">
        <v>0</v>
      </c>
      <c r="G32" t="s">
        <v>561</v>
      </c>
      <c r="H32">
        <v>360</v>
      </c>
      <c r="I32">
        <v>0</v>
      </c>
      <c r="J32">
        <v>9.09</v>
      </c>
      <c r="K32">
        <v>30</v>
      </c>
      <c r="L32">
        <v>4.3</v>
      </c>
    </row>
    <row r="33" spans="1:12" x14ac:dyDescent="0.3">
      <c r="E33">
        <v>1.08</v>
      </c>
      <c r="F33">
        <v>0</v>
      </c>
      <c r="G33" t="s">
        <v>561</v>
      </c>
      <c r="H33">
        <v>480</v>
      </c>
      <c r="I33">
        <v>0</v>
      </c>
      <c r="J33">
        <v>9.09</v>
      </c>
      <c r="K33">
        <v>30</v>
      </c>
      <c r="L33">
        <v>3.9</v>
      </c>
    </row>
    <row r="34" spans="1:12" x14ac:dyDescent="0.3">
      <c r="E34">
        <v>1.02</v>
      </c>
      <c r="F34">
        <v>0</v>
      </c>
      <c r="G34" t="s">
        <v>561</v>
      </c>
      <c r="H34">
        <v>600</v>
      </c>
      <c r="I34">
        <v>0</v>
      </c>
      <c r="J34">
        <v>9.09</v>
      </c>
      <c r="K34">
        <v>30</v>
      </c>
      <c r="L34">
        <v>3.3</v>
      </c>
    </row>
    <row r="35" spans="1:12" x14ac:dyDescent="0.3">
      <c r="E35">
        <v>1.73</v>
      </c>
      <c r="F35">
        <v>0</v>
      </c>
      <c r="G35" t="s">
        <v>561</v>
      </c>
      <c r="H35">
        <v>240</v>
      </c>
      <c r="I35">
        <v>0</v>
      </c>
      <c r="J35">
        <v>9.09</v>
      </c>
      <c r="K35">
        <v>30</v>
      </c>
      <c r="L35">
        <v>4.5999999999999996</v>
      </c>
    </row>
    <row r="36" spans="1:12" x14ac:dyDescent="0.3">
      <c r="E36">
        <v>1.76</v>
      </c>
      <c r="F36">
        <v>0</v>
      </c>
      <c r="G36" t="s">
        <v>561</v>
      </c>
      <c r="H36">
        <v>360</v>
      </c>
      <c r="I36">
        <v>0</v>
      </c>
      <c r="J36">
        <v>9.09</v>
      </c>
      <c r="K36">
        <v>30</v>
      </c>
      <c r="L36">
        <v>4.2</v>
      </c>
    </row>
    <row r="37" spans="1:12" x14ac:dyDescent="0.3">
      <c r="E37">
        <v>1.67</v>
      </c>
      <c r="F37">
        <v>0</v>
      </c>
      <c r="G37" t="s">
        <v>561</v>
      </c>
      <c r="H37">
        <v>480</v>
      </c>
      <c r="I37">
        <v>0</v>
      </c>
      <c r="J37">
        <v>9.09</v>
      </c>
      <c r="K37">
        <v>30</v>
      </c>
      <c r="L37">
        <v>3.9</v>
      </c>
    </row>
    <row r="38" spans="1:12" x14ac:dyDescent="0.3">
      <c r="E38">
        <v>1.55</v>
      </c>
      <c r="F38">
        <v>0</v>
      </c>
      <c r="G38" t="s">
        <v>561</v>
      </c>
      <c r="H38">
        <v>600</v>
      </c>
      <c r="I38">
        <v>0</v>
      </c>
      <c r="J38">
        <v>9.09</v>
      </c>
      <c r="K38">
        <v>30</v>
      </c>
      <c r="L38">
        <v>3.2</v>
      </c>
    </row>
    <row r="39" spans="1:12" x14ac:dyDescent="0.3">
      <c r="A39">
        <v>13</v>
      </c>
      <c r="B39" t="s">
        <v>28</v>
      </c>
      <c r="C39">
        <v>2016</v>
      </c>
      <c r="D39" t="s">
        <v>29</v>
      </c>
      <c r="E39">
        <v>3.6</v>
      </c>
      <c r="F39">
        <v>2.73</v>
      </c>
      <c r="G39" t="s">
        <v>560</v>
      </c>
      <c r="H39">
        <v>180</v>
      </c>
      <c r="I39">
        <v>0</v>
      </c>
      <c r="J39">
        <v>9.09</v>
      </c>
      <c r="K39">
        <v>30</v>
      </c>
    </row>
    <row r="40" spans="1:12" x14ac:dyDescent="0.3">
      <c r="E40">
        <v>3.3</v>
      </c>
      <c r="F40">
        <v>2.73</v>
      </c>
      <c r="G40" t="s">
        <v>560</v>
      </c>
      <c r="H40">
        <v>180</v>
      </c>
      <c r="I40">
        <v>0</v>
      </c>
      <c r="J40">
        <v>9.09</v>
      </c>
      <c r="K40">
        <v>30</v>
      </c>
    </row>
    <row r="41" spans="1:12" x14ac:dyDescent="0.3">
      <c r="A41">
        <v>14</v>
      </c>
      <c r="B41" t="s">
        <v>30</v>
      </c>
      <c r="C41">
        <v>1991</v>
      </c>
      <c r="D41" t="s">
        <v>31</v>
      </c>
      <c r="E41">
        <v>3.3333333333333335</v>
      </c>
      <c r="F41">
        <v>0</v>
      </c>
      <c r="G41" t="s">
        <v>561</v>
      </c>
      <c r="H41">
        <v>360</v>
      </c>
      <c r="I41">
        <v>0</v>
      </c>
      <c r="J41">
        <v>17.34</v>
      </c>
      <c r="K41">
        <v>28</v>
      </c>
    </row>
    <row r="42" spans="1:12" x14ac:dyDescent="0.3">
      <c r="E42">
        <v>3.5714285714285712</v>
      </c>
      <c r="F42">
        <v>0</v>
      </c>
      <c r="G42" t="s">
        <v>561</v>
      </c>
      <c r="H42">
        <v>360</v>
      </c>
      <c r="I42">
        <v>0</v>
      </c>
      <c r="J42">
        <v>17.34</v>
      </c>
      <c r="K42">
        <v>28</v>
      </c>
    </row>
    <row r="43" spans="1:12" x14ac:dyDescent="0.3">
      <c r="E43">
        <v>3.8461538461538458</v>
      </c>
      <c r="F43">
        <v>0</v>
      </c>
      <c r="G43" t="s">
        <v>561</v>
      </c>
      <c r="H43">
        <v>360</v>
      </c>
      <c r="I43">
        <v>0</v>
      </c>
      <c r="J43">
        <v>17.34</v>
      </c>
      <c r="K43">
        <v>28</v>
      </c>
    </row>
    <row r="44" spans="1:12" x14ac:dyDescent="0.3">
      <c r="E44">
        <v>4</v>
      </c>
      <c r="F44">
        <v>0</v>
      </c>
      <c r="G44" t="s">
        <v>561</v>
      </c>
      <c r="H44">
        <v>360</v>
      </c>
      <c r="I44">
        <v>0</v>
      </c>
      <c r="J44">
        <v>17.34</v>
      </c>
      <c r="K44">
        <v>28</v>
      </c>
    </row>
    <row r="45" spans="1:12" x14ac:dyDescent="0.3">
      <c r="E45">
        <v>4.5454545454545459</v>
      </c>
      <c r="F45">
        <v>0</v>
      </c>
      <c r="G45" t="s">
        <v>561</v>
      </c>
      <c r="H45">
        <v>360</v>
      </c>
      <c r="I45">
        <v>0</v>
      </c>
      <c r="J45">
        <v>17.34</v>
      </c>
      <c r="K45">
        <v>28</v>
      </c>
    </row>
    <row r="46" spans="1:12" s="92" customFormat="1" x14ac:dyDescent="0.3">
      <c r="A46" s="92">
        <v>15</v>
      </c>
      <c r="B46" s="92" t="s">
        <v>32</v>
      </c>
      <c r="C46" s="92">
        <v>1989</v>
      </c>
      <c r="D46" s="92" t="s">
        <v>33</v>
      </c>
      <c r="E46" s="92">
        <v>3.8461538461538458</v>
      </c>
      <c r="F46" s="92">
        <v>0</v>
      </c>
      <c r="G46" s="92" t="s">
        <v>561</v>
      </c>
      <c r="H46" s="92">
        <v>270</v>
      </c>
      <c r="I46" s="92">
        <v>0</v>
      </c>
      <c r="J46" s="92">
        <v>0</v>
      </c>
      <c r="K46" s="92">
        <v>28</v>
      </c>
      <c r="L46" s="92">
        <v>5.19</v>
      </c>
    </row>
    <row r="47" spans="1:12" s="92" customFormat="1" x14ac:dyDescent="0.3">
      <c r="E47" s="92">
        <v>4.166666666666667</v>
      </c>
      <c r="F47" s="92">
        <v>0</v>
      </c>
      <c r="G47" s="92" t="s">
        <v>561</v>
      </c>
      <c r="H47" s="92">
        <v>270</v>
      </c>
      <c r="I47" s="92">
        <v>0</v>
      </c>
      <c r="J47" s="92">
        <v>0</v>
      </c>
      <c r="K47" s="92">
        <v>28</v>
      </c>
      <c r="L47" s="92">
        <v>5.32</v>
      </c>
    </row>
    <row r="48" spans="1:12" s="92" customFormat="1" x14ac:dyDescent="0.3">
      <c r="E48" s="92">
        <v>4</v>
      </c>
      <c r="F48" s="92">
        <v>0</v>
      </c>
      <c r="G48" s="92" t="s">
        <v>561</v>
      </c>
      <c r="H48" s="92">
        <v>270</v>
      </c>
      <c r="I48" s="92">
        <v>0</v>
      </c>
      <c r="J48" s="92">
        <v>0</v>
      </c>
      <c r="K48" s="92">
        <v>28</v>
      </c>
      <c r="L48" s="92">
        <v>5.42</v>
      </c>
    </row>
    <row r="49" spans="1:12" s="92" customFormat="1" x14ac:dyDescent="0.3">
      <c r="E49" s="92">
        <v>4</v>
      </c>
      <c r="F49" s="92">
        <v>0</v>
      </c>
      <c r="G49" s="92" t="s">
        <v>561</v>
      </c>
      <c r="H49" s="92">
        <v>270</v>
      </c>
      <c r="I49" s="92">
        <v>0</v>
      </c>
      <c r="J49" s="92">
        <v>0</v>
      </c>
      <c r="K49" s="92">
        <v>28</v>
      </c>
      <c r="L49" s="92">
        <v>5.42</v>
      </c>
    </row>
    <row r="50" spans="1:12" s="92" customFormat="1" x14ac:dyDescent="0.3">
      <c r="E50" s="92">
        <v>4</v>
      </c>
      <c r="F50" s="92">
        <v>0</v>
      </c>
      <c r="G50" s="92" t="s">
        <v>561</v>
      </c>
      <c r="H50" s="92">
        <v>270</v>
      </c>
      <c r="I50" s="92">
        <v>0</v>
      </c>
      <c r="J50" s="92">
        <v>0</v>
      </c>
      <c r="K50" s="92">
        <v>28</v>
      </c>
      <c r="L50" s="92">
        <v>5.42</v>
      </c>
    </row>
    <row r="51" spans="1:12" s="92" customFormat="1" x14ac:dyDescent="0.3">
      <c r="E51" s="92">
        <v>4</v>
      </c>
      <c r="F51" s="92">
        <v>0</v>
      </c>
      <c r="G51" s="92" t="s">
        <v>561</v>
      </c>
      <c r="H51" s="92">
        <v>270</v>
      </c>
      <c r="I51" s="92">
        <v>0</v>
      </c>
      <c r="J51" s="92">
        <v>0</v>
      </c>
      <c r="K51" s="92">
        <v>28</v>
      </c>
      <c r="L51" s="92">
        <v>5.32</v>
      </c>
    </row>
    <row r="52" spans="1:12" x14ac:dyDescent="0.3">
      <c r="A52">
        <v>16</v>
      </c>
      <c r="B52" t="s">
        <v>34</v>
      </c>
      <c r="C52">
        <v>2017</v>
      </c>
      <c r="D52" t="s">
        <v>35</v>
      </c>
      <c r="E52">
        <v>3.36</v>
      </c>
      <c r="F52">
        <v>1.89</v>
      </c>
      <c r="G52" t="s">
        <v>560</v>
      </c>
      <c r="H52">
        <v>45</v>
      </c>
      <c r="I52">
        <v>0</v>
      </c>
      <c r="J52">
        <v>5.7</v>
      </c>
      <c r="K52">
        <v>30</v>
      </c>
    </row>
    <row r="53" spans="1:12" x14ac:dyDescent="0.3">
      <c r="E53">
        <v>3.38</v>
      </c>
      <c r="F53">
        <v>1.89</v>
      </c>
      <c r="G53" t="s">
        <v>560</v>
      </c>
      <c r="H53">
        <v>45</v>
      </c>
      <c r="I53">
        <v>0</v>
      </c>
      <c r="J53">
        <v>5.7</v>
      </c>
      <c r="K53">
        <v>30</v>
      </c>
    </row>
    <row r="54" spans="1:12" x14ac:dyDescent="0.3">
      <c r="E54">
        <v>3.12</v>
      </c>
      <c r="F54">
        <v>1.89</v>
      </c>
      <c r="G54" t="s">
        <v>560</v>
      </c>
      <c r="H54">
        <v>45</v>
      </c>
      <c r="I54">
        <v>0</v>
      </c>
      <c r="J54">
        <v>5.7</v>
      </c>
      <c r="K54">
        <v>30</v>
      </c>
    </row>
    <row r="55" spans="1:12" x14ac:dyDescent="0.3">
      <c r="E55">
        <v>3.32</v>
      </c>
      <c r="F55">
        <v>1.89</v>
      </c>
      <c r="G55" t="s">
        <v>560</v>
      </c>
      <c r="H55">
        <v>45</v>
      </c>
      <c r="I55">
        <v>0</v>
      </c>
      <c r="J55">
        <v>5.7</v>
      </c>
      <c r="K55">
        <v>30</v>
      </c>
    </row>
    <row r="56" spans="1:12" x14ac:dyDescent="0.3">
      <c r="E56">
        <v>3.17</v>
      </c>
      <c r="F56">
        <v>1.89</v>
      </c>
      <c r="G56" t="s">
        <v>560</v>
      </c>
      <c r="H56">
        <v>45</v>
      </c>
      <c r="I56">
        <v>0</v>
      </c>
      <c r="J56">
        <v>5.7</v>
      </c>
      <c r="K56">
        <v>30</v>
      </c>
    </row>
    <row r="57" spans="1:12" x14ac:dyDescent="0.3">
      <c r="E57">
        <v>3.4</v>
      </c>
      <c r="F57">
        <v>1.89</v>
      </c>
      <c r="G57" t="s">
        <v>560</v>
      </c>
      <c r="H57">
        <v>45</v>
      </c>
      <c r="I57">
        <v>0</v>
      </c>
      <c r="J57">
        <v>5.7</v>
      </c>
      <c r="K57">
        <v>30</v>
      </c>
    </row>
    <row r="58" spans="1:12" x14ac:dyDescent="0.3">
      <c r="A58">
        <v>17</v>
      </c>
      <c r="B58" t="s">
        <v>36</v>
      </c>
      <c r="C58">
        <v>2018</v>
      </c>
      <c r="D58" t="s">
        <v>37</v>
      </c>
      <c r="E58">
        <v>3.43</v>
      </c>
      <c r="F58">
        <v>2.86</v>
      </c>
      <c r="G58" t="s">
        <v>560</v>
      </c>
      <c r="H58">
        <v>45</v>
      </c>
      <c r="I58">
        <v>0</v>
      </c>
      <c r="J58">
        <v>4.76</v>
      </c>
      <c r="K58">
        <v>30</v>
      </c>
    </row>
    <row r="59" spans="1:12" x14ac:dyDescent="0.3">
      <c r="E59">
        <v>3.23</v>
      </c>
      <c r="F59">
        <v>2.89</v>
      </c>
      <c r="G59" t="s">
        <v>560</v>
      </c>
      <c r="H59">
        <v>45</v>
      </c>
      <c r="I59">
        <v>0</v>
      </c>
      <c r="J59">
        <v>3.61</v>
      </c>
      <c r="K59">
        <v>30</v>
      </c>
    </row>
    <row r="60" spans="1:12" x14ac:dyDescent="0.3">
      <c r="E60">
        <v>3.11</v>
      </c>
      <c r="F60">
        <v>2.93</v>
      </c>
      <c r="G60" t="s">
        <v>560</v>
      </c>
      <c r="H60">
        <v>45</v>
      </c>
      <c r="I60">
        <v>0</v>
      </c>
      <c r="J60">
        <v>2.44</v>
      </c>
      <c r="K60">
        <v>30</v>
      </c>
    </row>
    <row r="61" spans="1:12" x14ac:dyDescent="0.3">
      <c r="E61">
        <v>3.43</v>
      </c>
      <c r="F61">
        <v>2.86</v>
      </c>
      <c r="G61" t="s">
        <v>560</v>
      </c>
      <c r="H61">
        <v>45</v>
      </c>
      <c r="I61">
        <v>0</v>
      </c>
      <c r="J61">
        <v>4.76</v>
      </c>
      <c r="K61">
        <v>30</v>
      </c>
    </row>
    <row r="62" spans="1:12" x14ac:dyDescent="0.3">
      <c r="E62">
        <v>3.28</v>
      </c>
      <c r="F62">
        <v>2.89</v>
      </c>
      <c r="G62" t="s">
        <v>560</v>
      </c>
      <c r="H62">
        <v>45</v>
      </c>
      <c r="I62">
        <v>0</v>
      </c>
      <c r="J62">
        <v>3.61</v>
      </c>
      <c r="K62">
        <v>30</v>
      </c>
    </row>
    <row r="63" spans="1:12" x14ac:dyDescent="0.3">
      <c r="E63">
        <v>3.12</v>
      </c>
      <c r="F63">
        <v>2.93</v>
      </c>
      <c r="G63" t="s">
        <v>560</v>
      </c>
      <c r="H63">
        <v>45</v>
      </c>
      <c r="I63">
        <v>0</v>
      </c>
      <c r="J63">
        <v>2.44</v>
      </c>
      <c r="K63">
        <v>30</v>
      </c>
    </row>
    <row r="64" spans="1:12" x14ac:dyDescent="0.3">
      <c r="E64">
        <v>3.24</v>
      </c>
      <c r="F64">
        <v>2.86</v>
      </c>
      <c r="G64" t="s">
        <v>560</v>
      </c>
      <c r="H64">
        <v>45</v>
      </c>
      <c r="I64">
        <v>0</v>
      </c>
      <c r="J64">
        <v>4.76</v>
      </c>
      <c r="K64">
        <v>30</v>
      </c>
    </row>
    <row r="65" spans="1:11" x14ac:dyDescent="0.3">
      <c r="E65">
        <v>3.28</v>
      </c>
      <c r="F65">
        <v>2.89</v>
      </c>
      <c r="G65" t="s">
        <v>560</v>
      </c>
      <c r="H65">
        <v>45</v>
      </c>
      <c r="I65">
        <v>0</v>
      </c>
      <c r="J65">
        <v>3.61</v>
      </c>
      <c r="K65">
        <v>30</v>
      </c>
    </row>
    <row r="66" spans="1:11" x14ac:dyDescent="0.3">
      <c r="E66">
        <v>3.31</v>
      </c>
      <c r="F66">
        <v>2.93</v>
      </c>
      <c r="G66" t="s">
        <v>560</v>
      </c>
      <c r="H66">
        <v>45</v>
      </c>
      <c r="I66">
        <v>0</v>
      </c>
      <c r="J66">
        <v>2.44</v>
      </c>
      <c r="K66">
        <v>30</v>
      </c>
    </row>
    <row r="67" spans="1:11" x14ac:dyDescent="0.3">
      <c r="E67">
        <v>3.31</v>
      </c>
      <c r="F67">
        <v>2.86</v>
      </c>
      <c r="G67" t="s">
        <v>560</v>
      </c>
      <c r="H67">
        <v>45</v>
      </c>
      <c r="I67">
        <v>0</v>
      </c>
      <c r="J67">
        <v>4.76</v>
      </c>
      <c r="K67">
        <v>30</v>
      </c>
    </row>
    <row r="68" spans="1:11" x14ac:dyDescent="0.3">
      <c r="E68">
        <v>3.26</v>
      </c>
      <c r="F68">
        <v>2.89</v>
      </c>
      <c r="G68" t="s">
        <v>560</v>
      </c>
      <c r="H68">
        <v>45</v>
      </c>
      <c r="I68">
        <v>0</v>
      </c>
      <c r="J68">
        <v>3.61</v>
      </c>
      <c r="K68">
        <v>30</v>
      </c>
    </row>
    <row r="69" spans="1:11" x14ac:dyDescent="0.3">
      <c r="E69">
        <v>3.22</v>
      </c>
      <c r="F69">
        <v>2.93</v>
      </c>
      <c r="G69" t="s">
        <v>560</v>
      </c>
      <c r="H69">
        <v>45</v>
      </c>
      <c r="I69">
        <v>0</v>
      </c>
      <c r="J69">
        <v>2.44</v>
      </c>
      <c r="K69">
        <v>30</v>
      </c>
    </row>
    <row r="70" spans="1:11" x14ac:dyDescent="0.3">
      <c r="E70">
        <v>3.24</v>
      </c>
      <c r="F70">
        <v>2.86</v>
      </c>
      <c r="G70" t="s">
        <v>560</v>
      </c>
      <c r="H70">
        <v>45</v>
      </c>
      <c r="I70">
        <v>0</v>
      </c>
      <c r="J70">
        <v>4.76</v>
      </c>
      <c r="K70">
        <v>30</v>
      </c>
    </row>
    <row r="71" spans="1:11" x14ac:dyDescent="0.3">
      <c r="E71">
        <v>3.27</v>
      </c>
      <c r="F71">
        <v>2.89</v>
      </c>
      <c r="G71" t="s">
        <v>560</v>
      </c>
      <c r="H71">
        <v>45</v>
      </c>
      <c r="I71">
        <v>0</v>
      </c>
      <c r="J71">
        <v>3.61</v>
      </c>
      <c r="K71">
        <v>30</v>
      </c>
    </row>
    <row r="72" spans="1:11" x14ac:dyDescent="0.3">
      <c r="E72">
        <v>3.36</v>
      </c>
      <c r="F72">
        <v>2.93</v>
      </c>
      <c r="G72" t="s">
        <v>560</v>
      </c>
      <c r="H72">
        <v>45</v>
      </c>
      <c r="I72">
        <v>0</v>
      </c>
      <c r="J72">
        <v>2.44</v>
      </c>
      <c r="K72">
        <v>30</v>
      </c>
    </row>
    <row r="73" spans="1:11" x14ac:dyDescent="0.3">
      <c r="E73">
        <v>3.36</v>
      </c>
      <c r="F73">
        <v>2.86</v>
      </c>
      <c r="G73" t="s">
        <v>560</v>
      </c>
      <c r="H73">
        <v>45</v>
      </c>
      <c r="I73">
        <v>0</v>
      </c>
      <c r="J73">
        <v>4.76</v>
      </c>
      <c r="K73">
        <v>30</v>
      </c>
    </row>
    <row r="74" spans="1:11" x14ac:dyDescent="0.3">
      <c r="E74">
        <v>3.3</v>
      </c>
      <c r="F74">
        <v>2.89</v>
      </c>
      <c r="G74" t="s">
        <v>560</v>
      </c>
      <c r="H74">
        <v>45</v>
      </c>
      <c r="I74">
        <v>0</v>
      </c>
      <c r="J74">
        <v>3.61</v>
      </c>
      <c r="K74">
        <v>30</v>
      </c>
    </row>
    <row r="75" spans="1:11" x14ac:dyDescent="0.3">
      <c r="E75">
        <v>3.27</v>
      </c>
      <c r="F75">
        <v>2.93</v>
      </c>
      <c r="G75" t="s">
        <v>560</v>
      </c>
      <c r="H75">
        <v>45</v>
      </c>
      <c r="I75">
        <v>0</v>
      </c>
      <c r="J75">
        <v>2.44</v>
      </c>
      <c r="K75">
        <v>30</v>
      </c>
    </row>
    <row r="76" spans="1:11" x14ac:dyDescent="0.3">
      <c r="A76">
        <v>18</v>
      </c>
      <c r="B76" t="s">
        <v>38</v>
      </c>
      <c r="C76">
        <v>2019</v>
      </c>
      <c r="D76" t="s">
        <v>39</v>
      </c>
      <c r="E76">
        <v>3.27</v>
      </c>
      <c r="F76">
        <v>2.91</v>
      </c>
      <c r="G76" t="s">
        <v>560</v>
      </c>
      <c r="H76">
        <v>45</v>
      </c>
      <c r="I76">
        <v>0</v>
      </c>
      <c r="J76">
        <v>3.11</v>
      </c>
      <c r="K76">
        <v>30</v>
      </c>
    </row>
    <row r="77" spans="1:11" x14ac:dyDescent="0.3">
      <c r="E77">
        <v>3.38</v>
      </c>
      <c r="F77">
        <v>2.86</v>
      </c>
      <c r="G77" t="s">
        <v>560</v>
      </c>
      <c r="H77">
        <v>45</v>
      </c>
      <c r="I77">
        <v>0</v>
      </c>
      <c r="J77">
        <v>4.59</v>
      </c>
      <c r="K77">
        <v>30</v>
      </c>
    </row>
    <row r="78" spans="1:11" x14ac:dyDescent="0.3">
      <c r="E78">
        <v>2.8</v>
      </c>
      <c r="F78">
        <v>2.82</v>
      </c>
      <c r="G78" t="s">
        <v>560</v>
      </c>
      <c r="H78">
        <v>45</v>
      </c>
      <c r="I78">
        <v>0</v>
      </c>
      <c r="J78">
        <v>6.02</v>
      </c>
      <c r="K78">
        <v>30</v>
      </c>
    </row>
    <row r="79" spans="1:11" x14ac:dyDescent="0.3">
      <c r="E79">
        <v>3</v>
      </c>
      <c r="F79">
        <v>2.91</v>
      </c>
      <c r="G79" t="s">
        <v>560</v>
      </c>
      <c r="H79">
        <v>45</v>
      </c>
      <c r="I79">
        <v>0</v>
      </c>
      <c r="J79">
        <v>3.11</v>
      </c>
      <c r="K79">
        <v>30</v>
      </c>
    </row>
    <row r="80" spans="1:11" x14ac:dyDescent="0.3">
      <c r="E80">
        <v>3.05</v>
      </c>
      <c r="F80">
        <v>2.86</v>
      </c>
      <c r="G80" t="s">
        <v>560</v>
      </c>
      <c r="H80">
        <v>45</v>
      </c>
      <c r="I80">
        <v>0</v>
      </c>
      <c r="J80">
        <v>4.59</v>
      </c>
      <c r="K80">
        <v>30</v>
      </c>
    </row>
    <row r="81" spans="1:12" x14ac:dyDescent="0.3">
      <c r="E81">
        <v>3.29</v>
      </c>
      <c r="F81">
        <v>2.82</v>
      </c>
      <c r="G81" t="s">
        <v>560</v>
      </c>
      <c r="H81">
        <v>45</v>
      </c>
      <c r="I81">
        <v>0</v>
      </c>
      <c r="J81">
        <v>6.02</v>
      </c>
      <c r="K81">
        <v>30</v>
      </c>
    </row>
    <row r="82" spans="1:12" x14ac:dyDescent="0.3">
      <c r="E82">
        <v>2.96</v>
      </c>
      <c r="F82">
        <v>2.91</v>
      </c>
      <c r="G82" t="s">
        <v>560</v>
      </c>
      <c r="H82">
        <v>45</v>
      </c>
      <c r="I82">
        <v>0</v>
      </c>
      <c r="J82">
        <v>3.11</v>
      </c>
      <c r="K82">
        <v>30</v>
      </c>
    </row>
    <row r="83" spans="1:12" x14ac:dyDescent="0.3">
      <c r="E83">
        <v>3</v>
      </c>
      <c r="F83">
        <v>2.86</v>
      </c>
      <c r="G83" t="s">
        <v>560</v>
      </c>
      <c r="H83">
        <v>45</v>
      </c>
      <c r="I83">
        <v>0</v>
      </c>
      <c r="J83">
        <v>4.59</v>
      </c>
      <c r="K83">
        <v>30</v>
      </c>
    </row>
    <row r="84" spans="1:12" x14ac:dyDescent="0.3">
      <c r="E84">
        <v>3.17</v>
      </c>
      <c r="F84">
        <v>2.82</v>
      </c>
      <c r="G84" t="s">
        <v>560</v>
      </c>
      <c r="H84">
        <v>45</v>
      </c>
      <c r="I84">
        <v>0</v>
      </c>
      <c r="J84">
        <v>6.02</v>
      </c>
      <c r="K84">
        <v>30</v>
      </c>
    </row>
    <row r="85" spans="1:12" x14ac:dyDescent="0.3">
      <c r="E85">
        <v>3.24</v>
      </c>
      <c r="F85">
        <v>2.91</v>
      </c>
      <c r="G85" t="s">
        <v>560</v>
      </c>
      <c r="H85">
        <v>45</v>
      </c>
      <c r="I85">
        <v>0</v>
      </c>
      <c r="J85">
        <v>3.11</v>
      </c>
      <c r="K85">
        <v>30</v>
      </c>
    </row>
    <row r="86" spans="1:12" x14ac:dyDescent="0.3">
      <c r="E86">
        <v>3.35</v>
      </c>
      <c r="F86">
        <v>2.86</v>
      </c>
      <c r="G86" t="s">
        <v>560</v>
      </c>
      <c r="H86">
        <v>45</v>
      </c>
      <c r="I86">
        <v>0</v>
      </c>
      <c r="J86">
        <v>4.59</v>
      </c>
      <c r="K86">
        <v>30</v>
      </c>
    </row>
    <row r="87" spans="1:12" x14ac:dyDescent="0.3">
      <c r="E87">
        <v>3.21</v>
      </c>
      <c r="F87">
        <v>2.82</v>
      </c>
      <c r="G87" t="s">
        <v>560</v>
      </c>
      <c r="H87">
        <v>45</v>
      </c>
      <c r="I87">
        <v>0</v>
      </c>
      <c r="J87">
        <v>6.02</v>
      </c>
      <c r="K87">
        <v>30</v>
      </c>
    </row>
    <row r="88" spans="1:12" x14ac:dyDescent="0.3">
      <c r="A88">
        <v>20</v>
      </c>
      <c r="B88" t="s">
        <v>42</v>
      </c>
      <c r="C88">
        <v>2012</v>
      </c>
      <c r="D88" t="s">
        <v>43</v>
      </c>
      <c r="F88">
        <v>2</v>
      </c>
      <c r="G88" t="s">
        <v>560</v>
      </c>
      <c r="H88">
        <v>90</v>
      </c>
      <c r="I88">
        <v>0</v>
      </c>
      <c r="J88">
        <v>20</v>
      </c>
      <c r="K88">
        <v>30</v>
      </c>
      <c r="L88">
        <v>5</v>
      </c>
    </row>
    <row r="89" spans="1:12" x14ac:dyDescent="0.3">
      <c r="F89">
        <v>2</v>
      </c>
      <c r="G89" t="s">
        <v>560</v>
      </c>
      <c r="H89">
        <v>90</v>
      </c>
      <c r="I89">
        <v>0</v>
      </c>
      <c r="J89">
        <v>20</v>
      </c>
      <c r="K89">
        <v>30</v>
      </c>
      <c r="L89">
        <v>5</v>
      </c>
    </row>
    <row r="90" spans="1:12" x14ac:dyDescent="0.3">
      <c r="F90">
        <v>2</v>
      </c>
      <c r="G90" t="s">
        <v>560</v>
      </c>
      <c r="H90">
        <v>90</v>
      </c>
      <c r="I90">
        <v>0</v>
      </c>
      <c r="J90">
        <v>20</v>
      </c>
      <c r="K90">
        <v>30</v>
      </c>
      <c r="L90">
        <v>4.9000000000000004</v>
      </c>
    </row>
    <row r="91" spans="1:12" x14ac:dyDescent="0.3">
      <c r="F91">
        <v>2</v>
      </c>
      <c r="G91" t="s">
        <v>560</v>
      </c>
      <c r="H91">
        <v>90</v>
      </c>
      <c r="I91">
        <v>0</v>
      </c>
      <c r="J91">
        <v>20</v>
      </c>
      <c r="K91">
        <v>30</v>
      </c>
      <c r="L91">
        <v>4.9000000000000004</v>
      </c>
    </row>
    <row r="92" spans="1:12" x14ac:dyDescent="0.3">
      <c r="A92">
        <v>21</v>
      </c>
      <c r="B92" t="s">
        <v>44</v>
      </c>
      <c r="C92">
        <v>2019</v>
      </c>
      <c r="D92" t="s">
        <v>45</v>
      </c>
      <c r="E92">
        <v>3.1</v>
      </c>
      <c r="F92">
        <v>2</v>
      </c>
      <c r="G92" t="s">
        <v>560</v>
      </c>
      <c r="H92">
        <v>90</v>
      </c>
      <c r="I92">
        <v>0</v>
      </c>
      <c r="J92">
        <v>5</v>
      </c>
      <c r="K92">
        <v>30</v>
      </c>
    </row>
    <row r="93" spans="1:12" x14ac:dyDescent="0.3">
      <c r="E93">
        <v>3.1</v>
      </c>
      <c r="F93">
        <v>2</v>
      </c>
      <c r="G93" t="s">
        <v>560</v>
      </c>
      <c r="H93">
        <v>90</v>
      </c>
      <c r="I93">
        <v>0</v>
      </c>
      <c r="J93">
        <v>10</v>
      </c>
      <c r="K93">
        <v>30</v>
      </c>
    </row>
    <row r="94" spans="1:12" x14ac:dyDescent="0.3">
      <c r="E94">
        <v>3.4</v>
      </c>
      <c r="F94">
        <v>2</v>
      </c>
      <c r="G94" t="s">
        <v>560</v>
      </c>
      <c r="H94">
        <v>90</v>
      </c>
      <c r="I94">
        <v>0</v>
      </c>
      <c r="J94">
        <v>15</v>
      </c>
      <c r="K94">
        <v>30</v>
      </c>
    </row>
    <row r="95" spans="1:12" x14ac:dyDescent="0.3">
      <c r="E95">
        <v>4.0999999999999996</v>
      </c>
      <c r="F95">
        <v>2</v>
      </c>
      <c r="G95" t="s">
        <v>560</v>
      </c>
      <c r="H95">
        <v>90</v>
      </c>
      <c r="I95">
        <v>0</v>
      </c>
      <c r="J95">
        <v>20</v>
      </c>
      <c r="K95">
        <v>30</v>
      </c>
    </row>
    <row r="96" spans="1:12" x14ac:dyDescent="0.3">
      <c r="E96">
        <v>3</v>
      </c>
      <c r="F96">
        <v>2</v>
      </c>
      <c r="G96" t="s">
        <v>560</v>
      </c>
      <c r="H96">
        <v>90</v>
      </c>
      <c r="I96">
        <v>0</v>
      </c>
      <c r="J96">
        <v>5</v>
      </c>
      <c r="K96">
        <v>30</v>
      </c>
    </row>
    <row r="97" spans="1:12" x14ac:dyDescent="0.3">
      <c r="E97">
        <v>3</v>
      </c>
      <c r="F97">
        <v>2</v>
      </c>
      <c r="G97" t="s">
        <v>560</v>
      </c>
      <c r="H97">
        <v>90</v>
      </c>
      <c r="I97">
        <v>0</v>
      </c>
      <c r="J97">
        <v>10</v>
      </c>
      <c r="K97">
        <v>30</v>
      </c>
    </row>
    <row r="98" spans="1:12" x14ac:dyDescent="0.3">
      <c r="E98">
        <v>3.1</v>
      </c>
      <c r="F98">
        <v>2</v>
      </c>
      <c r="G98" t="s">
        <v>560</v>
      </c>
      <c r="H98">
        <v>90</v>
      </c>
      <c r="I98">
        <v>0</v>
      </c>
      <c r="J98">
        <v>15</v>
      </c>
      <c r="K98">
        <v>30</v>
      </c>
    </row>
    <row r="99" spans="1:12" x14ac:dyDescent="0.3">
      <c r="E99">
        <v>2.8</v>
      </c>
      <c r="F99">
        <v>2</v>
      </c>
      <c r="G99" t="s">
        <v>560</v>
      </c>
      <c r="H99">
        <v>90</v>
      </c>
      <c r="I99">
        <v>0</v>
      </c>
      <c r="J99">
        <v>20</v>
      </c>
      <c r="K99">
        <v>30</v>
      </c>
    </row>
    <row r="100" spans="1:12" x14ac:dyDescent="0.3">
      <c r="E100">
        <v>3.4</v>
      </c>
      <c r="F100">
        <v>2</v>
      </c>
      <c r="G100" t="s">
        <v>560</v>
      </c>
      <c r="H100">
        <v>90</v>
      </c>
      <c r="I100">
        <v>0</v>
      </c>
      <c r="J100">
        <v>5</v>
      </c>
      <c r="K100">
        <v>30</v>
      </c>
    </row>
    <row r="101" spans="1:12" x14ac:dyDescent="0.3">
      <c r="A101">
        <v>22</v>
      </c>
      <c r="B101" t="s">
        <v>46</v>
      </c>
      <c r="C101">
        <v>2013</v>
      </c>
      <c r="D101" t="s">
        <v>47</v>
      </c>
      <c r="F101">
        <v>2</v>
      </c>
      <c r="G101" t="s">
        <v>560</v>
      </c>
      <c r="H101">
        <v>130</v>
      </c>
      <c r="I101">
        <v>0</v>
      </c>
      <c r="J101">
        <v>10</v>
      </c>
      <c r="K101">
        <v>30</v>
      </c>
      <c r="L101">
        <v>4.3</v>
      </c>
    </row>
    <row r="102" spans="1:12" x14ac:dyDescent="0.3">
      <c r="F102">
        <v>2</v>
      </c>
      <c r="G102" t="s">
        <v>560</v>
      </c>
      <c r="H102">
        <v>130</v>
      </c>
      <c r="I102">
        <v>0</v>
      </c>
      <c r="J102">
        <v>10</v>
      </c>
      <c r="K102">
        <v>30</v>
      </c>
      <c r="L102">
        <v>4.4000000000000004</v>
      </c>
    </row>
    <row r="103" spans="1:12" x14ac:dyDescent="0.3">
      <c r="A103">
        <v>26</v>
      </c>
      <c r="B103" t="s">
        <v>54</v>
      </c>
      <c r="C103">
        <v>2014</v>
      </c>
      <c r="D103" t="s">
        <v>55</v>
      </c>
      <c r="E103">
        <v>3.68</v>
      </c>
      <c r="F103">
        <v>2</v>
      </c>
      <c r="G103" t="s">
        <v>560</v>
      </c>
      <c r="I103">
        <v>1</v>
      </c>
      <c r="J103">
        <v>15</v>
      </c>
      <c r="K103">
        <v>25</v>
      </c>
    </row>
    <row r="104" spans="1:12" x14ac:dyDescent="0.3">
      <c r="A104">
        <v>27</v>
      </c>
      <c r="B104" t="s">
        <v>56</v>
      </c>
      <c r="C104">
        <v>2018</v>
      </c>
      <c r="D104" t="s">
        <v>57</v>
      </c>
      <c r="E104">
        <v>1.6</v>
      </c>
      <c r="F104">
        <v>0</v>
      </c>
      <c r="G104" t="s">
        <v>561</v>
      </c>
      <c r="H104">
        <v>300</v>
      </c>
      <c r="I104">
        <v>0</v>
      </c>
      <c r="J104">
        <v>11.11</v>
      </c>
      <c r="K104">
        <v>37</v>
      </c>
      <c r="L104">
        <v>4.97</v>
      </c>
    </row>
    <row r="105" spans="1:12" x14ac:dyDescent="0.3">
      <c r="E105">
        <v>1.9</v>
      </c>
      <c r="F105">
        <v>0</v>
      </c>
      <c r="G105" t="s">
        <v>561</v>
      </c>
      <c r="H105">
        <v>300</v>
      </c>
      <c r="I105">
        <v>0</v>
      </c>
      <c r="J105">
        <v>11.11</v>
      </c>
      <c r="K105">
        <v>37</v>
      </c>
      <c r="L105">
        <v>4.57</v>
      </c>
    </row>
    <row r="106" spans="1:12" x14ac:dyDescent="0.3">
      <c r="E106">
        <v>1.0900000000000001</v>
      </c>
      <c r="F106">
        <v>0</v>
      </c>
      <c r="G106" t="s">
        <v>561</v>
      </c>
      <c r="H106">
        <v>300</v>
      </c>
      <c r="I106">
        <v>0</v>
      </c>
      <c r="J106">
        <v>11.11</v>
      </c>
      <c r="K106">
        <v>37</v>
      </c>
      <c r="L106">
        <v>4.5999999999999996</v>
      </c>
    </row>
    <row r="107" spans="1:12" x14ac:dyDescent="0.3">
      <c r="E107">
        <v>1.07</v>
      </c>
      <c r="F107">
        <v>0</v>
      </c>
      <c r="G107" t="s">
        <v>561</v>
      </c>
      <c r="H107">
        <v>300</v>
      </c>
      <c r="I107">
        <v>0</v>
      </c>
      <c r="J107">
        <v>11.11</v>
      </c>
      <c r="K107">
        <v>37</v>
      </c>
      <c r="L107">
        <v>4.41</v>
      </c>
    </row>
    <row r="108" spans="1:12" x14ac:dyDescent="0.3">
      <c r="A108">
        <v>30</v>
      </c>
      <c r="B108" t="s">
        <v>62</v>
      </c>
      <c r="C108">
        <v>2021</v>
      </c>
      <c r="D108" t="s">
        <v>63</v>
      </c>
      <c r="E108">
        <v>3.7</v>
      </c>
      <c r="F108">
        <v>2</v>
      </c>
      <c r="G108" t="s">
        <v>560</v>
      </c>
      <c r="H108">
        <v>120</v>
      </c>
      <c r="I108">
        <v>0</v>
      </c>
      <c r="J108">
        <v>3</v>
      </c>
      <c r="K108">
        <v>30</v>
      </c>
      <c r="L108">
        <v>5.5</v>
      </c>
    </row>
    <row r="109" spans="1:12" x14ac:dyDescent="0.3">
      <c r="E109">
        <v>3.5</v>
      </c>
      <c r="F109">
        <v>2</v>
      </c>
      <c r="G109" t="s">
        <v>560</v>
      </c>
      <c r="H109">
        <v>120</v>
      </c>
      <c r="I109">
        <v>0</v>
      </c>
      <c r="J109">
        <v>6</v>
      </c>
      <c r="K109">
        <v>30</v>
      </c>
      <c r="L109">
        <v>5.3</v>
      </c>
    </row>
    <row r="110" spans="1:12" x14ac:dyDescent="0.3">
      <c r="E110">
        <v>3.2</v>
      </c>
      <c r="F110">
        <v>2</v>
      </c>
      <c r="G110" t="s">
        <v>560</v>
      </c>
      <c r="H110">
        <v>120</v>
      </c>
      <c r="I110">
        <v>0</v>
      </c>
      <c r="J110">
        <v>9</v>
      </c>
      <c r="K110">
        <v>30</v>
      </c>
      <c r="L110">
        <v>5.2</v>
      </c>
    </row>
    <row r="111" spans="1:12" x14ac:dyDescent="0.3">
      <c r="E111">
        <v>3</v>
      </c>
      <c r="F111">
        <v>2</v>
      </c>
      <c r="G111" t="s">
        <v>560</v>
      </c>
      <c r="H111">
        <v>120</v>
      </c>
      <c r="I111">
        <v>0</v>
      </c>
      <c r="J111">
        <v>15</v>
      </c>
      <c r="K111">
        <v>30</v>
      </c>
      <c r="L111">
        <v>5</v>
      </c>
    </row>
    <row r="112" spans="1:12" x14ac:dyDescent="0.3">
      <c r="E112">
        <v>3.2</v>
      </c>
      <c r="F112">
        <v>2</v>
      </c>
      <c r="G112" t="s">
        <v>560</v>
      </c>
      <c r="H112">
        <v>120</v>
      </c>
      <c r="I112">
        <v>0</v>
      </c>
      <c r="J112">
        <v>3</v>
      </c>
      <c r="K112">
        <v>30</v>
      </c>
      <c r="L112">
        <v>5.4</v>
      </c>
    </row>
    <row r="113" spans="1:12" x14ac:dyDescent="0.3">
      <c r="E113">
        <v>3.3</v>
      </c>
      <c r="F113">
        <v>2</v>
      </c>
      <c r="G113" t="s">
        <v>560</v>
      </c>
      <c r="H113">
        <v>120</v>
      </c>
      <c r="I113">
        <v>0</v>
      </c>
      <c r="J113">
        <v>6</v>
      </c>
      <c r="K113">
        <v>30</v>
      </c>
      <c r="L113">
        <v>5.2</v>
      </c>
    </row>
    <row r="114" spans="1:12" x14ac:dyDescent="0.3">
      <c r="E114">
        <v>2.9</v>
      </c>
      <c r="F114">
        <v>2</v>
      </c>
      <c r="G114" t="s">
        <v>560</v>
      </c>
      <c r="H114">
        <v>120</v>
      </c>
      <c r="I114">
        <v>0</v>
      </c>
      <c r="J114">
        <v>9</v>
      </c>
      <c r="K114">
        <v>30</v>
      </c>
      <c r="L114">
        <v>5</v>
      </c>
    </row>
    <row r="115" spans="1:12" x14ac:dyDescent="0.3">
      <c r="E115">
        <v>2.5</v>
      </c>
      <c r="F115">
        <v>2</v>
      </c>
      <c r="G115" t="s">
        <v>560</v>
      </c>
      <c r="H115">
        <v>120</v>
      </c>
      <c r="I115">
        <v>0</v>
      </c>
      <c r="J115">
        <v>15</v>
      </c>
      <c r="K115">
        <v>30</v>
      </c>
      <c r="L115">
        <v>4.7</v>
      </c>
    </row>
    <row r="116" spans="1:12" s="92" customFormat="1" x14ac:dyDescent="0.3">
      <c r="A116" s="92">
        <v>31</v>
      </c>
      <c r="B116" s="92" t="s">
        <v>64</v>
      </c>
      <c r="C116" s="92">
        <v>2020</v>
      </c>
      <c r="D116" s="92" t="s">
        <v>65</v>
      </c>
      <c r="E116" s="92">
        <v>2.13</v>
      </c>
      <c r="F116" s="92">
        <v>0</v>
      </c>
      <c r="G116" s="92" t="s">
        <v>561</v>
      </c>
      <c r="H116" s="92">
        <v>200</v>
      </c>
      <c r="I116" s="92">
        <v>0</v>
      </c>
      <c r="J116" s="92">
        <v>0</v>
      </c>
      <c r="K116" s="92">
        <v>30</v>
      </c>
    </row>
    <row r="117" spans="1:12" s="92" customFormat="1" x14ac:dyDescent="0.3">
      <c r="E117" s="92">
        <v>1.86</v>
      </c>
      <c r="F117" s="92">
        <v>0</v>
      </c>
      <c r="G117" s="92" t="s">
        <v>561</v>
      </c>
      <c r="H117" s="92">
        <v>200</v>
      </c>
      <c r="I117" s="92">
        <v>0</v>
      </c>
      <c r="J117" s="92">
        <v>0</v>
      </c>
      <c r="K117" s="92">
        <v>30</v>
      </c>
    </row>
    <row r="118" spans="1:12" s="92" customFormat="1" x14ac:dyDescent="0.3">
      <c r="E118" s="92">
        <v>1.73</v>
      </c>
      <c r="F118" s="92">
        <v>0</v>
      </c>
      <c r="G118" s="92" t="s">
        <v>561</v>
      </c>
      <c r="H118" s="92">
        <v>200</v>
      </c>
      <c r="I118" s="92">
        <v>0</v>
      </c>
      <c r="J118" s="92">
        <v>0</v>
      </c>
      <c r="K118" s="92">
        <v>30</v>
      </c>
    </row>
    <row r="119" spans="1:12" s="92" customFormat="1" x14ac:dyDescent="0.3">
      <c r="E119" s="92">
        <v>1.55</v>
      </c>
      <c r="F119" s="92">
        <v>0</v>
      </c>
      <c r="G119" s="92" t="s">
        <v>561</v>
      </c>
      <c r="H119" s="92">
        <v>200</v>
      </c>
      <c r="I119" s="92">
        <v>0</v>
      </c>
      <c r="J119" s="92">
        <v>0</v>
      </c>
      <c r="K119" s="92">
        <v>30</v>
      </c>
    </row>
    <row r="120" spans="1:12" s="92" customFormat="1" x14ac:dyDescent="0.3">
      <c r="E120" s="92">
        <v>1.47</v>
      </c>
      <c r="F120" s="92">
        <v>0</v>
      </c>
      <c r="G120" s="92" t="s">
        <v>561</v>
      </c>
      <c r="H120" s="92">
        <v>200</v>
      </c>
      <c r="I120" s="92">
        <v>0</v>
      </c>
      <c r="J120" s="92">
        <v>0</v>
      </c>
      <c r="K120" s="92">
        <v>30</v>
      </c>
    </row>
    <row r="121" spans="1:12" x14ac:dyDescent="0.3">
      <c r="A121">
        <v>32</v>
      </c>
      <c r="B121" t="s">
        <v>66</v>
      </c>
      <c r="C121">
        <v>2018</v>
      </c>
      <c r="D121" t="s">
        <v>67</v>
      </c>
      <c r="E121">
        <v>2.2000000000000002</v>
      </c>
      <c r="F121">
        <v>2</v>
      </c>
      <c r="G121" t="s">
        <v>560</v>
      </c>
      <c r="H121">
        <v>90</v>
      </c>
      <c r="I121">
        <v>0</v>
      </c>
      <c r="J121">
        <v>100</v>
      </c>
      <c r="K121">
        <v>30</v>
      </c>
    </row>
    <row r="122" spans="1:12" s="92" customFormat="1" x14ac:dyDescent="0.3">
      <c r="A122" s="92">
        <v>33</v>
      </c>
      <c r="B122" s="92" t="s">
        <v>68</v>
      </c>
      <c r="C122" s="92">
        <v>2015</v>
      </c>
      <c r="D122" s="92" t="s">
        <v>69</v>
      </c>
      <c r="E122" s="92">
        <v>1.51</v>
      </c>
      <c r="F122" s="92">
        <v>0</v>
      </c>
      <c r="G122" s="92" t="s">
        <v>561</v>
      </c>
      <c r="H122" s="92">
        <v>120</v>
      </c>
      <c r="I122" s="92">
        <v>1</v>
      </c>
      <c r="J122" s="92">
        <v>0</v>
      </c>
      <c r="K122" s="92">
        <v>37</v>
      </c>
      <c r="L122" s="92">
        <v>5</v>
      </c>
    </row>
    <row r="123" spans="1:12" s="92" customFormat="1" x14ac:dyDescent="0.3">
      <c r="E123" s="92">
        <v>1.81</v>
      </c>
      <c r="F123" s="92">
        <v>0</v>
      </c>
      <c r="G123" s="92" t="s">
        <v>561</v>
      </c>
      <c r="H123" s="92">
        <v>120</v>
      </c>
      <c r="I123" s="92">
        <v>1</v>
      </c>
      <c r="J123" s="92">
        <v>0</v>
      </c>
      <c r="K123" s="92">
        <v>37</v>
      </c>
      <c r="L123" s="92">
        <v>4.8</v>
      </c>
    </row>
    <row r="124" spans="1:12" x14ac:dyDescent="0.3">
      <c r="A124">
        <v>34</v>
      </c>
      <c r="B124" t="s">
        <v>70</v>
      </c>
      <c r="C124">
        <v>2017</v>
      </c>
      <c r="D124" t="s">
        <v>71</v>
      </c>
      <c r="E124">
        <v>2.81</v>
      </c>
      <c r="F124">
        <v>1.6</v>
      </c>
      <c r="G124" t="s">
        <v>560</v>
      </c>
      <c r="H124">
        <v>60</v>
      </c>
      <c r="I124">
        <v>0</v>
      </c>
      <c r="J124">
        <v>87.5</v>
      </c>
      <c r="K124">
        <v>30</v>
      </c>
    </row>
    <row r="125" spans="1:12" x14ac:dyDescent="0.3">
      <c r="E125">
        <v>3.92</v>
      </c>
      <c r="F125">
        <v>1.6</v>
      </c>
      <c r="G125" t="s">
        <v>560</v>
      </c>
      <c r="H125">
        <v>60</v>
      </c>
      <c r="I125">
        <v>0</v>
      </c>
      <c r="J125">
        <v>87.5</v>
      </c>
      <c r="K125">
        <v>30</v>
      </c>
    </row>
    <row r="126" spans="1:12" x14ac:dyDescent="0.3">
      <c r="E126">
        <v>3.45</v>
      </c>
      <c r="F126">
        <v>1.6</v>
      </c>
      <c r="G126" t="s">
        <v>560</v>
      </c>
      <c r="H126">
        <v>60</v>
      </c>
      <c r="I126">
        <v>0</v>
      </c>
      <c r="J126">
        <v>87.5</v>
      </c>
      <c r="K126">
        <v>30</v>
      </c>
    </row>
    <row r="127" spans="1:12" x14ac:dyDescent="0.3">
      <c r="E127">
        <v>3.26</v>
      </c>
      <c r="F127">
        <v>1.6</v>
      </c>
      <c r="G127" t="s">
        <v>560</v>
      </c>
      <c r="H127">
        <v>60</v>
      </c>
      <c r="I127">
        <v>0</v>
      </c>
      <c r="J127">
        <v>87.5</v>
      </c>
      <c r="K127">
        <v>30</v>
      </c>
    </row>
    <row r="128" spans="1:12" x14ac:dyDescent="0.3">
      <c r="A128">
        <v>35</v>
      </c>
      <c r="B128" t="s">
        <v>72</v>
      </c>
      <c r="C128">
        <v>2020</v>
      </c>
      <c r="D128" t="s">
        <v>73</v>
      </c>
      <c r="E128">
        <v>2.71</v>
      </c>
      <c r="F128">
        <v>2.92</v>
      </c>
      <c r="G128" t="s">
        <v>560</v>
      </c>
      <c r="H128">
        <v>110</v>
      </c>
      <c r="I128">
        <v>0</v>
      </c>
      <c r="J128">
        <v>5.88</v>
      </c>
      <c r="K128">
        <v>30</v>
      </c>
    </row>
    <row r="129" spans="1:12" x14ac:dyDescent="0.3">
      <c r="A129">
        <v>36</v>
      </c>
      <c r="B129" t="s">
        <v>74</v>
      </c>
      <c r="C129">
        <v>2016</v>
      </c>
      <c r="D129" t="s">
        <v>75</v>
      </c>
      <c r="E129">
        <v>3.02</v>
      </c>
      <c r="F129">
        <v>1.9</v>
      </c>
      <c r="G129" t="s">
        <v>560</v>
      </c>
      <c r="H129">
        <v>75</v>
      </c>
      <c r="I129">
        <v>0</v>
      </c>
      <c r="J129">
        <v>4.76</v>
      </c>
      <c r="K129">
        <v>30</v>
      </c>
    </row>
    <row r="130" spans="1:12" x14ac:dyDescent="0.3">
      <c r="A130">
        <v>37</v>
      </c>
      <c r="B130" t="s">
        <v>76</v>
      </c>
      <c r="C130">
        <v>2012</v>
      </c>
      <c r="D130" t="s">
        <v>77</v>
      </c>
      <c r="E130">
        <v>2.91</v>
      </c>
      <c r="F130">
        <v>0.98</v>
      </c>
      <c r="G130" t="s">
        <v>560</v>
      </c>
      <c r="H130">
        <v>45</v>
      </c>
      <c r="I130">
        <v>1</v>
      </c>
      <c r="J130">
        <v>51</v>
      </c>
      <c r="K130">
        <v>37</v>
      </c>
    </row>
    <row r="131" spans="1:12" x14ac:dyDescent="0.3">
      <c r="E131">
        <v>2.95</v>
      </c>
      <c r="F131">
        <v>0.98</v>
      </c>
      <c r="G131" t="s">
        <v>560</v>
      </c>
      <c r="H131">
        <v>45</v>
      </c>
      <c r="I131">
        <v>1</v>
      </c>
      <c r="J131">
        <v>51</v>
      </c>
      <c r="K131">
        <v>37</v>
      </c>
    </row>
    <row r="132" spans="1:12" x14ac:dyDescent="0.3">
      <c r="A132">
        <v>39</v>
      </c>
      <c r="B132" t="s">
        <v>80</v>
      </c>
      <c r="C132">
        <v>2020</v>
      </c>
      <c r="D132" t="s">
        <v>81</v>
      </c>
      <c r="E132">
        <v>1.6</v>
      </c>
      <c r="F132">
        <v>1.89</v>
      </c>
      <c r="G132" t="s">
        <v>560</v>
      </c>
      <c r="H132">
        <v>70</v>
      </c>
      <c r="I132">
        <v>1</v>
      </c>
      <c r="J132">
        <v>5.68</v>
      </c>
      <c r="K132">
        <v>30</v>
      </c>
    </row>
    <row r="133" spans="1:12" x14ac:dyDescent="0.3">
      <c r="E133">
        <v>1.9</v>
      </c>
      <c r="F133">
        <v>1.89</v>
      </c>
      <c r="G133" t="s">
        <v>560</v>
      </c>
      <c r="H133">
        <v>70</v>
      </c>
      <c r="I133">
        <v>1</v>
      </c>
      <c r="J133">
        <v>5.68</v>
      </c>
      <c r="K133">
        <v>30</v>
      </c>
    </row>
    <row r="134" spans="1:12" x14ac:dyDescent="0.3">
      <c r="E134">
        <v>2.1</v>
      </c>
      <c r="F134">
        <v>1.89</v>
      </c>
      <c r="G134" t="s">
        <v>560</v>
      </c>
      <c r="H134">
        <v>70</v>
      </c>
      <c r="I134">
        <v>1</v>
      </c>
      <c r="J134">
        <v>5.68</v>
      </c>
      <c r="K134">
        <v>30</v>
      </c>
    </row>
    <row r="135" spans="1:12" x14ac:dyDescent="0.3">
      <c r="E135">
        <v>2</v>
      </c>
      <c r="F135">
        <v>1.89</v>
      </c>
      <c r="G135" t="s">
        <v>560</v>
      </c>
      <c r="H135">
        <v>70</v>
      </c>
      <c r="I135">
        <v>1</v>
      </c>
      <c r="J135">
        <v>5.68</v>
      </c>
      <c r="K135">
        <v>30</v>
      </c>
    </row>
    <row r="136" spans="1:12" x14ac:dyDescent="0.3">
      <c r="A136">
        <v>40</v>
      </c>
      <c r="B136" t="s">
        <v>82</v>
      </c>
      <c r="C136">
        <v>2003</v>
      </c>
      <c r="D136" t="s">
        <v>83</v>
      </c>
      <c r="E136">
        <v>3.63</v>
      </c>
      <c r="F136">
        <v>2.29</v>
      </c>
      <c r="G136" t="s">
        <v>560</v>
      </c>
      <c r="H136">
        <v>80</v>
      </c>
      <c r="I136">
        <v>0</v>
      </c>
      <c r="J136">
        <v>20</v>
      </c>
      <c r="K136">
        <v>30</v>
      </c>
    </row>
    <row r="137" spans="1:12" x14ac:dyDescent="0.3">
      <c r="E137">
        <v>3.38</v>
      </c>
      <c r="F137">
        <v>2.5299999999999998</v>
      </c>
      <c r="G137" t="s">
        <v>560</v>
      </c>
      <c r="H137">
        <v>83</v>
      </c>
      <c r="I137">
        <v>0</v>
      </c>
      <c r="J137">
        <v>20</v>
      </c>
      <c r="K137">
        <v>30</v>
      </c>
    </row>
    <row r="138" spans="1:12" x14ac:dyDescent="0.3">
      <c r="A138">
        <v>41</v>
      </c>
      <c r="B138" t="s">
        <v>84</v>
      </c>
      <c r="C138">
        <v>2002</v>
      </c>
      <c r="D138" t="s">
        <v>85</v>
      </c>
      <c r="E138">
        <v>4.63</v>
      </c>
      <c r="F138">
        <v>1.5</v>
      </c>
      <c r="G138" t="s">
        <v>560</v>
      </c>
      <c r="H138">
        <v>80</v>
      </c>
      <c r="I138">
        <v>0</v>
      </c>
      <c r="J138">
        <v>20</v>
      </c>
      <c r="K138">
        <v>30</v>
      </c>
      <c r="L138">
        <v>5.23</v>
      </c>
    </row>
    <row r="139" spans="1:12" x14ac:dyDescent="0.3">
      <c r="E139">
        <v>4.5599999999999996</v>
      </c>
      <c r="F139">
        <v>1.5</v>
      </c>
      <c r="G139" t="s">
        <v>560</v>
      </c>
      <c r="H139">
        <v>80</v>
      </c>
      <c r="I139">
        <v>0</v>
      </c>
      <c r="J139">
        <v>20</v>
      </c>
      <c r="K139">
        <v>30</v>
      </c>
      <c r="L139">
        <v>5.27</v>
      </c>
    </row>
    <row r="140" spans="1:12" x14ac:dyDescent="0.3">
      <c r="E140">
        <v>4.75</v>
      </c>
      <c r="F140">
        <v>1.5</v>
      </c>
      <c r="G140" t="s">
        <v>560</v>
      </c>
      <c r="H140">
        <v>80</v>
      </c>
      <c r="I140">
        <v>0</v>
      </c>
      <c r="J140">
        <v>20</v>
      </c>
      <c r="K140">
        <v>30</v>
      </c>
      <c r="L140">
        <v>5.43</v>
      </c>
    </row>
    <row r="141" spans="1:12" x14ac:dyDescent="0.3">
      <c r="A141">
        <v>42</v>
      </c>
      <c r="B141" t="s">
        <v>86</v>
      </c>
      <c r="C141">
        <v>2018</v>
      </c>
      <c r="D141" t="s">
        <v>87</v>
      </c>
      <c r="E141">
        <v>2.7027027027027026</v>
      </c>
      <c r="F141">
        <v>0</v>
      </c>
      <c r="G141" t="s">
        <v>561</v>
      </c>
      <c r="H141">
        <v>270</v>
      </c>
      <c r="I141">
        <v>1</v>
      </c>
      <c r="J141">
        <v>31.43</v>
      </c>
      <c r="K141">
        <v>20</v>
      </c>
      <c r="L141">
        <v>4.41</v>
      </c>
    </row>
    <row r="142" spans="1:12" x14ac:dyDescent="0.3">
      <c r="E142">
        <v>2.6315789473684212</v>
      </c>
      <c r="F142">
        <v>0</v>
      </c>
      <c r="G142" t="s">
        <v>561</v>
      </c>
      <c r="H142">
        <v>270</v>
      </c>
      <c r="I142">
        <v>1</v>
      </c>
      <c r="J142">
        <v>31.43</v>
      </c>
      <c r="K142">
        <v>20</v>
      </c>
      <c r="L142">
        <v>4.5599999999999996</v>
      </c>
    </row>
    <row r="143" spans="1:12" x14ac:dyDescent="0.3">
      <c r="E143">
        <v>2.5641025641025639</v>
      </c>
      <c r="F143">
        <v>0</v>
      </c>
      <c r="G143" t="s">
        <v>561</v>
      </c>
      <c r="H143">
        <v>270</v>
      </c>
      <c r="I143">
        <v>1</v>
      </c>
      <c r="J143">
        <v>31.43</v>
      </c>
      <c r="K143">
        <v>20</v>
      </c>
      <c r="L143">
        <v>4.55</v>
      </c>
    </row>
    <row r="144" spans="1:12" x14ac:dyDescent="0.3">
      <c r="E144">
        <v>2.6315789473684212</v>
      </c>
      <c r="F144">
        <v>0</v>
      </c>
      <c r="G144" t="s">
        <v>561</v>
      </c>
      <c r="H144">
        <v>270</v>
      </c>
      <c r="I144">
        <v>1</v>
      </c>
      <c r="J144">
        <v>31.43</v>
      </c>
      <c r="K144">
        <v>20</v>
      </c>
      <c r="L144">
        <v>4.43</v>
      </c>
    </row>
    <row r="145" spans="1:12" x14ac:dyDescent="0.3">
      <c r="E145">
        <v>2.7777777777777777</v>
      </c>
      <c r="F145">
        <v>0</v>
      </c>
      <c r="G145" t="s">
        <v>561</v>
      </c>
      <c r="H145">
        <v>270</v>
      </c>
      <c r="I145">
        <v>1</v>
      </c>
      <c r="J145">
        <v>31.43</v>
      </c>
      <c r="K145">
        <v>20</v>
      </c>
      <c r="L145">
        <v>4.38</v>
      </c>
    </row>
    <row r="146" spans="1:12" x14ac:dyDescent="0.3">
      <c r="E146">
        <v>2.9411764705882351</v>
      </c>
      <c r="F146">
        <v>0</v>
      </c>
      <c r="G146" t="s">
        <v>561</v>
      </c>
      <c r="H146">
        <v>270</v>
      </c>
      <c r="I146">
        <v>1</v>
      </c>
      <c r="J146">
        <v>31.43</v>
      </c>
      <c r="K146">
        <v>20</v>
      </c>
      <c r="L146">
        <v>4.3600000000000003</v>
      </c>
    </row>
    <row r="147" spans="1:12" x14ac:dyDescent="0.3">
      <c r="E147">
        <v>2.9411764705882351</v>
      </c>
      <c r="F147">
        <v>0</v>
      </c>
      <c r="G147" t="s">
        <v>561</v>
      </c>
      <c r="H147">
        <v>270</v>
      </c>
      <c r="I147">
        <v>1</v>
      </c>
      <c r="J147">
        <v>31.43</v>
      </c>
      <c r="K147">
        <v>20</v>
      </c>
      <c r="L147">
        <v>4.4400000000000004</v>
      </c>
    </row>
    <row r="148" spans="1:12" x14ac:dyDescent="0.3">
      <c r="E148">
        <v>2.8571428571428572</v>
      </c>
      <c r="F148">
        <v>0</v>
      </c>
      <c r="G148" t="s">
        <v>561</v>
      </c>
      <c r="H148">
        <v>270</v>
      </c>
      <c r="I148">
        <v>1</v>
      </c>
      <c r="J148">
        <v>31.43</v>
      </c>
      <c r="K148">
        <v>20</v>
      </c>
      <c r="L148">
        <v>4.43</v>
      </c>
    </row>
    <row r="149" spans="1:12" x14ac:dyDescent="0.3">
      <c r="E149">
        <v>2.7027027027027026</v>
      </c>
      <c r="F149">
        <v>0</v>
      </c>
      <c r="G149" t="s">
        <v>561</v>
      </c>
      <c r="H149">
        <v>270</v>
      </c>
      <c r="I149">
        <v>1</v>
      </c>
      <c r="J149">
        <v>31.43</v>
      </c>
      <c r="K149">
        <v>20</v>
      </c>
      <c r="L149">
        <v>4.42</v>
      </c>
    </row>
    <row r="150" spans="1:12" x14ac:dyDescent="0.3">
      <c r="A150">
        <v>43</v>
      </c>
      <c r="B150" t="s">
        <v>88</v>
      </c>
      <c r="C150">
        <v>2011</v>
      </c>
      <c r="D150" t="s">
        <v>89</v>
      </c>
      <c r="E150">
        <v>2.25</v>
      </c>
      <c r="F150">
        <v>3.2</v>
      </c>
      <c r="G150" t="s">
        <v>560</v>
      </c>
      <c r="H150">
        <v>90</v>
      </c>
      <c r="I150">
        <v>0</v>
      </c>
      <c r="J150">
        <v>30</v>
      </c>
      <c r="K150">
        <v>30</v>
      </c>
      <c r="L150">
        <v>4.82</v>
      </c>
    </row>
    <row r="151" spans="1:12" x14ac:dyDescent="0.3">
      <c r="E151">
        <v>1.84</v>
      </c>
      <c r="F151">
        <v>3.2</v>
      </c>
      <c r="G151" t="s">
        <v>560</v>
      </c>
      <c r="H151">
        <v>90</v>
      </c>
      <c r="I151">
        <v>0</v>
      </c>
      <c r="J151">
        <v>30</v>
      </c>
      <c r="K151">
        <v>30</v>
      </c>
      <c r="L151">
        <v>5.24</v>
      </c>
    </row>
    <row r="152" spans="1:12" x14ac:dyDescent="0.3">
      <c r="E152">
        <v>2.4</v>
      </c>
      <c r="F152">
        <v>3.2</v>
      </c>
      <c r="G152" t="s">
        <v>560</v>
      </c>
      <c r="H152">
        <v>90</v>
      </c>
      <c r="I152">
        <v>0</v>
      </c>
      <c r="J152">
        <v>30</v>
      </c>
      <c r="K152">
        <v>30</v>
      </c>
      <c r="L152">
        <v>4.83</v>
      </c>
    </row>
    <row r="153" spans="1:12" x14ac:dyDescent="0.3">
      <c r="A153">
        <v>44</v>
      </c>
      <c r="B153" t="s">
        <v>90</v>
      </c>
      <c r="C153">
        <v>2010</v>
      </c>
      <c r="D153" t="s">
        <v>91</v>
      </c>
      <c r="E153">
        <v>1.52</v>
      </c>
      <c r="F153">
        <v>1.1499999999999999</v>
      </c>
      <c r="G153" t="s">
        <v>560</v>
      </c>
      <c r="H153">
        <v>90</v>
      </c>
      <c r="I153">
        <v>0</v>
      </c>
      <c r="J153">
        <v>10</v>
      </c>
      <c r="K153">
        <v>30</v>
      </c>
      <c r="L153">
        <v>5.33</v>
      </c>
    </row>
    <row r="154" spans="1:12" x14ac:dyDescent="0.3">
      <c r="E154">
        <v>1.93</v>
      </c>
      <c r="F154">
        <v>1.1499999999999999</v>
      </c>
      <c r="G154" t="s">
        <v>560</v>
      </c>
      <c r="H154">
        <v>90</v>
      </c>
      <c r="I154">
        <v>0</v>
      </c>
      <c r="J154">
        <v>10</v>
      </c>
      <c r="K154">
        <v>30</v>
      </c>
      <c r="L154">
        <v>5</v>
      </c>
    </row>
    <row r="155" spans="1:12" x14ac:dyDescent="0.3">
      <c r="E155">
        <v>1.86</v>
      </c>
      <c r="F155">
        <v>1.1499999999999999</v>
      </c>
      <c r="G155" t="s">
        <v>560</v>
      </c>
      <c r="H155">
        <v>90</v>
      </c>
      <c r="I155">
        <v>0</v>
      </c>
      <c r="J155">
        <v>10</v>
      </c>
      <c r="K155">
        <v>30</v>
      </c>
      <c r="L155">
        <v>4.8</v>
      </c>
    </row>
    <row r="156" spans="1:12" x14ac:dyDescent="0.3">
      <c r="E156">
        <v>1.84</v>
      </c>
      <c r="F156">
        <v>1.1499999999999999</v>
      </c>
      <c r="G156" t="s">
        <v>560</v>
      </c>
      <c r="H156">
        <v>90</v>
      </c>
      <c r="I156">
        <v>0</v>
      </c>
      <c r="J156">
        <v>10</v>
      </c>
      <c r="K156">
        <v>30</v>
      </c>
      <c r="L156">
        <v>4.84</v>
      </c>
    </row>
    <row r="157" spans="1:12" x14ac:dyDescent="0.3">
      <c r="A157">
        <v>45</v>
      </c>
      <c r="B157" t="s">
        <v>92</v>
      </c>
      <c r="C157">
        <v>2013</v>
      </c>
      <c r="D157" t="s">
        <v>93</v>
      </c>
      <c r="E157">
        <v>2.1</v>
      </c>
      <c r="F157">
        <v>2.5</v>
      </c>
      <c r="G157" t="s">
        <v>560</v>
      </c>
      <c r="H157">
        <v>90</v>
      </c>
      <c r="I157">
        <v>0</v>
      </c>
      <c r="J157">
        <v>23.1</v>
      </c>
      <c r="K157">
        <v>30</v>
      </c>
      <c r="L157">
        <v>4.2300000000000004</v>
      </c>
    </row>
    <row r="158" spans="1:12" x14ac:dyDescent="0.3">
      <c r="E158">
        <v>2.2200000000000002</v>
      </c>
      <c r="F158">
        <v>2.5</v>
      </c>
      <c r="G158" t="s">
        <v>560</v>
      </c>
      <c r="H158">
        <v>90</v>
      </c>
      <c r="I158">
        <v>0</v>
      </c>
      <c r="J158">
        <v>23.1</v>
      </c>
      <c r="K158">
        <v>30</v>
      </c>
      <c r="L158">
        <v>4.2300000000000004</v>
      </c>
    </row>
    <row r="159" spans="1:12" x14ac:dyDescent="0.3">
      <c r="E159">
        <v>2.37</v>
      </c>
      <c r="F159">
        <v>2.5</v>
      </c>
      <c r="G159" t="s">
        <v>560</v>
      </c>
      <c r="H159">
        <v>90</v>
      </c>
      <c r="I159">
        <v>0</v>
      </c>
      <c r="J159">
        <v>23.1</v>
      </c>
      <c r="K159">
        <v>30</v>
      </c>
      <c r="L159">
        <v>4.2300000000000004</v>
      </c>
    </row>
    <row r="160" spans="1:12" x14ac:dyDescent="0.3">
      <c r="A160">
        <v>46</v>
      </c>
      <c r="B160" t="s">
        <v>94</v>
      </c>
      <c r="C160">
        <v>2008</v>
      </c>
      <c r="D160" t="s">
        <v>95</v>
      </c>
      <c r="F160">
        <v>3.33</v>
      </c>
      <c r="G160" t="s">
        <v>560</v>
      </c>
      <c r="H160">
        <v>90</v>
      </c>
      <c r="I160">
        <v>0</v>
      </c>
      <c r="J160">
        <v>31.17</v>
      </c>
      <c r="K160">
        <v>30</v>
      </c>
      <c r="L160">
        <v>4.57</v>
      </c>
    </row>
    <row r="161" spans="1:12" x14ac:dyDescent="0.3">
      <c r="F161">
        <v>3.33</v>
      </c>
      <c r="G161" t="s">
        <v>560</v>
      </c>
      <c r="H161">
        <v>90</v>
      </c>
      <c r="I161">
        <v>0</v>
      </c>
      <c r="J161">
        <v>31.17</v>
      </c>
      <c r="K161">
        <v>30</v>
      </c>
      <c r="L161">
        <v>4.58</v>
      </c>
    </row>
    <row r="162" spans="1:12" x14ac:dyDescent="0.3">
      <c r="A162">
        <v>47</v>
      </c>
      <c r="B162" t="s">
        <v>96</v>
      </c>
      <c r="C162">
        <v>2021</v>
      </c>
      <c r="D162" t="s">
        <v>97</v>
      </c>
      <c r="E162">
        <v>4.1900000000000004</v>
      </c>
      <c r="F162">
        <v>2.48</v>
      </c>
      <c r="G162" t="s">
        <v>560</v>
      </c>
      <c r="H162">
        <v>55</v>
      </c>
      <c r="I162">
        <v>1</v>
      </c>
      <c r="J162">
        <v>0.99</v>
      </c>
      <c r="K162">
        <v>37</v>
      </c>
      <c r="L162">
        <v>5.59</v>
      </c>
    </row>
    <row r="163" spans="1:12" x14ac:dyDescent="0.3">
      <c r="E163">
        <v>4.29</v>
      </c>
      <c r="F163">
        <v>2.4500000000000002</v>
      </c>
      <c r="G163" t="s">
        <v>560</v>
      </c>
      <c r="H163">
        <v>55</v>
      </c>
      <c r="I163">
        <v>1</v>
      </c>
      <c r="J163">
        <v>1.96</v>
      </c>
      <c r="K163">
        <v>37</v>
      </c>
      <c r="L163">
        <v>5.82</v>
      </c>
    </row>
    <row r="164" spans="1:12" x14ac:dyDescent="0.3">
      <c r="E164">
        <v>4.25</v>
      </c>
      <c r="F164">
        <v>2.4300000000000002</v>
      </c>
      <c r="G164" t="s">
        <v>560</v>
      </c>
      <c r="H164">
        <v>55</v>
      </c>
      <c r="I164">
        <v>1</v>
      </c>
      <c r="J164">
        <v>2.91</v>
      </c>
      <c r="K164">
        <v>37</v>
      </c>
      <c r="L164">
        <v>5.72</v>
      </c>
    </row>
    <row r="165" spans="1:12" x14ac:dyDescent="0.3">
      <c r="E165">
        <v>3.81</v>
      </c>
      <c r="F165">
        <v>2.4</v>
      </c>
      <c r="G165" t="s">
        <v>560</v>
      </c>
      <c r="H165">
        <v>55</v>
      </c>
      <c r="I165">
        <v>1</v>
      </c>
      <c r="J165">
        <v>3.85</v>
      </c>
      <c r="K165">
        <v>37</v>
      </c>
      <c r="L165">
        <v>5.7</v>
      </c>
    </row>
    <row r="166" spans="1:12" s="92" customFormat="1" x14ac:dyDescent="0.3">
      <c r="A166" s="92">
        <v>53</v>
      </c>
      <c r="B166" s="92" t="s">
        <v>108</v>
      </c>
      <c r="C166" s="92">
        <v>1998</v>
      </c>
      <c r="D166" s="92" t="s">
        <v>109</v>
      </c>
      <c r="F166" s="92">
        <v>0</v>
      </c>
      <c r="G166" s="92" t="s">
        <v>561</v>
      </c>
      <c r="H166" s="92">
        <v>150</v>
      </c>
      <c r="I166" s="92">
        <v>0</v>
      </c>
      <c r="J166" s="92">
        <v>0</v>
      </c>
      <c r="K166" s="92">
        <v>28</v>
      </c>
      <c r="L166" s="92">
        <v>4.9800000000000004</v>
      </c>
    </row>
    <row r="167" spans="1:12" s="92" customFormat="1" x14ac:dyDescent="0.3">
      <c r="F167" s="92">
        <v>0</v>
      </c>
      <c r="G167" s="92" t="s">
        <v>561</v>
      </c>
      <c r="H167" s="92">
        <v>150</v>
      </c>
      <c r="I167" s="92">
        <v>0</v>
      </c>
      <c r="J167" s="92">
        <v>0</v>
      </c>
      <c r="K167" s="92">
        <v>28</v>
      </c>
      <c r="L167" s="92">
        <v>4.2300000000000004</v>
      </c>
    </row>
    <row r="168" spans="1:12" s="92" customFormat="1" x14ac:dyDescent="0.3">
      <c r="F168" s="92">
        <v>0</v>
      </c>
      <c r="G168" s="92" t="s">
        <v>561</v>
      </c>
      <c r="H168" s="92">
        <v>150</v>
      </c>
      <c r="I168" s="92">
        <v>0</v>
      </c>
      <c r="J168" s="92">
        <v>0</v>
      </c>
      <c r="K168" s="92">
        <v>28</v>
      </c>
      <c r="L168" s="92">
        <v>4.18</v>
      </c>
    </row>
    <row r="169" spans="1:12" s="92" customFormat="1" x14ac:dyDescent="0.3">
      <c r="F169" s="92">
        <v>0</v>
      </c>
      <c r="G169" s="92" t="s">
        <v>561</v>
      </c>
      <c r="H169" s="92">
        <v>150</v>
      </c>
      <c r="I169" s="92">
        <v>0</v>
      </c>
      <c r="J169" s="92">
        <v>0</v>
      </c>
      <c r="K169" s="92">
        <v>28</v>
      </c>
      <c r="L169" s="92">
        <v>4.3</v>
      </c>
    </row>
    <row r="170" spans="1:12" s="92" customFormat="1" x14ac:dyDescent="0.3">
      <c r="F170" s="92">
        <v>0</v>
      </c>
      <c r="G170" s="92" t="s">
        <v>561</v>
      </c>
      <c r="H170" s="92">
        <v>150</v>
      </c>
      <c r="I170" s="92">
        <v>0</v>
      </c>
      <c r="J170" s="92">
        <v>0</v>
      </c>
      <c r="K170" s="92">
        <v>28</v>
      </c>
      <c r="L170" s="92">
        <v>4.54</v>
      </c>
    </row>
    <row r="171" spans="1:12" s="92" customFormat="1" x14ac:dyDescent="0.3">
      <c r="F171" s="92">
        <v>0</v>
      </c>
      <c r="G171" s="92" t="s">
        <v>561</v>
      </c>
      <c r="H171" s="92">
        <v>150</v>
      </c>
      <c r="I171" s="92">
        <v>0</v>
      </c>
      <c r="J171" s="92">
        <v>0</v>
      </c>
      <c r="K171" s="92">
        <v>28</v>
      </c>
      <c r="L171" s="92">
        <v>4.8</v>
      </c>
    </row>
    <row r="172" spans="1:12" s="92" customFormat="1" x14ac:dyDescent="0.3">
      <c r="A172" s="92">
        <v>54</v>
      </c>
      <c r="B172" s="92" t="s">
        <v>110</v>
      </c>
      <c r="C172" s="92">
        <v>2000</v>
      </c>
      <c r="D172" s="92" t="s">
        <v>111</v>
      </c>
      <c r="F172" s="92">
        <v>0</v>
      </c>
      <c r="G172" s="92" t="s">
        <v>561</v>
      </c>
      <c r="H172" s="92">
        <v>150</v>
      </c>
      <c r="I172" s="92">
        <v>0</v>
      </c>
      <c r="J172" s="92">
        <v>0</v>
      </c>
      <c r="K172" s="92">
        <v>28</v>
      </c>
      <c r="L172" s="92">
        <v>4.1500000000000004</v>
      </c>
    </row>
    <row r="173" spans="1:12" s="92" customFormat="1" x14ac:dyDescent="0.3">
      <c r="F173" s="92">
        <v>0</v>
      </c>
      <c r="G173" s="92" t="s">
        <v>561</v>
      </c>
      <c r="H173" s="92">
        <v>150</v>
      </c>
      <c r="I173" s="92">
        <v>0</v>
      </c>
      <c r="J173" s="92">
        <v>0</v>
      </c>
      <c r="K173" s="92">
        <v>28</v>
      </c>
      <c r="L173" s="92">
        <v>4.1900000000000004</v>
      </c>
    </row>
    <row r="174" spans="1:12" s="92" customFormat="1" x14ac:dyDescent="0.3">
      <c r="F174" s="92">
        <v>0</v>
      </c>
      <c r="G174" s="92" t="s">
        <v>561</v>
      </c>
      <c r="H174" s="92">
        <v>150</v>
      </c>
      <c r="I174" s="92">
        <v>0</v>
      </c>
      <c r="J174" s="92">
        <v>0</v>
      </c>
      <c r="K174" s="92">
        <v>28</v>
      </c>
      <c r="L174" s="92">
        <v>4.21</v>
      </c>
    </row>
    <row r="175" spans="1:12" s="92" customFormat="1" x14ac:dyDescent="0.3">
      <c r="F175" s="92">
        <v>0</v>
      </c>
      <c r="G175" s="92" t="s">
        <v>561</v>
      </c>
      <c r="H175" s="92">
        <v>150</v>
      </c>
      <c r="I175" s="92">
        <v>0</v>
      </c>
      <c r="J175" s="92">
        <v>0</v>
      </c>
      <c r="K175" s="92">
        <v>28</v>
      </c>
      <c r="L175" s="92">
        <v>4.17</v>
      </c>
    </row>
    <row r="176" spans="1:12" s="92" customFormat="1" x14ac:dyDescent="0.3">
      <c r="F176" s="92">
        <v>0</v>
      </c>
      <c r="G176" s="92" t="s">
        <v>561</v>
      </c>
      <c r="H176" s="92">
        <v>150</v>
      </c>
      <c r="I176" s="92">
        <v>0</v>
      </c>
      <c r="J176" s="92">
        <v>0</v>
      </c>
      <c r="K176" s="92">
        <v>28</v>
      </c>
      <c r="L176" s="92">
        <v>4.1399999999999997</v>
      </c>
    </row>
    <row r="177" spans="1:12" s="92" customFormat="1" x14ac:dyDescent="0.3">
      <c r="F177" s="92">
        <v>0</v>
      </c>
      <c r="G177" s="92" t="s">
        <v>561</v>
      </c>
      <c r="H177" s="92">
        <v>150</v>
      </c>
      <c r="I177" s="92">
        <v>0</v>
      </c>
      <c r="J177" s="92">
        <v>0</v>
      </c>
      <c r="K177" s="92">
        <v>28</v>
      </c>
      <c r="L177" s="92">
        <v>4.2</v>
      </c>
    </row>
    <row r="178" spans="1:12" s="92" customFormat="1" x14ac:dyDescent="0.3">
      <c r="F178" s="92">
        <v>0</v>
      </c>
      <c r="G178" s="92" t="s">
        <v>561</v>
      </c>
      <c r="H178" s="92">
        <v>150</v>
      </c>
      <c r="I178" s="92">
        <v>0</v>
      </c>
      <c r="J178" s="92">
        <v>0</v>
      </c>
      <c r="K178" s="92">
        <v>28</v>
      </c>
      <c r="L178" s="92">
        <v>4.13</v>
      </c>
    </row>
    <row r="179" spans="1:12" s="92" customFormat="1" x14ac:dyDescent="0.3">
      <c r="F179" s="92">
        <v>0</v>
      </c>
      <c r="G179" s="92" t="s">
        <v>561</v>
      </c>
      <c r="H179" s="92">
        <v>150</v>
      </c>
      <c r="I179" s="92">
        <v>0</v>
      </c>
      <c r="J179" s="92">
        <v>0</v>
      </c>
      <c r="K179" s="92">
        <v>28</v>
      </c>
      <c r="L179" s="92">
        <v>4.92</v>
      </c>
    </row>
    <row r="180" spans="1:12" x14ac:dyDescent="0.3">
      <c r="A180">
        <v>55</v>
      </c>
      <c r="B180" t="s">
        <v>112</v>
      </c>
      <c r="C180">
        <v>2002</v>
      </c>
      <c r="D180" t="s">
        <v>113</v>
      </c>
      <c r="E180">
        <v>3.4</v>
      </c>
      <c r="F180">
        <v>1.5</v>
      </c>
      <c r="G180" t="s">
        <v>560</v>
      </c>
      <c r="H180">
        <v>80</v>
      </c>
      <c r="I180">
        <v>0</v>
      </c>
      <c r="J180">
        <v>20</v>
      </c>
      <c r="K180">
        <v>30</v>
      </c>
      <c r="L180">
        <v>5.21</v>
      </c>
    </row>
    <row r="181" spans="1:12" x14ac:dyDescent="0.3">
      <c r="E181">
        <v>3.15</v>
      </c>
      <c r="F181">
        <v>1.5</v>
      </c>
      <c r="G181" t="s">
        <v>560</v>
      </c>
      <c r="H181">
        <v>80</v>
      </c>
      <c r="I181">
        <v>0</v>
      </c>
      <c r="J181">
        <v>40</v>
      </c>
      <c r="K181">
        <v>30</v>
      </c>
      <c r="L181">
        <v>4.75</v>
      </c>
    </row>
    <row r="182" spans="1:12" x14ac:dyDescent="0.3">
      <c r="A182">
        <v>56</v>
      </c>
      <c r="B182" t="s">
        <v>114</v>
      </c>
      <c r="C182">
        <v>2021</v>
      </c>
      <c r="D182" t="s">
        <v>115</v>
      </c>
      <c r="E182">
        <v>2.7</v>
      </c>
      <c r="F182">
        <v>0</v>
      </c>
      <c r="G182" t="s">
        <v>561</v>
      </c>
      <c r="H182">
        <v>240</v>
      </c>
      <c r="I182">
        <v>0</v>
      </c>
      <c r="J182">
        <v>28.64</v>
      </c>
      <c r="K182">
        <v>30</v>
      </c>
      <c r="L182">
        <v>4.2</v>
      </c>
    </row>
    <row r="183" spans="1:12" x14ac:dyDescent="0.3">
      <c r="A183">
        <v>57</v>
      </c>
      <c r="B183" t="s">
        <v>116</v>
      </c>
      <c r="C183">
        <v>2007</v>
      </c>
      <c r="D183" t="s">
        <v>117</v>
      </c>
      <c r="E183">
        <v>4.0199999999999996</v>
      </c>
      <c r="F183">
        <v>2</v>
      </c>
      <c r="G183" t="s">
        <v>560</v>
      </c>
      <c r="H183">
        <v>80</v>
      </c>
      <c r="I183">
        <v>0</v>
      </c>
      <c r="J183">
        <v>20</v>
      </c>
      <c r="K183">
        <v>30</v>
      </c>
      <c r="L183">
        <v>5.72</v>
      </c>
    </row>
    <row r="184" spans="1:12" x14ac:dyDescent="0.3">
      <c r="E184">
        <v>3.54</v>
      </c>
      <c r="F184">
        <v>2</v>
      </c>
      <c r="G184" t="s">
        <v>560</v>
      </c>
      <c r="H184">
        <v>80</v>
      </c>
      <c r="I184">
        <v>0</v>
      </c>
      <c r="J184">
        <v>20</v>
      </c>
      <c r="K184">
        <v>30</v>
      </c>
      <c r="L184">
        <v>5.48</v>
      </c>
    </row>
    <row r="185" spans="1:12" x14ac:dyDescent="0.3">
      <c r="A185">
        <v>58</v>
      </c>
      <c r="B185" t="s">
        <v>118</v>
      </c>
      <c r="C185">
        <v>2009</v>
      </c>
      <c r="D185" t="s">
        <v>119</v>
      </c>
      <c r="E185">
        <v>3.8</v>
      </c>
      <c r="F185">
        <v>1.4</v>
      </c>
      <c r="G185" t="s">
        <v>560</v>
      </c>
      <c r="H185">
        <v>132</v>
      </c>
      <c r="I185">
        <v>0</v>
      </c>
      <c r="J185">
        <v>10.5</v>
      </c>
      <c r="K185">
        <v>28</v>
      </c>
      <c r="L185">
        <v>4</v>
      </c>
    </row>
    <row r="186" spans="1:12" s="92" customFormat="1" x14ac:dyDescent="0.3">
      <c r="A186" s="92">
        <v>60</v>
      </c>
      <c r="B186" s="92" t="s">
        <v>122</v>
      </c>
      <c r="C186" s="92">
        <v>2007</v>
      </c>
      <c r="D186" s="92" t="s">
        <v>123</v>
      </c>
      <c r="E186" s="92">
        <v>2.2106430155210641</v>
      </c>
      <c r="F186" s="92">
        <v>1</v>
      </c>
      <c r="G186" s="92" t="s">
        <v>560</v>
      </c>
      <c r="H186" s="92">
        <v>180</v>
      </c>
      <c r="I186" s="92">
        <v>1</v>
      </c>
      <c r="J186" s="92">
        <v>0</v>
      </c>
      <c r="K186" s="92">
        <v>30</v>
      </c>
    </row>
    <row r="187" spans="1:12" x14ac:dyDescent="0.3">
      <c r="A187">
        <v>61</v>
      </c>
      <c r="B187" t="s">
        <v>124</v>
      </c>
      <c r="C187">
        <v>2019</v>
      </c>
      <c r="D187" t="s">
        <v>125</v>
      </c>
      <c r="E187">
        <v>2.21</v>
      </c>
      <c r="F187">
        <v>0</v>
      </c>
      <c r="G187" t="s">
        <v>561</v>
      </c>
      <c r="H187">
        <v>240</v>
      </c>
      <c r="I187">
        <v>0</v>
      </c>
      <c r="J187">
        <v>7.69</v>
      </c>
      <c r="K187">
        <v>30</v>
      </c>
      <c r="L187">
        <v>4.4800000000000004</v>
      </c>
    </row>
    <row r="188" spans="1:12" x14ac:dyDescent="0.3">
      <c r="E188">
        <v>2.2000000000000002</v>
      </c>
      <c r="F188">
        <v>0</v>
      </c>
      <c r="G188" t="s">
        <v>561</v>
      </c>
      <c r="H188">
        <v>240</v>
      </c>
      <c r="I188">
        <v>0</v>
      </c>
      <c r="J188">
        <v>7.69</v>
      </c>
      <c r="K188">
        <v>30</v>
      </c>
      <c r="L188">
        <v>4.6100000000000003</v>
      </c>
    </row>
    <row r="189" spans="1:12" x14ac:dyDescent="0.3">
      <c r="A189">
        <v>62</v>
      </c>
      <c r="B189" t="s">
        <v>126</v>
      </c>
      <c r="C189">
        <v>2021</v>
      </c>
      <c r="D189" t="s">
        <v>127</v>
      </c>
      <c r="F189">
        <v>0</v>
      </c>
      <c r="G189" t="s">
        <v>561</v>
      </c>
      <c r="H189">
        <v>240</v>
      </c>
      <c r="I189">
        <v>0</v>
      </c>
      <c r="J189">
        <v>13.1</v>
      </c>
      <c r="K189">
        <v>28</v>
      </c>
      <c r="L189">
        <v>4.22</v>
      </c>
    </row>
    <row r="190" spans="1:12" x14ac:dyDescent="0.3">
      <c r="F190">
        <v>0</v>
      </c>
      <c r="G190" t="s">
        <v>561</v>
      </c>
      <c r="H190">
        <v>240</v>
      </c>
      <c r="I190">
        <v>0</v>
      </c>
      <c r="J190">
        <v>13.1</v>
      </c>
      <c r="K190">
        <v>28</v>
      </c>
      <c r="L190">
        <v>4.3</v>
      </c>
    </row>
    <row r="191" spans="1:12" x14ac:dyDescent="0.3">
      <c r="A191">
        <v>63</v>
      </c>
      <c r="B191" t="s">
        <v>128</v>
      </c>
      <c r="C191">
        <v>2020</v>
      </c>
      <c r="D191" t="s">
        <v>129</v>
      </c>
      <c r="E191">
        <v>2.9821428571428572</v>
      </c>
      <c r="F191">
        <v>1</v>
      </c>
      <c r="G191" t="s">
        <v>560</v>
      </c>
      <c r="H191">
        <v>70</v>
      </c>
      <c r="I191">
        <v>1</v>
      </c>
      <c r="J191">
        <v>9.6999999999999993</v>
      </c>
      <c r="K191">
        <v>30</v>
      </c>
      <c r="L191">
        <v>5.3</v>
      </c>
    </row>
    <row r="192" spans="1:12" x14ac:dyDescent="0.3">
      <c r="E192">
        <v>3.1186440677966103</v>
      </c>
      <c r="F192">
        <v>1</v>
      </c>
      <c r="G192" t="s">
        <v>560</v>
      </c>
      <c r="H192">
        <v>70</v>
      </c>
      <c r="I192">
        <v>1</v>
      </c>
      <c r="J192">
        <v>28.55</v>
      </c>
      <c r="K192">
        <v>30</v>
      </c>
      <c r="L192">
        <v>4.9000000000000004</v>
      </c>
    </row>
    <row r="193" spans="1:12" x14ac:dyDescent="0.3">
      <c r="E193">
        <v>3.2</v>
      </c>
      <c r="F193">
        <v>1</v>
      </c>
      <c r="G193" t="s">
        <v>560</v>
      </c>
      <c r="H193">
        <v>70</v>
      </c>
      <c r="I193">
        <v>1</v>
      </c>
      <c r="J193">
        <v>40.51</v>
      </c>
      <c r="K193">
        <v>30</v>
      </c>
      <c r="L193">
        <v>4.7</v>
      </c>
    </row>
    <row r="194" spans="1:12" x14ac:dyDescent="0.3">
      <c r="E194">
        <v>2.8524590163934427</v>
      </c>
      <c r="F194">
        <v>1</v>
      </c>
      <c r="G194" t="s">
        <v>560</v>
      </c>
      <c r="H194">
        <v>70</v>
      </c>
      <c r="I194">
        <v>1</v>
      </c>
      <c r="J194">
        <v>9.6999999999999993</v>
      </c>
      <c r="K194">
        <v>30</v>
      </c>
      <c r="L194">
        <v>5</v>
      </c>
    </row>
    <row r="195" spans="1:12" x14ac:dyDescent="0.3">
      <c r="E195">
        <v>2.7575757575757578</v>
      </c>
      <c r="F195">
        <v>1</v>
      </c>
      <c r="G195" t="s">
        <v>560</v>
      </c>
      <c r="H195">
        <v>70</v>
      </c>
      <c r="I195">
        <v>1</v>
      </c>
      <c r="J195">
        <v>28.55</v>
      </c>
      <c r="K195">
        <v>30</v>
      </c>
      <c r="L195">
        <v>4.5999999999999996</v>
      </c>
    </row>
    <row r="196" spans="1:12" x14ac:dyDescent="0.3">
      <c r="E196">
        <v>2.40625</v>
      </c>
      <c r="F196">
        <v>1</v>
      </c>
      <c r="G196" t="s">
        <v>560</v>
      </c>
      <c r="H196">
        <v>70</v>
      </c>
      <c r="I196">
        <v>1</v>
      </c>
      <c r="J196">
        <v>40.51</v>
      </c>
      <c r="K196">
        <v>30</v>
      </c>
      <c r="L196">
        <v>4.2</v>
      </c>
    </row>
    <row r="197" spans="1:12" x14ac:dyDescent="0.3">
      <c r="E197">
        <v>3.3859649122807016</v>
      </c>
      <c r="F197">
        <v>1</v>
      </c>
      <c r="G197" t="s">
        <v>560</v>
      </c>
      <c r="H197">
        <v>70</v>
      </c>
      <c r="I197">
        <v>1</v>
      </c>
      <c r="J197">
        <v>9.6999999999999993</v>
      </c>
      <c r="K197">
        <v>30</v>
      </c>
      <c r="L197">
        <v>4.9000000000000004</v>
      </c>
    </row>
    <row r="198" spans="1:12" x14ac:dyDescent="0.3">
      <c r="E198">
        <v>3.5789473684210527</v>
      </c>
      <c r="F198">
        <v>1</v>
      </c>
      <c r="G198" t="s">
        <v>560</v>
      </c>
      <c r="H198">
        <v>70</v>
      </c>
      <c r="I198">
        <v>1</v>
      </c>
      <c r="J198">
        <v>28.55</v>
      </c>
      <c r="K198">
        <v>30</v>
      </c>
      <c r="L198">
        <v>4.7</v>
      </c>
    </row>
    <row r="199" spans="1:12" x14ac:dyDescent="0.3">
      <c r="E199">
        <v>3.4561403508771931</v>
      </c>
      <c r="F199">
        <v>1</v>
      </c>
      <c r="G199" t="s">
        <v>560</v>
      </c>
      <c r="H199">
        <v>70</v>
      </c>
      <c r="I199">
        <v>1</v>
      </c>
      <c r="J199">
        <v>40.51</v>
      </c>
      <c r="K199">
        <v>30</v>
      </c>
      <c r="L199">
        <v>4.4000000000000004</v>
      </c>
    </row>
    <row r="200" spans="1:12" s="92" customFormat="1" x14ac:dyDescent="0.3">
      <c r="A200" s="92">
        <v>64</v>
      </c>
      <c r="B200" s="92" t="s">
        <v>130</v>
      </c>
      <c r="C200" s="92">
        <v>2019</v>
      </c>
      <c r="D200" s="92" t="s">
        <v>131</v>
      </c>
      <c r="E200" s="92">
        <v>3.85</v>
      </c>
      <c r="F200" s="92">
        <v>1</v>
      </c>
      <c r="G200" s="92" t="s">
        <v>560</v>
      </c>
      <c r="H200" s="92">
        <v>225</v>
      </c>
      <c r="I200" s="92">
        <v>1</v>
      </c>
      <c r="J200" s="92">
        <v>0</v>
      </c>
      <c r="K200" s="92">
        <v>30</v>
      </c>
      <c r="L200" s="92">
        <v>4.5</v>
      </c>
    </row>
    <row r="201" spans="1:12" s="92" customFormat="1" x14ac:dyDescent="0.3">
      <c r="E201" s="92">
        <v>3.88</v>
      </c>
      <c r="F201" s="92">
        <v>1</v>
      </c>
      <c r="G201" s="92" t="s">
        <v>560</v>
      </c>
      <c r="H201" s="92">
        <v>225</v>
      </c>
      <c r="I201" s="92">
        <v>1</v>
      </c>
      <c r="J201" s="92">
        <v>0</v>
      </c>
      <c r="K201" s="92">
        <v>30</v>
      </c>
      <c r="L201" s="92">
        <v>4.0999999999999996</v>
      </c>
    </row>
    <row r="202" spans="1:12" s="92" customFormat="1" x14ac:dyDescent="0.3">
      <c r="E202" s="92">
        <v>3.8</v>
      </c>
      <c r="F202" s="92">
        <v>1</v>
      </c>
      <c r="G202" s="92" t="s">
        <v>560</v>
      </c>
      <c r="H202" s="92">
        <v>225</v>
      </c>
      <c r="I202" s="92">
        <v>1</v>
      </c>
      <c r="J202" s="92">
        <v>0</v>
      </c>
      <c r="K202" s="92">
        <v>30</v>
      </c>
      <c r="L202" s="92">
        <v>3.9</v>
      </c>
    </row>
    <row r="203" spans="1:12" x14ac:dyDescent="0.3">
      <c r="A203">
        <v>65</v>
      </c>
      <c r="B203" t="s">
        <v>132</v>
      </c>
      <c r="C203">
        <v>2006</v>
      </c>
      <c r="D203" t="s">
        <v>133</v>
      </c>
      <c r="E203">
        <v>1.847424472940665</v>
      </c>
      <c r="F203">
        <v>3.2</v>
      </c>
      <c r="G203" t="s">
        <v>560</v>
      </c>
      <c r="H203">
        <v>60</v>
      </c>
      <c r="I203">
        <v>1</v>
      </c>
      <c r="J203">
        <v>20</v>
      </c>
      <c r="K203">
        <v>30</v>
      </c>
    </row>
    <row r="204" spans="1:12" x14ac:dyDescent="0.3">
      <c r="E204">
        <v>1.8495979134970657</v>
      </c>
      <c r="F204">
        <v>3.2</v>
      </c>
      <c r="G204" t="s">
        <v>560</v>
      </c>
      <c r="H204">
        <v>60</v>
      </c>
      <c r="I204">
        <v>1</v>
      </c>
      <c r="J204">
        <v>20</v>
      </c>
      <c r="K204">
        <v>30</v>
      </c>
    </row>
    <row r="205" spans="1:12" x14ac:dyDescent="0.3">
      <c r="E205">
        <v>1.8517713540534666</v>
      </c>
      <c r="F205">
        <v>3.2</v>
      </c>
      <c r="G205" t="s">
        <v>560</v>
      </c>
      <c r="H205">
        <v>60</v>
      </c>
      <c r="I205">
        <v>1</v>
      </c>
      <c r="J205">
        <v>20</v>
      </c>
      <c r="K205">
        <v>30</v>
      </c>
    </row>
    <row r="206" spans="1:12" x14ac:dyDescent="0.3">
      <c r="E206">
        <v>1.848557170752875</v>
      </c>
      <c r="F206">
        <v>3.2</v>
      </c>
      <c r="G206" t="s">
        <v>560</v>
      </c>
      <c r="H206">
        <v>60</v>
      </c>
      <c r="I206">
        <v>1</v>
      </c>
      <c r="J206">
        <v>20</v>
      </c>
      <c r="K206">
        <v>30</v>
      </c>
    </row>
    <row r="207" spans="1:12" x14ac:dyDescent="0.3">
      <c r="E207">
        <v>1.8470230334637114</v>
      </c>
      <c r="F207">
        <v>3.2</v>
      </c>
      <c r="G207" t="s">
        <v>560</v>
      </c>
      <c r="H207">
        <v>60</v>
      </c>
      <c r="I207">
        <v>1</v>
      </c>
      <c r="J207">
        <v>20</v>
      </c>
      <c r="K207">
        <v>30</v>
      </c>
    </row>
    <row r="208" spans="1:12" x14ac:dyDescent="0.3">
      <c r="E208">
        <v>1.847424472940665</v>
      </c>
      <c r="F208">
        <v>3.2</v>
      </c>
      <c r="G208" t="s">
        <v>560</v>
      </c>
      <c r="H208">
        <v>60</v>
      </c>
      <c r="I208">
        <v>1</v>
      </c>
      <c r="J208">
        <v>20</v>
      </c>
      <c r="K208">
        <v>30</v>
      </c>
    </row>
    <row r="209" spans="1:12" x14ac:dyDescent="0.3">
      <c r="E209">
        <v>2.204301075268817</v>
      </c>
      <c r="F209">
        <v>3.2</v>
      </c>
      <c r="G209" t="s">
        <v>560</v>
      </c>
      <c r="H209">
        <v>60</v>
      </c>
      <c r="I209">
        <v>1</v>
      </c>
      <c r="J209">
        <v>20</v>
      </c>
      <c r="K209">
        <v>30</v>
      </c>
    </row>
    <row r="210" spans="1:12" x14ac:dyDescent="0.3">
      <c r="E210">
        <v>2.1622203098106714</v>
      </c>
      <c r="F210">
        <v>3.2</v>
      </c>
      <c r="G210" t="s">
        <v>560</v>
      </c>
      <c r="H210">
        <v>60</v>
      </c>
      <c r="I210">
        <v>1</v>
      </c>
      <c r="J210">
        <v>20</v>
      </c>
      <c r="K210">
        <v>30</v>
      </c>
    </row>
    <row r="211" spans="1:12" x14ac:dyDescent="0.3">
      <c r="E211">
        <v>1.8565217391304347</v>
      </c>
      <c r="F211">
        <v>3.2</v>
      </c>
      <c r="G211" t="s">
        <v>560</v>
      </c>
      <c r="H211">
        <v>60</v>
      </c>
      <c r="I211">
        <v>1</v>
      </c>
      <c r="J211">
        <v>20</v>
      </c>
      <c r="K211">
        <v>30</v>
      </c>
    </row>
    <row r="212" spans="1:12" x14ac:dyDescent="0.3">
      <c r="A212">
        <v>68</v>
      </c>
      <c r="B212" t="s">
        <v>138</v>
      </c>
      <c r="C212">
        <v>2014</v>
      </c>
      <c r="D212" t="s">
        <v>139</v>
      </c>
      <c r="E212">
        <v>3.5</v>
      </c>
      <c r="F212">
        <v>3</v>
      </c>
      <c r="G212" t="s">
        <v>560</v>
      </c>
      <c r="H212">
        <v>45</v>
      </c>
      <c r="I212">
        <v>0</v>
      </c>
      <c r="J212">
        <v>50</v>
      </c>
      <c r="K212">
        <v>30</v>
      </c>
    </row>
    <row r="213" spans="1:12" x14ac:dyDescent="0.3">
      <c r="E213">
        <v>3.5</v>
      </c>
      <c r="F213">
        <v>3</v>
      </c>
      <c r="G213" t="s">
        <v>560</v>
      </c>
      <c r="H213">
        <v>45</v>
      </c>
      <c r="I213">
        <v>0</v>
      </c>
      <c r="J213">
        <v>50</v>
      </c>
      <c r="K213">
        <v>30</v>
      </c>
    </row>
    <row r="214" spans="1:12" x14ac:dyDescent="0.3">
      <c r="A214">
        <v>69</v>
      </c>
      <c r="B214" t="s">
        <v>140</v>
      </c>
      <c r="C214">
        <v>2021</v>
      </c>
      <c r="D214" t="s">
        <v>141</v>
      </c>
      <c r="E214">
        <v>1.97</v>
      </c>
      <c r="F214">
        <v>0</v>
      </c>
      <c r="G214" t="s">
        <v>561</v>
      </c>
      <c r="H214">
        <v>900</v>
      </c>
      <c r="I214">
        <v>1</v>
      </c>
      <c r="J214">
        <v>10.8</v>
      </c>
      <c r="K214">
        <v>4</v>
      </c>
      <c r="L214">
        <v>5.84</v>
      </c>
    </row>
    <row r="215" spans="1:12" x14ac:dyDescent="0.3">
      <c r="E215">
        <v>2.1</v>
      </c>
      <c r="F215">
        <v>0</v>
      </c>
      <c r="G215" t="s">
        <v>561</v>
      </c>
      <c r="H215">
        <v>900</v>
      </c>
      <c r="I215">
        <v>1</v>
      </c>
      <c r="J215">
        <v>10.8</v>
      </c>
      <c r="K215">
        <v>4</v>
      </c>
      <c r="L215">
        <v>5.36</v>
      </c>
    </row>
    <row r="216" spans="1:12" x14ac:dyDescent="0.3">
      <c r="E216">
        <v>2.87</v>
      </c>
      <c r="F216">
        <v>0</v>
      </c>
      <c r="G216" t="s">
        <v>561</v>
      </c>
      <c r="H216">
        <v>900</v>
      </c>
      <c r="I216">
        <v>1</v>
      </c>
      <c r="J216">
        <v>10.8</v>
      </c>
      <c r="K216">
        <v>4</v>
      </c>
      <c r="L216">
        <v>5.01</v>
      </c>
    </row>
    <row r="217" spans="1:12" x14ac:dyDescent="0.3">
      <c r="E217">
        <v>2.31</v>
      </c>
      <c r="F217">
        <v>0</v>
      </c>
      <c r="G217" t="s">
        <v>561</v>
      </c>
      <c r="H217">
        <v>900</v>
      </c>
      <c r="I217">
        <v>1</v>
      </c>
      <c r="J217">
        <v>10.8</v>
      </c>
      <c r="K217">
        <v>4</v>
      </c>
      <c r="L217">
        <v>5.23</v>
      </c>
    </row>
    <row r="218" spans="1:12" x14ac:dyDescent="0.3">
      <c r="E218">
        <v>2.56</v>
      </c>
      <c r="F218">
        <v>0</v>
      </c>
      <c r="G218" t="s">
        <v>561</v>
      </c>
      <c r="H218">
        <v>900</v>
      </c>
      <c r="I218">
        <v>1</v>
      </c>
      <c r="J218">
        <v>10.8</v>
      </c>
      <c r="K218">
        <v>4</v>
      </c>
      <c r="L218">
        <v>5.17</v>
      </c>
    </row>
    <row r="219" spans="1:12" x14ac:dyDescent="0.3">
      <c r="A219">
        <v>73</v>
      </c>
      <c r="B219" t="s">
        <v>148</v>
      </c>
      <c r="C219">
        <v>2018</v>
      </c>
      <c r="D219" t="s">
        <v>149</v>
      </c>
      <c r="E219">
        <v>3.0920000000000001</v>
      </c>
      <c r="F219">
        <v>1.97</v>
      </c>
      <c r="G219" t="s">
        <v>560</v>
      </c>
      <c r="H219">
        <v>90</v>
      </c>
      <c r="I219">
        <v>0</v>
      </c>
      <c r="J219">
        <v>1.48</v>
      </c>
      <c r="L219">
        <v>5.83</v>
      </c>
    </row>
    <row r="220" spans="1:12" x14ac:dyDescent="0.3">
      <c r="E220">
        <v>3.1520000000000001</v>
      </c>
      <c r="F220">
        <v>1.97</v>
      </c>
      <c r="G220" t="s">
        <v>560</v>
      </c>
      <c r="H220">
        <v>90</v>
      </c>
      <c r="I220">
        <v>0</v>
      </c>
      <c r="J220">
        <v>1.48</v>
      </c>
      <c r="L220">
        <v>5.78</v>
      </c>
    </row>
    <row r="221" spans="1:12" x14ac:dyDescent="0.3">
      <c r="E221">
        <v>2.85</v>
      </c>
      <c r="F221">
        <v>1.97</v>
      </c>
      <c r="G221" t="s">
        <v>560</v>
      </c>
      <c r="H221">
        <v>90</v>
      </c>
      <c r="I221">
        <v>0</v>
      </c>
      <c r="J221">
        <v>1.48</v>
      </c>
      <c r="L221">
        <v>5.69</v>
      </c>
    </row>
    <row r="222" spans="1:12" x14ac:dyDescent="0.3">
      <c r="E222">
        <v>2.7450000000000001</v>
      </c>
      <c r="F222">
        <v>1.97</v>
      </c>
      <c r="G222" t="s">
        <v>560</v>
      </c>
      <c r="H222">
        <v>90</v>
      </c>
      <c r="I222">
        <v>0</v>
      </c>
      <c r="J222">
        <v>1.48</v>
      </c>
      <c r="L222">
        <v>5.71</v>
      </c>
    </row>
    <row r="223" spans="1:12" x14ac:dyDescent="0.3">
      <c r="E223">
        <v>2.8170000000000002</v>
      </c>
      <c r="F223">
        <v>1.97</v>
      </c>
      <c r="G223" t="s">
        <v>560</v>
      </c>
      <c r="H223">
        <v>90</v>
      </c>
      <c r="I223">
        <v>0</v>
      </c>
      <c r="J223">
        <v>1.48</v>
      </c>
      <c r="L223">
        <v>5.8</v>
      </c>
    </row>
    <row r="224" spans="1:12" x14ac:dyDescent="0.3">
      <c r="E224">
        <v>2.9460000000000002</v>
      </c>
      <c r="F224">
        <v>1.97</v>
      </c>
      <c r="G224" t="s">
        <v>560</v>
      </c>
      <c r="H224">
        <v>90</v>
      </c>
      <c r="I224">
        <v>0</v>
      </c>
      <c r="J224">
        <v>1.48</v>
      </c>
      <c r="L224">
        <v>5.7</v>
      </c>
    </row>
    <row r="225" spans="1:12" x14ac:dyDescent="0.3">
      <c r="E225">
        <v>3.1970000000000001</v>
      </c>
      <c r="F225">
        <v>1.94</v>
      </c>
      <c r="G225" t="s">
        <v>560</v>
      </c>
      <c r="H225">
        <v>90</v>
      </c>
      <c r="I225">
        <v>0</v>
      </c>
      <c r="J225">
        <v>2.91</v>
      </c>
      <c r="L225">
        <v>5.67</v>
      </c>
    </row>
    <row r="226" spans="1:12" x14ac:dyDescent="0.3">
      <c r="E226">
        <v>3.3170000000000002</v>
      </c>
      <c r="F226">
        <v>1.94</v>
      </c>
      <c r="G226" t="s">
        <v>560</v>
      </c>
      <c r="H226">
        <v>90</v>
      </c>
      <c r="I226">
        <v>0</v>
      </c>
      <c r="J226">
        <v>2.91</v>
      </c>
      <c r="L226">
        <v>5.7</v>
      </c>
    </row>
    <row r="227" spans="1:12" x14ac:dyDescent="0.3">
      <c r="E227">
        <v>2.9089999999999998</v>
      </c>
      <c r="F227">
        <v>1.94</v>
      </c>
      <c r="G227" t="s">
        <v>560</v>
      </c>
      <c r="H227">
        <v>90</v>
      </c>
      <c r="I227">
        <v>0</v>
      </c>
      <c r="J227">
        <v>2.91</v>
      </c>
      <c r="L227">
        <v>5.65</v>
      </c>
    </row>
    <row r="228" spans="1:12" x14ac:dyDescent="0.3">
      <c r="E228">
        <v>3.044</v>
      </c>
      <c r="F228">
        <v>1.94</v>
      </c>
      <c r="G228" t="s">
        <v>560</v>
      </c>
      <c r="H228">
        <v>90</v>
      </c>
      <c r="I228">
        <v>0</v>
      </c>
      <c r="J228">
        <v>2.91</v>
      </c>
      <c r="L228">
        <v>5.62</v>
      </c>
    </row>
    <row r="229" spans="1:12" x14ac:dyDescent="0.3">
      <c r="E229">
        <v>3.024</v>
      </c>
      <c r="F229">
        <v>1.94</v>
      </c>
      <c r="G229" t="s">
        <v>560</v>
      </c>
      <c r="H229">
        <v>90</v>
      </c>
      <c r="I229">
        <v>0</v>
      </c>
      <c r="J229">
        <v>2.91</v>
      </c>
      <c r="L229">
        <v>5.66</v>
      </c>
    </row>
    <row r="230" spans="1:12" x14ac:dyDescent="0.3">
      <c r="E230">
        <v>3.145</v>
      </c>
      <c r="F230">
        <v>1.94</v>
      </c>
      <c r="G230" t="s">
        <v>560</v>
      </c>
      <c r="H230">
        <v>90</v>
      </c>
      <c r="I230">
        <v>0</v>
      </c>
      <c r="J230">
        <v>2.91</v>
      </c>
      <c r="L230">
        <v>5.53</v>
      </c>
    </row>
    <row r="231" spans="1:12" x14ac:dyDescent="0.3">
      <c r="E231">
        <v>3.31</v>
      </c>
      <c r="F231">
        <v>1.89</v>
      </c>
      <c r="G231" t="s">
        <v>560</v>
      </c>
      <c r="H231">
        <v>90</v>
      </c>
      <c r="I231">
        <v>0</v>
      </c>
      <c r="J231">
        <v>5.66</v>
      </c>
      <c r="L231">
        <v>5.53</v>
      </c>
    </row>
    <row r="232" spans="1:12" x14ac:dyDescent="0.3">
      <c r="E232">
        <v>3.3959999999999999</v>
      </c>
      <c r="F232">
        <v>1.89</v>
      </c>
      <c r="G232" t="s">
        <v>560</v>
      </c>
      <c r="H232">
        <v>90</v>
      </c>
      <c r="I232">
        <v>0</v>
      </c>
      <c r="J232">
        <v>5.66</v>
      </c>
      <c r="L232">
        <v>5.52</v>
      </c>
    </row>
    <row r="233" spans="1:12" x14ac:dyDescent="0.3">
      <c r="E233">
        <v>3.1429999999999998</v>
      </c>
      <c r="F233">
        <v>1.89</v>
      </c>
      <c r="G233" t="s">
        <v>560</v>
      </c>
      <c r="H233">
        <v>90</v>
      </c>
      <c r="I233">
        <v>0</v>
      </c>
      <c r="J233">
        <v>5.66</v>
      </c>
      <c r="L233">
        <v>5.54</v>
      </c>
    </row>
    <row r="234" spans="1:12" x14ac:dyDescent="0.3">
      <c r="E234">
        <v>3.1379999999999999</v>
      </c>
      <c r="F234">
        <v>1.89</v>
      </c>
      <c r="G234" t="s">
        <v>560</v>
      </c>
      <c r="H234">
        <v>90</v>
      </c>
      <c r="I234">
        <v>0</v>
      </c>
      <c r="J234">
        <v>5.66</v>
      </c>
      <c r="L234">
        <v>5.42</v>
      </c>
    </row>
    <row r="235" spans="1:12" x14ac:dyDescent="0.3">
      <c r="E235">
        <v>3.1549999999999998</v>
      </c>
      <c r="F235">
        <v>1.89</v>
      </c>
      <c r="G235" t="s">
        <v>560</v>
      </c>
      <c r="H235">
        <v>90</v>
      </c>
      <c r="I235">
        <v>0</v>
      </c>
      <c r="J235">
        <v>5.66</v>
      </c>
      <c r="L235">
        <v>5.36</v>
      </c>
    </row>
    <row r="236" spans="1:12" x14ac:dyDescent="0.3">
      <c r="E236">
        <v>3.28</v>
      </c>
      <c r="F236">
        <v>1.89</v>
      </c>
      <c r="G236" t="s">
        <v>560</v>
      </c>
      <c r="H236">
        <v>90</v>
      </c>
      <c r="I236">
        <v>0</v>
      </c>
      <c r="J236">
        <v>5.66</v>
      </c>
      <c r="L236">
        <v>5.42</v>
      </c>
    </row>
    <row r="237" spans="1:12" x14ac:dyDescent="0.3">
      <c r="A237">
        <v>75</v>
      </c>
      <c r="B237" t="s">
        <v>152</v>
      </c>
      <c r="C237">
        <v>1994</v>
      </c>
      <c r="D237" t="s">
        <v>153</v>
      </c>
      <c r="E237">
        <v>2.5641025641025639</v>
      </c>
      <c r="F237">
        <v>1.9</v>
      </c>
      <c r="G237" t="s">
        <v>560</v>
      </c>
      <c r="H237">
        <v>90</v>
      </c>
      <c r="I237">
        <v>0</v>
      </c>
      <c r="J237">
        <v>4.76</v>
      </c>
      <c r="K237">
        <v>32</v>
      </c>
      <c r="L237">
        <v>5.26</v>
      </c>
    </row>
    <row r="238" spans="1:12" x14ac:dyDescent="0.3">
      <c r="E238">
        <v>3.5714285714285712</v>
      </c>
      <c r="F238">
        <v>1.84</v>
      </c>
      <c r="G238" t="s">
        <v>560</v>
      </c>
      <c r="H238">
        <v>90</v>
      </c>
      <c r="I238">
        <v>0</v>
      </c>
      <c r="J238">
        <v>8.0500000000000007</v>
      </c>
      <c r="K238">
        <v>32</v>
      </c>
      <c r="L238">
        <v>5.01</v>
      </c>
    </row>
    <row r="239" spans="1:12" x14ac:dyDescent="0.3">
      <c r="E239">
        <v>4.3478260869565215</v>
      </c>
      <c r="F239">
        <v>1.78</v>
      </c>
      <c r="G239" t="s">
        <v>560</v>
      </c>
      <c r="H239">
        <v>90</v>
      </c>
      <c r="I239">
        <v>0</v>
      </c>
      <c r="J239">
        <v>11.11</v>
      </c>
      <c r="K239">
        <v>32</v>
      </c>
      <c r="L239">
        <v>4.72</v>
      </c>
    </row>
    <row r="240" spans="1:12" x14ac:dyDescent="0.3">
      <c r="E240">
        <v>5.5555555555555554</v>
      </c>
      <c r="F240">
        <v>1.9</v>
      </c>
      <c r="G240" t="s">
        <v>560</v>
      </c>
      <c r="H240">
        <v>90</v>
      </c>
      <c r="I240">
        <v>0</v>
      </c>
      <c r="J240">
        <v>4.76</v>
      </c>
      <c r="K240">
        <v>32</v>
      </c>
      <c r="L240">
        <v>5.55</v>
      </c>
    </row>
    <row r="241" spans="1:12" x14ac:dyDescent="0.3">
      <c r="E241">
        <v>5.2631578947368425</v>
      </c>
      <c r="F241">
        <v>1.84</v>
      </c>
      <c r="G241" t="s">
        <v>560</v>
      </c>
      <c r="H241">
        <v>90</v>
      </c>
      <c r="I241">
        <v>0</v>
      </c>
      <c r="J241">
        <v>8.0500000000000007</v>
      </c>
      <c r="K241">
        <v>32</v>
      </c>
      <c r="L241">
        <v>5.5</v>
      </c>
    </row>
    <row r="242" spans="1:12" x14ac:dyDescent="0.3">
      <c r="E242">
        <v>5.2631578947368425</v>
      </c>
      <c r="F242">
        <v>1.78</v>
      </c>
      <c r="G242" t="s">
        <v>560</v>
      </c>
      <c r="H242">
        <v>90</v>
      </c>
      <c r="I242">
        <v>0</v>
      </c>
      <c r="J242">
        <v>11.11</v>
      </c>
      <c r="K242">
        <v>32</v>
      </c>
      <c r="L242">
        <v>5.05</v>
      </c>
    </row>
    <row r="243" spans="1:12" x14ac:dyDescent="0.3">
      <c r="E243">
        <v>2.7027027027027026</v>
      </c>
      <c r="F243">
        <v>1.9</v>
      </c>
      <c r="G243" t="s">
        <v>560</v>
      </c>
      <c r="H243">
        <v>90</v>
      </c>
      <c r="I243">
        <v>0</v>
      </c>
      <c r="J243">
        <v>4.76</v>
      </c>
      <c r="K243">
        <v>32</v>
      </c>
      <c r="L243">
        <v>5.54</v>
      </c>
    </row>
    <row r="244" spans="1:12" x14ac:dyDescent="0.3">
      <c r="E244">
        <v>3.2258064516129035</v>
      </c>
      <c r="F244">
        <v>1.84</v>
      </c>
      <c r="G244" t="s">
        <v>560</v>
      </c>
      <c r="H244">
        <v>90</v>
      </c>
      <c r="I244">
        <v>0</v>
      </c>
      <c r="J244">
        <v>8.0500000000000007</v>
      </c>
      <c r="K244">
        <v>32</v>
      </c>
      <c r="L244">
        <v>5.07</v>
      </c>
    </row>
    <row r="245" spans="1:12" x14ac:dyDescent="0.3">
      <c r="E245">
        <v>3.3333333333333335</v>
      </c>
      <c r="F245">
        <v>1.78</v>
      </c>
      <c r="G245" t="s">
        <v>560</v>
      </c>
      <c r="H245">
        <v>90</v>
      </c>
      <c r="I245">
        <v>0</v>
      </c>
      <c r="J245">
        <v>11.11</v>
      </c>
      <c r="K245">
        <v>32</v>
      </c>
      <c r="L245">
        <v>4.72</v>
      </c>
    </row>
    <row r="246" spans="1:12" x14ac:dyDescent="0.3">
      <c r="E246">
        <v>3.4482758620689657</v>
      </c>
      <c r="F246">
        <v>1.9</v>
      </c>
      <c r="G246" t="s">
        <v>560</v>
      </c>
      <c r="H246">
        <v>90</v>
      </c>
      <c r="I246">
        <v>0</v>
      </c>
      <c r="J246">
        <v>4.76</v>
      </c>
      <c r="K246">
        <v>32</v>
      </c>
      <c r="L246">
        <v>5.5</v>
      </c>
    </row>
    <row r="247" spans="1:12" x14ac:dyDescent="0.3">
      <c r="E247">
        <v>4.166666666666667</v>
      </c>
      <c r="F247">
        <v>1.84</v>
      </c>
      <c r="G247" t="s">
        <v>560</v>
      </c>
      <c r="H247">
        <v>90</v>
      </c>
      <c r="I247">
        <v>0</v>
      </c>
      <c r="J247">
        <v>8.0500000000000007</v>
      </c>
      <c r="K247">
        <v>32</v>
      </c>
      <c r="L247">
        <v>5.18</v>
      </c>
    </row>
    <row r="248" spans="1:12" x14ac:dyDescent="0.3">
      <c r="E248">
        <v>3.8461538461538458</v>
      </c>
      <c r="F248">
        <v>1.78</v>
      </c>
      <c r="G248" t="s">
        <v>560</v>
      </c>
      <c r="H248">
        <v>90</v>
      </c>
      <c r="I248">
        <v>0</v>
      </c>
      <c r="J248">
        <v>11.11</v>
      </c>
      <c r="K248">
        <v>32</v>
      </c>
      <c r="L248">
        <v>5.01</v>
      </c>
    </row>
    <row r="249" spans="1:12" x14ac:dyDescent="0.3">
      <c r="E249">
        <v>3.3333333333333335</v>
      </c>
      <c r="F249">
        <v>1.9</v>
      </c>
      <c r="G249" t="s">
        <v>560</v>
      </c>
      <c r="H249">
        <v>90</v>
      </c>
      <c r="I249">
        <v>0</v>
      </c>
      <c r="J249">
        <v>4.76</v>
      </c>
      <c r="K249">
        <v>32</v>
      </c>
      <c r="L249">
        <v>5.03</v>
      </c>
    </row>
    <row r="250" spans="1:12" x14ac:dyDescent="0.3">
      <c r="E250">
        <v>3.0303030303030303</v>
      </c>
      <c r="F250">
        <v>1.84</v>
      </c>
      <c r="G250" t="s">
        <v>560</v>
      </c>
      <c r="H250">
        <v>90</v>
      </c>
      <c r="I250">
        <v>0</v>
      </c>
      <c r="J250">
        <v>8.0500000000000007</v>
      </c>
      <c r="K250">
        <v>32</v>
      </c>
      <c r="L250">
        <v>4.76</v>
      </c>
    </row>
    <row r="251" spans="1:12" x14ac:dyDescent="0.3">
      <c r="E251">
        <v>2.7777777777777777</v>
      </c>
      <c r="F251">
        <v>1.78</v>
      </c>
      <c r="G251" t="s">
        <v>560</v>
      </c>
      <c r="H251">
        <v>90</v>
      </c>
      <c r="I251">
        <v>0</v>
      </c>
      <c r="J251">
        <v>11.11</v>
      </c>
      <c r="K251">
        <v>32</v>
      </c>
      <c r="L251">
        <v>4.49</v>
      </c>
    </row>
    <row r="252" spans="1:12" x14ac:dyDescent="0.3">
      <c r="E252">
        <v>3.8461538461538458</v>
      </c>
      <c r="F252">
        <v>1.9</v>
      </c>
      <c r="G252" t="s">
        <v>560</v>
      </c>
      <c r="H252">
        <v>90</v>
      </c>
      <c r="I252">
        <v>0</v>
      </c>
      <c r="J252">
        <v>4.76</v>
      </c>
      <c r="K252">
        <v>32</v>
      </c>
      <c r="L252">
        <v>5.0599999999999996</v>
      </c>
    </row>
    <row r="253" spans="1:12" x14ac:dyDescent="0.3">
      <c r="E253">
        <v>2.7027027027027026</v>
      </c>
      <c r="F253">
        <v>1.84</v>
      </c>
      <c r="G253" t="s">
        <v>560</v>
      </c>
      <c r="H253">
        <v>90</v>
      </c>
      <c r="I253">
        <v>0</v>
      </c>
      <c r="J253">
        <v>8.0500000000000007</v>
      </c>
      <c r="K253">
        <v>32</v>
      </c>
      <c r="L253">
        <v>4.71</v>
      </c>
    </row>
    <row r="254" spans="1:12" x14ac:dyDescent="0.3">
      <c r="E254">
        <v>2.8571428571428572</v>
      </c>
      <c r="F254">
        <v>1.78</v>
      </c>
      <c r="G254" t="s">
        <v>560</v>
      </c>
      <c r="H254">
        <v>90</v>
      </c>
      <c r="I254">
        <v>0</v>
      </c>
      <c r="J254">
        <v>11.11</v>
      </c>
      <c r="K254">
        <v>32</v>
      </c>
      <c r="L254">
        <v>4.49</v>
      </c>
    </row>
    <row r="255" spans="1:12" x14ac:dyDescent="0.3">
      <c r="A255">
        <v>76</v>
      </c>
      <c r="B255" t="s">
        <v>154</v>
      </c>
      <c r="C255">
        <v>2010</v>
      </c>
      <c r="D255" t="s">
        <v>155</v>
      </c>
      <c r="E255">
        <v>3.57</v>
      </c>
      <c r="F255">
        <v>0</v>
      </c>
      <c r="G255" t="s">
        <v>561</v>
      </c>
      <c r="H255">
        <v>100</v>
      </c>
      <c r="I255">
        <v>0</v>
      </c>
      <c r="J255">
        <v>9.09</v>
      </c>
      <c r="L255">
        <v>4.6399999999999997</v>
      </c>
    </row>
    <row r="256" spans="1:12" x14ac:dyDescent="0.3">
      <c r="E256">
        <v>3.27</v>
      </c>
      <c r="F256">
        <v>1.82</v>
      </c>
      <c r="G256" t="s">
        <v>560</v>
      </c>
      <c r="H256">
        <v>100</v>
      </c>
      <c r="I256">
        <v>0</v>
      </c>
      <c r="J256">
        <v>9.09</v>
      </c>
      <c r="L256">
        <v>5.59</v>
      </c>
    </row>
    <row r="257" spans="1:12" x14ac:dyDescent="0.3">
      <c r="E257">
        <v>3.71</v>
      </c>
      <c r="F257">
        <v>0</v>
      </c>
      <c r="G257" t="s">
        <v>561</v>
      </c>
      <c r="H257">
        <v>100</v>
      </c>
      <c r="I257">
        <v>0</v>
      </c>
      <c r="J257">
        <v>13.04</v>
      </c>
      <c r="L257">
        <v>4.78</v>
      </c>
    </row>
    <row r="258" spans="1:12" x14ac:dyDescent="0.3">
      <c r="E258">
        <v>3.9</v>
      </c>
      <c r="F258">
        <v>1.74</v>
      </c>
      <c r="G258" t="s">
        <v>560</v>
      </c>
      <c r="H258">
        <v>100</v>
      </c>
      <c r="I258">
        <v>0</v>
      </c>
      <c r="J258">
        <v>13.04</v>
      </c>
      <c r="L258">
        <v>5.38</v>
      </c>
    </row>
    <row r="259" spans="1:12" x14ac:dyDescent="0.3">
      <c r="E259">
        <v>3.87</v>
      </c>
      <c r="F259">
        <v>0</v>
      </c>
      <c r="G259" t="s">
        <v>561</v>
      </c>
      <c r="H259">
        <v>100</v>
      </c>
      <c r="I259">
        <v>0</v>
      </c>
      <c r="J259">
        <v>16.670000000000002</v>
      </c>
      <c r="L259">
        <v>4.66</v>
      </c>
    </row>
    <row r="260" spans="1:12" x14ac:dyDescent="0.3">
      <c r="E260">
        <v>3.99</v>
      </c>
      <c r="F260">
        <v>1.67</v>
      </c>
      <c r="G260" t="s">
        <v>560</v>
      </c>
      <c r="H260">
        <v>100</v>
      </c>
      <c r="I260">
        <v>0</v>
      </c>
      <c r="J260">
        <v>16.670000000000002</v>
      </c>
      <c r="L260">
        <v>5.21</v>
      </c>
    </row>
    <row r="261" spans="1:12" x14ac:dyDescent="0.3">
      <c r="A261">
        <v>77</v>
      </c>
      <c r="B261" t="s">
        <v>156</v>
      </c>
      <c r="C261">
        <v>2020</v>
      </c>
      <c r="D261" t="s">
        <v>157</v>
      </c>
      <c r="E261">
        <v>4.3</v>
      </c>
      <c r="F261">
        <v>0</v>
      </c>
      <c r="G261" t="s">
        <v>561</v>
      </c>
      <c r="H261">
        <v>180</v>
      </c>
      <c r="I261">
        <v>1</v>
      </c>
      <c r="J261">
        <v>9.43</v>
      </c>
      <c r="K261">
        <v>35</v>
      </c>
      <c r="L261">
        <v>4.63</v>
      </c>
    </row>
    <row r="262" spans="1:12" x14ac:dyDescent="0.3">
      <c r="E262">
        <v>1.7</v>
      </c>
      <c r="F262">
        <v>0</v>
      </c>
      <c r="G262" t="s">
        <v>561</v>
      </c>
      <c r="H262">
        <v>180</v>
      </c>
      <c r="I262">
        <v>1</v>
      </c>
      <c r="J262">
        <v>9.43</v>
      </c>
      <c r="K262">
        <v>35</v>
      </c>
      <c r="L262">
        <v>4.71</v>
      </c>
    </row>
    <row r="263" spans="1:12" x14ac:dyDescent="0.3">
      <c r="E263">
        <v>3</v>
      </c>
      <c r="F263">
        <v>0</v>
      </c>
      <c r="G263" t="s">
        <v>561</v>
      </c>
      <c r="H263">
        <v>180</v>
      </c>
      <c r="I263">
        <v>1</v>
      </c>
      <c r="J263">
        <v>9.43</v>
      </c>
      <c r="K263">
        <v>35</v>
      </c>
      <c r="L263">
        <v>4.82</v>
      </c>
    </row>
    <row r="264" spans="1:12" x14ac:dyDescent="0.3">
      <c r="E264">
        <v>1.1000000000000001</v>
      </c>
      <c r="F264">
        <v>0</v>
      </c>
      <c r="G264" t="s">
        <v>561</v>
      </c>
      <c r="H264">
        <v>180</v>
      </c>
      <c r="I264">
        <v>1</v>
      </c>
      <c r="J264">
        <v>9.43</v>
      </c>
      <c r="K264">
        <v>35</v>
      </c>
      <c r="L264">
        <v>3.78</v>
      </c>
    </row>
    <row r="265" spans="1:12" x14ac:dyDescent="0.3">
      <c r="E265">
        <v>1.2</v>
      </c>
      <c r="F265">
        <v>0</v>
      </c>
      <c r="G265" t="s">
        <v>561</v>
      </c>
      <c r="H265">
        <v>180</v>
      </c>
      <c r="I265">
        <v>1</v>
      </c>
      <c r="J265">
        <v>9.43</v>
      </c>
      <c r="K265">
        <v>35</v>
      </c>
      <c r="L265">
        <v>3.41</v>
      </c>
    </row>
    <row r="266" spans="1:12" x14ac:dyDescent="0.3">
      <c r="E266">
        <v>1.2</v>
      </c>
      <c r="F266">
        <v>0</v>
      </c>
      <c r="G266" t="s">
        <v>561</v>
      </c>
      <c r="H266">
        <v>180</v>
      </c>
      <c r="I266">
        <v>1</v>
      </c>
      <c r="J266">
        <v>9.43</v>
      </c>
      <c r="K266">
        <v>35</v>
      </c>
      <c r="L266">
        <v>4.2699999999999996</v>
      </c>
    </row>
    <row r="267" spans="1:12" x14ac:dyDescent="0.3">
      <c r="A267">
        <v>78</v>
      </c>
      <c r="B267" t="s">
        <v>158</v>
      </c>
      <c r="C267">
        <v>2019</v>
      </c>
      <c r="D267" t="s">
        <v>159</v>
      </c>
      <c r="E267">
        <v>2.54</v>
      </c>
      <c r="F267">
        <v>0.76</v>
      </c>
      <c r="G267" t="s">
        <v>560</v>
      </c>
      <c r="H267">
        <v>165</v>
      </c>
      <c r="I267">
        <v>0</v>
      </c>
      <c r="J267">
        <v>23.58</v>
      </c>
      <c r="K267">
        <v>30</v>
      </c>
      <c r="L267">
        <v>5.07</v>
      </c>
    </row>
    <row r="268" spans="1:12" x14ac:dyDescent="0.3">
      <c r="E268">
        <v>2.52</v>
      </c>
      <c r="F268">
        <v>0.76</v>
      </c>
      <c r="G268" t="s">
        <v>560</v>
      </c>
      <c r="H268">
        <v>165</v>
      </c>
      <c r="I268">
        <v>0</v>
      </c>
      <c r="J268">
        <v>23.58</v>
      </c>
      <c r="K268">
        <v>30</v>
      </c>
      <c r="L268">
        <v>4.9800000000000004</v>
      </c>
    </row>
    <row r="269" spans="1:12" x14ac:dyDescent="0.3">
      <c r="E269">
        <v>2.37</v>
      </c>
      <c r="F269">
        <v>0.76</v>
      </c>
      <c r="G269" t="s">
        <v>560</v>
      </c>
      <c r="H269">
        <v>165</v>
      </c>
      <c r="I269">
        <v>0</v>
      </c>
      <c r="J269">
        <v>23.58</v>
      </c>
      <c r="K269">
        <v>30</v>
      </c>
      <c r="L269">
        <v>5.04</v>
      </c>
    </row>
    <row r="270" spans="1:12" x14ac:dyDescent="0.3">
      <c r="E270">
        <v>2.71</v>
      </c>
      <c r="F270">
        <v>0.76</v>
      </c>
      <c r="G270" t="s">
        <v>560</v>
      </c>
      <c r="H270">
        <v>165</v>
      </c>
      <c r="I270">
        <v>0</v>
      </c>
      <c r="J270">
        <v>23.58</v>
      </c>
      <c r="K270">
        <v>30</v>
      </c>
      <c r="L270">
        <v>4.9800000000000004</v>
      </c>
    </row>
    <row r="271" spans="1:12" x14ac:dyDescent="0.3">
      <c r="E271">
        <v>3.11</v>
      </c>
      <c r="F271">
        <v>0.76</v>
      </c>
      <c r="G271" t="s">
        <v>560</v>
      </c>
      <c r="H271">
        <v>165</v>
      </c>
      <c r="I271">
        <v>0</v>
      </c>
      <c r="J271">
        <v>23.58</v>
      </c>
      <c r="K271">
        <v>30</v>
      </c>
      <c r="L271">
        <v>5.05</v>
      </c>
    </row>
    <row r="272" spans="1:12" x14ac:dyDescent="0.3">
      <c r="E272">
        <v>2.73</v>
      </c>
      <c r="F272">
        <v>0.76</v>
      </c>
      <c r="G272" t="s">
        <v>560</v>
      </c>
      <c r="H272">
        <v>165</v>
      </c>
      <c r="I272">
        <v>0</v>
      </c>
      <c r="J272">
        <v>23.58</v>
      </c>
      <c r="K272">
        <v>30</v>
      </c>
      <c r="L272">
        <v>4.95</v>
      </c>
    </row>
    <row r="273" spans="1:12" x14ac:dyDescent="0.3">
      <c r="E273">
        <v>2.38</v>
      </c>
      <c r="F273">
        <v>0.76</v>
      </c>
      <c r="G273" t="s">
        <v>560</v>
      </c>
      <c r="H273">
        <v>165</v>
      </c>
      <c r="I273">
        <v>0</v>
      </c>
      <c r="J273">
        <v>23.58</v>
      </c>
      <c r="K273">
        <v>30</v>
      </c>
      <c r="L273">
        <v>5.05</v>
      </c>
    </row>
    <row r="274" spans="1:12" x14ac:dyDescent="0.3">
      <c r="A274">
        <v>79</v>
      </c>
      <c r="B274" t="s">
        <v>160</v>
      </c>
      <c r="C274">
        <v>2021</v>
      </c>
      <c r="D274" t="s">
        <v>161</v>
      </c>
      <c r="E274">
        <v>2.4</v>
      </c>
      <c r="F274">
        <v>0</v>
      </c>
      <c r="G274" t="s">
        <v>561</v>
      </c>
      <c r="I274">
        <v>0</v>
      </c>
      <c r="J274">
        <v>10.26</v>
      </c>
      <c r="K274">
        <v>30</v>
      </c>
      <c r="L274">
        <v>4.04</v>
      </c>
    </row>
    <row r="275" spans="1:12" x14ac:dyDescent="0.3">
      <c r="A275">
        <v>80</v>
      </c>
      <c r="B275" t="s">
        <v>162</v>
      </c>
      <c r="C275">
        <v>2007</v>
      </c>
      <c r="D275" t="s">
        <v>163</v>
      </c>
      <c r="E275">
        <v>3.08</v>
      </c>
      <c r="F275">
        <v>1.82</v>
      </c>
      <c r="G275" t="s">
        <v>560</v>
      </c>
      <c r="H275">
        <v>110</v>
      </c>
      <c r="I275">
        <v>0</v>
      </c>
      <c r="J275">
        <v>9.09</v>
      </c>
      <c r="K275">
        <v>30</v>
      </c>
      <c r="L275">
        <v>5.0999999999999996</v>
      </c>
    </row>
    <row r="276" spans="1:12" x14ac:dyDescent="0.3">
      <c r="A276">
        <v>84</v>
      </c>
      <c r="B276" t="s">
        <v>170</v>
      </c>
      <c r="C276">
        <v>2016</v>
      </c>
      <c r="D276" t="s">
        <v>171</v>
      </c>
      <c r="F276">
        <v>5</v>
      </c>
      <c r="G276" t="s">
        <v>560</v>
      </c>
      <c r="H276">
        <v>85</v>
      </c>
      <c r="I276">
        <v>1</v>
      </c>
      <c r="J276">
        <v>10</v>
      </c>
      <c r="K276">
        <v>28</v>
      </c>
      <c r="L276">
        <v>5.03</v>
      </c>
    </row>
    <row r="277" spans="1:12" x14ac:dyDescent="0.3">
      <c r="F277">
        <v>5</v>
      </c>
      <c r="G277" t="s">
        <v>560</v>
      </c>
      <c r="H277">
        <v>85</v>
      </c>
      <c r="I277">
        <v>1</v>
      </c>
      <c r="J277">
        <v>10</v>
      </c>
      <c r="K277">
        <v>28</v>
      </c>
      <c r="L277">
        <v>5.31</v>
      </c>
    </row>
    <row r="278" spans="1:12" x14ac:dyDescent="0.3">
      <c r="F278">
        <v>5</v>
      </c>
      <c r="G278" t="s">
        <v>560</v>
      </c>
      <c r="H278">
        <v>85</v>
      </c>
      <c r="I278">
        <v>1</v>
      </c>
      <c r="J278">
        <v>10</v>
      </c>
      <c r="K278">
        <v>28</v>
      </c>
      <c r="L278">
        <v>5.66</v>
      </c>
    </row>
    <row r="279" spans="1:12" x14ac:dyDescent="0.3">
      <c r="F279">
        <v>5</v>
      </c>
      <c r="G279" t="s">
        <v>560</v>
      </c>
      <c r="H279">
        <v>85</v>
      </c>
      <c r="I279">
        <v>1</v>
      </c>
      <c r="J279">
        <v>10</v>
      </c>
      <c r="K279">
        <v>28</v>
      </c>
      <c r="L279">
        <v>5.6</v>
      </c>
    </row>
    <row r="280" spans="1:12" x14ac:dyDescent="0.3">
      <c r="A280">
        <v>85</v>
      </c>
      <c r="B280" t="s">
        <v>172</v>
      </c>
      <c r="C280">
        <v>2012</v>
      </c>
      <c r="D280" t="s">
        <v>173</v>
      </c>
      <c r="F280">
        <v>2</v>
      </c>
      <c r="G280" t="s">
        <v>560</v>
      </c>
      <c r="H280">
        <v>180</v>
      </c>
      <c r="I280">
        <v>0</v>
      </c>
      <c r="J280">
        <v>23</v>
      </c>
      <c r="K280">
        <v>30</v>
      </c>
      <c r="L280">
        <v>4.3499999999999996</v>
      </c>
    </row>
    <row r="281" spans="1:12" x14ac:dyDescent="0.3">
      <c r="F281">
        <v>2</v>
      </c>
      <c r="G281" t="s">
        <v>560</v>
      </c>
      <c r="H281">
        <v>180</v>
      </c>
      <c r="I281">
        <v>0</v>
      </c>
      <c r="J281">
        <v>23</v>
      </c>
      <c r="K281">
        <v>30</v>
      </c>
      <c r="L281">
        <v>4.42</v>
      </c>
    </row>
    <row r="282" spans="1:12" x14ac:dyDescent="0.3">
      <c r="F282">
        <v>2</v>
      </c>
      <c r="G282" t="s">
        <v>560</v>
      </c>
      <c r="H282">
        <v>180</v>
      </c>
      <c r="I282">
        <v>0</v>
      </c>
      <c r="J282">
        <v>23</v>
      </c>
      <c r="K282">
        <v>30</v>
      </c>
      <c r="L282">
        <v>4.3099999999999996</v>
      </c>
    </row>
    <row r="283" spans="1:12" x14ac:dyDescent="0.3">
      <c r="A283">
        <v>86</v>
      </c>
      <c r="B283" t="s">
        <v>174</v>
      </c>
      <c r="C283">
        <v>2021</v>
      </c>
      <c r="D283" t="s">
        <v>175</v>
      </c>
      <c r="F283">
        <v>2</v>
      </c>
      <c r="G283" t="s">
        <v>560</v>
      </c>
      <c r="I283">
        <v>0</v>
      </c>
      <c r="J283">
        <v>10</v>
      </c>
      <c r="K283">
        <v>30</v>
      </c>
      <c r="L283">
        <v>5.27</v>
      </c>
    </row>
    <row r="284" spans="1:12" x14ac:dyDescent="0.3">
      <c r="A284">
        <v>89</v>
      </c>
      <c r="B284" t="s">
        <v>180</v>
      </c>
      <c r="C284">
        <v>2010</v>
      </c>
      <c r="D284" t="s">
        <v>181</v>
      </c>
      <c r="F284">
        <v>1</v>
      </c>
      <c r="G284" t="s">
        <v>560</v>
      </c>
      <c r="H284">
        <v>120</v>
      </c>
      <c r="I284">
        <v>0</v>
      </c>
      <c r="J284">
        <v>6.98</v>
      </c>
      <c r="K284">
        <v>30</v>
      </c>
      <c r="L284">
        <v>5</v>
      </c>
    </row>
    <row r="285" spans="1:12" x14ac:dyDescent="0.3">
      <c r="F285">
        <v>1</v>
      </c>
      <c r="G285" t="s">
        <v>560</v>
      </c>
      <c r="H285">
        <v>120</v>
      </c>
      <c r="I285">
        <v>0</v>
      </c>
      <c r="J285">
        <v>3.61</v>
      </c>
      <c r="K285">
        <v>30</v>
      </c>
      <c r="L285">
        <v>5.4</v>
      </c>
    </row>
    <row r="286" spans="1:12" s="92" customFormat="1" x14ac:dyDescent="0.3">
      <c r="A286" s="92">
        <v>90</v>
      </c>
      <c r="B286" s="92" t="s">
        <v>182</v>
      </c>
      <c r="C286" s="92">
        <v>2009</v>
      </c>
      <c r="D286" s="92" t="s">
        <v>183</v>
      </c>
      <c r="F286" s="92">
        <v>1</v>
      </c>
      <c r="G286" s="92" t="s">
        <v>560</v>
      </c>
      <c r="H286" s="92">
        <v>120</v>
      </c>
      <c r="I286" s="92">
        <v>0</v>
      </c>
      <c r="J286" s="92">
        <v>0</v>
      </c>
      <c r="K286" s="92">
        <v>30</v>
      </c>
      <c r="L286" s="92">
        <v>5</v>
      </c>
    </row>
    <row r="287" spans="1:12" x14ac:dyDescent="0.3">
      <c r="A287">
        <v>91</v>
      </c>
      <c r="B287" t="s">
        <v>184</v>
      </c>
      <c r="C287">
        <v>2018</v>
      </c>
      <c r="D287" t="s">
        <v>185</v>
      </c>
      <c r="E287">
        <v>3.03</v>
      </c>
      <c r="F287">
        <v>0</v>
      </c>
      <c r="G287" t="s">
        <v>561</v>
      </c>
      <c r="H287">
        <v>210</v>
      </c>
      <c r="I287">
        <v>1</v>
      </c>
      <c r="J287">
        <v>10.71</v>
      </c>
      <c r="K287">
        <v>30</v>
      </c>
    </row>
    <row r="288" spans="1:12" x14ac:dyDescent="0.3">
      <c r="E288">
        <v>2.67</v>
      </c>
      <c r="F288">
        <v>0</v>
      </c>
      <c r="G288" t="s">
        <v>561</v>
      </c>
      <c r="H288">
        <v>210</v>
      </c>
      <c r="I288">
        <v>1</v>
      </c>
      <c r="J288">
        <v>10.71</v>
      </c>
      <c r="K288">
        <v>30</v>
      </c>
    </row>
    <row r="289" spans="1:12" x14ac:dyDescent="0.3">
      <c r="E289">
        <v>2.97</v>
      </c>
      <c r="F289">
        <v>0</v>
      </c>
      <c r="G289" t="s">
        <v>561</v>
      </c>
      <c r="H289">
        <v>210</v>
      </c>
      <c r="I289">
        <v>1</v>
      </c>
      <c r="J289">
        <v>10.71</v>
      </c>
      <c r="K289">
        <v>30</v>
      </c>
    </row>
    <row r="290" spans="1:12" x14ac:dyDescent="0.3">
      <c r="E290">
        <v>2.69</v>
      </c>
      <c r="F290">
        <v>0</v>
      </c>
      <c r="G290" t="s">
        <v>561</v>
      </c>
      <c r="H290">
        <v>210</v>
      </c>
      <c r="I290">
        <v>1</v>
      </c>
      <c r="J290">
        <v>10.71</v>
      </c>
      <c r="K290">
        <v>30</v>
      </c>
    </row>
    <row r="291" spans="1:12" x14ac:dyDescent="0.3">
      <c r="E291">
        <v>2.2799999999999998</v>
      </c>
      <c r="F291">
        <v>0</v>
      </c>
      <c r="G291" t="s">
        <v>561</v>
      </c>
      <c r="H291">
        <v>210</v>
      </c>
      <c r="I291">
        <v>1</v>
      </c>
      <c r="J291">
        <v>10.71</v>
      </c>
      <c r="K291">
        <v>30</v>
      </c>
    </row>
    <row r="292" spans="1:12" s="92" customFormat="1" x14ac:dyDescent="0.3">
      <c r="A292" s="92">
        <v>93</v>
      </c>
      <c r="B292" s="92" t="s">
        <v>188</v>
      </c>
      <c r="C292" s="92">
        <v>1995</v>
      </c>
      <c r="D292" s="92" t="s">
        <v>189</v>
      </c>
      <c r="F292" s="92">
        <v>0</v>
      </c>
      <c r="G292" s="92" t="s">
        <v>561</v>
      </c>
      <c r="H292" s="92">
        <v>300</v>
      </c>
      <c r="I292" s="92">
        <v>0</v>
      </c>
      <c r="J292" s="92">
        <v>0</v>
      </c>
      <c r="K292" s="92">
        <v>30</v>
      </c>
      <c r="L292" s="92">
        <v>3.72</v>
      </c>
    </row>
    <row r="293" spans="1:12" s="92" customFormat="1" x14ac:dyDescent="0.3">
      <c r="F293" s="92">
        <v>0</v>
      </c>
      <c r="G293" s="92" t="s">
        <v>561</v>
      </c>
      <c r="H293" s="92">
        <v>300</v>
      </c>
      <c r="I293" s="92">
        <v>0</v>
      </c>
      <c r="J293" s="92">
        <v>0</v>
      </c>
      <c r="K293" s="92">
        <v>30</v>
      </c>
      <c r="L293" s="92">
        <v>4.3499999999999996</v>
      </c>
    </row>
    <row r="294" spans="1:12" x14ac:dyDescent="0.3">
      <c r="A294">
        <v>95</v>
      </c>
      <c r="B294" t="s">
        <v>192</v>
      </c>
      <c r="C294">
        <v>2007</v>
      </c>
      <c r="D294" t="s">
        <v>193</v>
      </c>
      <c r="E294">
        <v>4.66</v>
      </c>
      <c r="F294">
        <v>1.5</v>
      </c>
      <c r="G294" t="s">
        <v>560</v>
      </c>
      <c r="H294">
        <v>80</v>
      </c>
      <c r="I294">
        <v>0</v>
      </c>
      <c r="J294">
        <v>20</v>
      </c>
      <c r="K294">
        <v>30</v>
      </c>
      <c r="L294">
        <v>4.8</v>
      </c>
    </row>
    <row r="295" spans="1:12" x14ac:dyDescent="0.3">
      <c r="E295">
        <v>5.13</v>
      </c>
      <c r="F295">
        <v>1.5</v>
      </c>
      <c r="G295" t="s">
        <v>560</v>
      </c>
      <c r="H295">
        <v>140</v>
      </c>
      <c r="I295">
        <v>0</v>
      </c>
      <c r="J295">
        <v>20</v>
      </c>
      <c r="K295">
        <v>30</v>
      </c>
      <c r="L295">
        <v>4.5</v>
      </c>
    </row>
    <row r="296" spans="1:12" x14ac:dyDescent="0.3">
      <c r="E296">
        <v>6.31</v>
      </c>
      <c r="F296">
        <v>1.5</v>
      </c>
      <c r="G296" t="s">
        <v>560</v>
      </c>
      <c r="H296">
        <v>200</v>
      </c>
      <c r="I296">
        <v>0</v>
      </c>
      <c r="J296">
        <v>20</v>
      </c>
      <c r="K296">
        <v>30</v>
      </c>
      <c r="L296">
        <v>4.2</v>
      </c>
    </row>
    <row r="297" spans="1:12" x14ac:dyDescent="0.3">
      <c r="E297">
        <v>4.46</v>
      </c>
      <c r="F297">
        <v>1.5</v>
      </c>
      <c r="G297" t="s">
        <v>560</v>
      </c>
      <c r="H297">
        <v>80</v>
      </c>
      <c r="I297">
        <v>0</v>
      </c>
      <c r="J297">
        <v>40</v>
      </c>
      <c r="K297">
        <v>30</v>
      </c>
      <c r="L297">
        <v>4.4000000000000004</v>
      </c>
    </row>
    <row r="298" spans="1:12" x14ac:dyDescent="0.3">
      <c r="E298">
        <v>5.63</v>
      </c>
      <c r="F298">
        <v>1.5</v>
      </c>
      <c r="G298" t="s">
        <v>560</v>
      </c>
      <c r="H298">
        <v>140</v>
      </c>
      <c r="I298">
        <v>0</v>
      </c>
      <c r="J298">
        <v>40</v>
      </c>
      <c r="K298">
        <v>30</v>
      </c>
      <c r="L298">
        <v>4.3</v>
      </c>
    </row>
    <row r="299" spans="1:12" x14ac:dyDescent="0.3">
      <c r="E299">
        <v>6.43</v>
      </c>
      <c r="F299">
        <v>1.5</v>
      </c>
      <c r="G299" t="s">
        <v>560</v>
      </c>
      <c r="H299">
        <v>200</v>
      </c>
      <c r="I299">
        <v>0</v>
      </c>
      <c r="J299">
        <v>40</v>
      </c>
      <c r="K299">
        <v>30</v>
      </c>
      <c r="L299">
        <v>4.2</v>
      </c>
    </row>
    <row r="300" spans="1:12" x14ac:dyDescent="0.3">
      <c r="E300">
        <v>4.51</v>
      </c>
      <c r="F300">
        <v>1.5</v>
      </c>
      <c r="G300" t="s">
        <v>560</v>
      </c>
      <c r="H300">
        <v>80</v>
      </c>
      <c r="I300">
        <v>0</v>
      </c>
      <c r="J300">
        <v>20</v>
      </c>
      <c r="K300">
        <v>30</v>
      </c>
      <c r="L300">
        <v>4.4000000000000004</v>
      </c>
    </row>
    <row r="301" spans="1:12" x14ac:dyDescent="0.3">
      <c r="E301">
        <v>5.27</v>
      </c>
      <c r="F301">
        <v>1.5</v>
      </c>
      <c r="G301" t="s">
        <v>560</v>
      </c>
      <c r="H301">
        <v>140</v>
      </c>
      <c r="I301">
        <v>0</v>
      </c>
      <c r="J301">
        <v>20</v>
      </c>
      <c r="K301">
        <v>30</v>
      </c>
      <c r="L301">
        <v>4.3</v>
      </c>
    </row>
    <row r="302" spans="1:12" x14ac:dyDescent="0.3">
      <c r="E302">
        <v>5.94</v>
      </c>
      <c r="F302">
        <v>1.5</v>
      </c>
      <c r="G302" t="s">
        <v>560</v>
      </c>
      <c r="H302">
        <v>200</v>
      </c>
      <c r="I302">
        <v>0</v>
      </c>
      <c r="J302">
        <v>20</v>
      </c>
      <c r="K302">
        <v>30</v>
      </c>
      <c r="L302">
        <v>4.2</v>
      </c>
    </row>
    <row r="303" spans="1:12" x14ac:dyDescent="0.3">
      <c r="E303">
        <v>3.82</v>
      </c>
      <c r="F303">
        <v>1.5</v>
      </c>
      <c r="G303" t="s">
        <v>560</v>
      </c>
      <c r="H303">
        <v>80</v>
      </c>
      <c r="I303">
        <v>0</v>
      </c>
      <c r="J303">
        <v>40</v>
      </c>
      <c r="K303">
        <v>30</v>
      </c>
      <c r="L303">
        <v>4.0999999999999996</v>
      </c>
    </row>
    <row r="304" spans="1:12" x14ac:dyDescent="0.3">
      <c r="E304">
        <v>3.55</v>
      </c>
      <c r="F304">
        <v>1.5</v>
      </c>
      <c r="G304" t="s">
        <v>560</v>
      </c>
      <c r="H304">
        <v>140</v>
      </c>
      <c r="I304">
        <v>0</v>
      </c>
      <c r="J304">
        <v>40</v>
      </c>
      <c r="K304">
        <v>30</v>
      </c>
      <c r="L304">
        <v>4.0999999999999996</v>
      </c>
    </row>
    <row r="305" spans="1:12" x14ac:dyDescent="0.3">
      <c r="E305">
        <v>3.73</v>
      </c>
      <c r="F305">
        <v>1.5</v>
      </c>
      <c r="G305" t="s">
        <v>560</v>
      </c>
      <c r="H305">
        <v>200</v>
      </c>
      <c r="I305">
        <v>0</v>
      </c>
      <c r="J305">
        <v>40</v>
      </c>
      <c r="K305">
        <v>30</v>
      </c>
      <c r="L305">
        <v>4</v>
      </c>
    </row>
    <row r="306" spans="1:12" s="92" customFormat="1" x14ac:dyDescent="0.3">
      <c r="A306" s="92">
        <v>96</v>
      </c>
      <c r="B306" s="92" t="s">
        <v>194</v>
      </c>
      <c r="C306" s="92">
        <v>2005</v>
      </c>
      <c r="D306" s="92" t="s">
        <v>195</v>
      </c>
      <c r="E306" s="92">
        <v>1.915</v>
      </c>
      <c r="F306" s="92">
        <v>1.5</v>
      </c>
      <c r="G306" s="92" t="s">
        <v>560</v>
      </c>
      <c r="H306" s="92">
        <v>120</v>
      </c>
      <c r="I306" s="92">
        <v>1</v>
      </c>
      <c r="J306" s="92">
        <v>0</v>
      </c>
      <c r="K306" s="92">
        <v>30</v>
      </c>
    </row>
    <row r="307" spans="1:12" s="92" customFormat="1" x14ac:dyDescent="0.3">
      <c r="E307" s="92">
        <v>1.86</v>
      </c>
      <c r="F307" s="92">
        <v>1.5</v>
      </c>
      <c r="G307" s="92" t="s">
        <v>560</v>
      </c>
      <c r="H307" s="92">
        <v>120</v>
      </c>
      <c r="I307" s="92">
        <v>1</v>
      </c>
      <c r="J307" s="92">
        <v>0</v>
      </c>
      <c r="K307" s="92">
        <v>30</v>
      </c>
    </row>
    <row r="308" spans="1:12" s="92" customFormat="1" x14ac:dyDescent="0.3">
      <c r="E308" s="92">
        <v>2.08</v>
      </c>
      <c r="F308" s="92">
        <v>1.5</v>
      </c>
      <c r="G308" s="92" t="s">
        <v>560</v>
      </c>
      <c r="H308" s="92">
        <v>120</v>
      </c>
      <c r="I308" s="92">
        <v>1</v>
      </c>
      <c r="J308" s="92">
        <v>0</v>
      </c>
      <c r="K308" s="92">
        <v>30</v>
      </c>
    </row>
    <row r="309" spans="1:12" s="92" customFormat="1" x14ac:dyDescent="0.3">
      <c r="E309" s="92">
        <v>1.71</v>
      </c>
      <c r="F309" s="92">
        <v>1.5</v>
      </c>
      <c r="G309" s="92" t="s">
        <v>560</v>
      </c>
      <c r="H309" s="92">
        <v>120</v>
      </c>
      <c r="I309" s="92">
        <v>1</v>
      </c>
      <c r="J309" s="92">
        <v>0</v>
      </c>
      <c r="K309" s="92">
        <v>30</v>
      </c>
    </row>
    <row r="310" spans="1:12" s="92" customFormat="1" x14ac:dyDescent="0.3">
      <c r="E310" s="92">
        <v>1.83</v>
      </c>
      <c r="F310" s="92">
        <v>1.5</v>
      </c>
      <c r="G310" s="92" t="s">
        <v>560</v>
      </c>
      <c r="H310" s="92">
        <v>120</v>
      </c>
      <c r="I310" s="92">
        <v>1</v>
      </c>
      <c r="J310" s="92">
        <v>0</v>
      </c>
      <c r="K310" s="92">
        <v>30</v>
      </c>
    </row>
    <row r="311" spans="1:12" s="92" customFormat="1" x14ac:dyDescent="0.3">
      <c r="E311" s="92">
        <v>1.81</v>
      </c>
      <c r="F311" s="92">
        <v>1.5</v>
      </c>
      <c r="G311" s="92" t="s">
        <v>560</v>
      </c>
      <c r="H311" s="92">
        <v>120</v>
      </c>
      <c r="I311" s="92">
        <v>1</v>
      </c>
      <c r="J311" s="92">
        <v>0</v>
      </c>
      <c r="K311" s="92">
        <v>30</v>
      </c>
    </row>
    <row r="312" spans="1:12" x14ac:dyDescent="0.3">
      <c r="A312">
        <v>97</v>
      </c>
      <c r="B312" t="s">
        <v>196</v>
      </c>
      <c r="C312">
        <v>1996</v>
      </c>
      <c r="D312" t="s">
        <v>197</v>
      </c>
      <c r="E312">
        <v>3.7</v>
      </c>
      <c r="F312">
        <v>0.52</v>
      </c>
      <c r="G312" t="s">
        <v>560</v>
      </c>
      <c r="I312">
        <v>1</v>
      </c>
      <c r="J312">
        <v>15</v>
      </c>
      <c r="L312">
        <v>5.2</v>
      </c>
    </row>
    <row r="313" spans="1:12" x14ac:dyDescent="0.3">
      <c r="E313">
        <v>3.8</v>
      </c>
      <c r="F313">
        <v>0.52</v>
      </c>
      <c r="G313" t="s">
        <v>560</v>
      </c>
      <c r="I313">
        <v>1</v>
      </c>
      <c r="J313">
        <v>15</v>
      </c>
      <c r="L313">
        <v>4.9000000000000004</v>
      </c>
    </row>
    <row r="314" spans="1:12" x14ac:dyDescent="0.3">
      <c r="E314">
        <v>4.0999999999999996</v>
      </c>
      <c r="F314">
        <v>0.52</v>
      </c>
      <c r="G314" t="s">
        <v>560</v>
      </c>
      <c r="I314">
        <v>1</v>
      </c>
      <c r="J314">
        <v>15</v>
      </c>
      <c r="L314">
        <v>4.5999999999999996</v>
      </c>
    </row>
    <row r="315" spans="1:12" x14ac:dyDescent="0.3">
      <c r="E315">
        <v>3.8</v>
      </c>
      <c r="F315">
        <v>0.52</v>
      </c>
      <c r="G315" t="s">
        <v>560</v>
      </c>
      <c r="I315">
        <v>1</v>
      </c>
      <c r="J315">
        <v>15</v>
      </c>
      <c r="L315">
        <v>4.5</v>
      </c>
    </row>
    <row r="316" spans="1:12" x14ac:dyDescent="0.3">
      <c r="E316">
        <v>3.8</v>
      </c>
      <c r="F316">
        <v>0.52</v>
      </c>
      <c r="G316" t="s">
        <v>560</v>
      </c>
      <c r="I316">
        <v>1</v>
      </c>
      <c r="J316">
        <v>15</v>
      </c>
      <c r="L316">
        <v>5.4</v>
      </c>
    </row>
    <row r="317" spans="1:12" x14ac:dyDescent="0.3">
      <c r="E317">
        <v>3.8</v>
      </c>
      <c r="F317">
        <v>0.52</v>
      </c>
      <c r="G317" t="s">
        <v>560</v>
      </c>
      <c r="I317">
        <v>1</v>
      </c>
      <c r="J317">
        <v>15</v>
      </c>
      <c r="L317">
        <v>5.0999999999999996</v>
      </c>
    </row>
    <row r="318" spans="1:12" x14ac:dyDescent="0.3">
      <c r="E318">
        <v>3.8</v>
      </c>
      <c r="F318">
        <v>0.52</v>
      </c>
      <c r="G318" t="s">
        <v>560</v>
      </c>
      <c r="I318">
        <v>1</v>
      </c>
      <c r="J318">
        <v>15</v>
      </c>
      <c r="L318">
        <v>4.8</v>
      </c>
    </row>
    <row r="319" spans="1:12" x14ac:dyDescent="0.3">
      <c r="E319">
        <v>4</v>
      </c>
      <c r="F319">
        <v>0.52</v>
      </c>
      <c r="G319" t="s">
        <v>560</v>
      </c>
      <c r="I319">
        <v>1</v>
      </c>
      <c r="J319">
        <v>15</v>
      </c>
      <c r="L319">
        <v>4.5999999999999996</v>
      </c>
    </row>
    <row r="320" spans="1:12" x14ac:dyDescent="0.3">
      <c r="E320">
        <v>4.0999999999999996</v>
      </c>
      <c r="F320">
        <v>0.52</v>
      </c>
      <c r="G320" t="s">
        <v>560</v>
      </c>
      <c r="I320">
        <v>1</v>
      </c>
      <c r="J320">
        <v>15</v>
      </c>
      <c r="L320">
        <v>4.5</v>
      </c>
    </row>
    <row r="321" spans="5:12" x14ac:dyDescent="0.3">
      <c r="E321">
        <v>4.3</v>
      </c>
      <c r="F321">
        <v>0.52</v>
      </c>
      <c r="G321" t="s">
        <v>560</v>
      </c>
      <c r="I321">
        <v>1</v>
      </c>
      <c r="J321">
        <v>15</v>
      </c>
      <c r="L321">
        <v>4.5</v>
      </c>
    </row>
    <row r="322" spans="5:12" x14ac:dyDescent="0.3">
      <c r="E322">
        <v>4.3</v>
      </c>
      <c r="F322">
        <v>0.52</v>
      </c>
      <c r="G322" t="s">
        <v>560</v>
      </c>
      <c r="I322">
        <v>1</v>
      </c>
      <c r="J322">
        <v>15</v>
      </c>
      <c r="L322">
        <v>4.8</v>
      </c>
    </row>
    <row r="323" spans="5:12" x14ac:dyDescent="0.3">
      <c r="E323">
        <v>4.0999999999999996</v>
      </c>
      <c r="F323">
        <v>0.52</v>
      </c>
      <c r="G323" t="s">
        <v>560</v>
      </c>
      <c r="I323">
        <v>1</v>
      </c>
      <c r="J323">
        <v>15</v>
      </c>
      <c r="L323">
        <v>4.8</v>
      </c>
    </row>
    <row r="324" spans="5:12" x14ac:dyDescent="0.3">
      <c r="E324">
        <v>4.2</v>
      </c>
      <c r="F324">
        <v>0.52</v>
      </c>
      <c r="G324" t="s">
        <v>560</v>
      </c>
      <c r="I324">
        <v>1</v>
      </c>
      <c r="J324">
        <v>15</v>
      </c>
      <c r="L324">
        <v>4.7</v>
      </c>
    </row>
    <row r="325" spans="5:12" x14ac:dyDescent="0.3">
      <c r="E325">
        <v>3.9</v>
      </c>
      <c r="F325">
        <v>0.52</v>
      </c>
      <c r="G325" t="s">
        <v>560</v>
      </c>
      <c r="I325">
        <v>1</v>
      </c>
      <c r="J325">
        <v>15</v>
      </c>
      <c r="L325">
        <v>4.8</v>
      </c>
    </row>
    <row r="326" spans="5:12" x14ac:dyDescent="0.3">
      <c r="E326">
        <v>4.2</v>
      </c>
      <c r="F326">
        <v>0.52</v>
      </c>
      <c r="G326" t="s">
        <v>560</v>
      </c>
      <c r="I326">
        <v>1</v>
      </c>
      <c r="J326">
        <v>15</v>
      </c>
      <c r="L326">
        <v>4.7</v>
      </c>
    </row>
    <row r="327" spans="5:12" x14ac:dyDescent="0.3">
      <c r="E327">
        <v>4.2</v>
      </c>
      <c r="F327">
        <v>0.52</v>
      </c>
      <c r="G327" t="s">
        <v>560</v>
      </c>
      <c r="I327">
        <v>1</v>
      </c>
      <c r="J327">
        <v>15</v>
      </c>
      <c r="L327">
        <v>4.8</v>
      </c>
    </row>
    <row r="328" spans="5:12" x14ac:dyDescent="0.3">
      <c r="E328">
        <v>4.2</v>
      </c>
      <c r="F328">
        <v>0.52</v>
      </c>
      <c r="G328" t="s">
        <v>560</v>
      </c>
      <c r="I328">
        <v>1</v>
      </c>
      <c r="J328">
        <v>15</v>
      </c>
      <c r="L328">
        <v>4.9000000000000004</v>
      </c>
    </row>
    <row r="329" spans="5:12" x14ac:dyDescent="0.3">
      <c r="E329">
        <v>4.2</v>
      </c>
      <c r="F329">
        <v>0.52</v>
      </c>
      <c r="G329" t="s">
        <v>560</v>
      </c>
      <c r="I329">
        <v>1</v>
      </c>
      <c r="J329">
        <v>15</v>
      </c>
      <c r="L329">
        <v>4.7</v>
      </c>
    </row>
    <row r="330" spans="5:12" x14ac:dyDescent="0.3">
      <c r="E330">
        <v>4</v>
      </c>
      <c r="F330">
        <v>0.52</v>
      </c>
      <c r="G330" t="s">
        <v>560</v>
      </c>
      <c r="I330">
        <v>1</v>
      </c>
      <c r="J330">
        <v>15</v>
      </c>
      <c r="L330">
        <v>4.7</v>
      </c>
    </row>
    <row r="331" spans="5:12" x14ac:dyDescent="0.3">
      <c r="E331">
        <v>4</v>
      </c>
      <c r="F331">
        <v>0.52</v>
      </c>
      <c r="G331" t="s">
        <v>560</v>
      </c>
      <c r="I331">
        <v>1</v>
      </c>
      <c r="J331">
        <v>15</v>
      </c>
      <c r="L331">
        <v>4.8</v>
      </c>
    </row>
    <row r="332" spans="5:12" x14ac:dyDescent="0.3">
      <c r="E332">
        <v>4.3</v>
      </c>
      <c r="F332">
        <v>0.52</v>
      </c>
      <c r="G332" t="s">
        <v>560</v>
      </c>
      <c r="I332">
        <v>1</v>
      </c>
      <c r="J332">
        <v>15</v>
      </c>
      <c r="L332">
        <v>4.8</v>
      </c>
    </row>
    <row r="333" spans="5:12" x14ac:dyDescent="0.3">
      <c r="E333">
        <v>3.9</v>
      </c>
      <c r="F333">
        <v>0.52</v>
      </c>
      <c r="G333" t="s">
        <v>560</v>
      </c>
      <c r="I333">
        <v>1</v>
      </c>
      <c r="J333">
        <v>15</v>
      </c>
      <c r="L333">
        <v>4.9000000000000004</v>
      </c>
    </row>
    <row r="334" spans="5:12" x14ac:dyDescent="0.3">
      <c r="E334">
        <v>4.2</v>
      </c>
      <c r="F334">
        <v>0.52</v>
      </c>
      <c r="G334" t="s">
        <v>560</v>
      </c>
      <c r="I334">
        <v>1</v>
      </c>
      <c r="J334">
        <v>15</v>
      </c>
      <c r="L334">
        <v>5.0999999999999996</v>
      </c>
    </row>
    <row r="335" spans="5:12" x14ac:dyDescent="0.3">
      <c r="E335">
        <v>4</v>
      </c>
      <c r="F335">
        <v>0.52</v>
      </c>
      <c r="G335" t="s">
        <v>560</v>
      </c>
      <c r="I335">
        <v>1</v>
      </c>
      <c r="J335">
        <v>15</v>
      </c>
      <c r="L335">
        <v>4.5</v>
      </c>
    </row>
    <row r="336" spans="5:12" x14ac:dyDescent="0.3">
      <c r="E336">
        <v>4.2</v>
      </c>
      <c r="F336">
        <v>0.52</v>
      </c>
      <c r="G336" t="s">
        <v>560</v>
      </c>
      <c r="I336">
        <v>1</v>
      </c>
      <c r="J336">
        <v>15</v>
      </c>
      <c r="L336">
        <v>4.5999999999999996</v>
      </c>
    </row>
    <row r="337" spans="1:12" x14ac:dyDescent="0.3">
      <c r="E337">
        <v>4.3</v>
      </c>
      <c r="F337">
        <v>0.52</v>
      </c>
      <c r="G337" t="s">
        <v>560</v>
      </c>
      <c r="I337">
        <v>1</v>
      </c>
      <c r="J337">
        <v>15</v>
      </c>
      <c r="L337">
        <v>4.5999999999999996</v>
      </c>
    </row>
    <row r="338" spans="1:12" x14ac:dyDescent="0.3">
      <c r="E338">
        <v>3.8</v>
      </c>
      <c r="F338">
        <v>0.52</v>
      </c>
      <c r="G338" t="s">
        <v>560</v>
      </c>
      <c r="I338">
        <v>1</v>
      </c>
      <c r="J338">
        <v>15</v>
      </c>
      <c r="L338">
        <v>4.7</v>
      </c>
    </row>
    <row r="339" spans="1:12" x14ac:dyDescent="0.3">
      <c r="E339">
        <v>4.0999999999999996</v>
      </c>
      <c r="F339">
        <v>0.52</v>
      </c>
      <c r="G339" t="s">
        <v>560</v>
      </c>
      <c r="I339">
        <v>1</v>
      </c>
      <c r="J339">
        <v>15</v>
      </c>
      <c r="L339">
        <v>4.7</v>
      </c>
    </row>
    <row r="340" spans="1:12" x14ac:dyDescent="0.3">
      <c r="A340">
        <v>99</v>
      </c>
      <c r="B340" t="s">
        <v>198</v>
      </c>
      <c r="C340">
        <v>2019</v>
      </c>
      <c r="D340" t="s">
        <v>200</v>
      </c>
      <c r="E340">
        <v>4.0289999999999999</v>
      </c>
      <c r="F340">
        <v>1.1000000000000001</v>
      </c>
      <c r="G340" t="s">
        <v>560</v>
      </c>
      <c r="H340">
        <v>90</v>
      </c>
      <c r="I340">
        <v>1</v>
      </c>
      <c r="J340">
        <v>5.4</v>
      </c>
      <c r="K340">
        <v>30</v>
      </c>
      <c r="L340">
        <v>5.29</v>
      </c>
    </row>
    <row r="341" spans="1:12" x14ac:dyDescent="0.3">
      <c r="E341">
        <v>4.08</v>
      </c>
      <c r="F341">
        <v>1.02</v>
      </c>
      <c r="G341" t="s">
        <v>560</v>
      </c>
      <c r="H341">
        <v>90</v>
      </c>
      <c r="I341">
        <v>1</v>
      </c>
      <c r="J341">
        <v>16.3</v>
      </c>
      <c r="K341">
        <v>30</v>
      </c>
      <c r="L341">
        <v>5.04</v>
      </c>
    </row>
    <row r="342" spans="1:12" x14ac:dyDescent="0.3">
      <c r="A342">
        <v>100</v>
      </c>
      <c r="B342" t="s">
        <v>201</v>
      </c>
      <c r="C342">
        <v>2018</v>
      </c>
      <c r="D342" t="s">
        <v>202</v>
      </c>
      <c r="F342">
        <v>1.1000000000000001</v>
      </c>
      <c r="G342" t="s">
        <v>560</v>
      </c>
      <c r="H342">
        <v>90</v>
      </c>
      <c r="I342">
        <v>0</v>
      </c>
      <c r="J342">
        <v>5.4</v>
      </c>
      <c r="L342">
        <v>5.29</v>
      </c>
    </row>
    <row r="343" spans="1:12" x14ac:dyDescent="0.3">
      <c r="F343">
        <v>1.02</v>
      </c>
      <c r="G343" t="s">
        <v>560</v>
      </c>
      <c r="H343">
        <v>90</v>
      </c>
      <c r="I343">
        <v>0</v>
      </c>
      <c r="J343">
        <v>3.4</v>
      </c>
      <c r="L343">
        <v>5.04</v>
      </c>
    </row>
    <row r="344" spans="1:12" x14ac:dyDescent="0.3">
      <c r="A344">
        <v>101</v>
      </c>
      <c r="B344" t="s">
        <v>203</v>
      </c>
      <c r="C344">
        <v>2021</v>
      </c>
      <c r="D344" t="s">
        <v>204</v>
      </c>
      <c r="E344">
        <v>2.4</v>
      </c>
      <c r="F344">
        <v>1</v>
      </c>
      <c r="G344" t="s">
        <v>560</v>
      </c>
      <c r="H344">
        <v>90</v>
      </c>
      <c r="I344">
        <v>1</v>
      </c>
      <c r="J344">
        <v>7</v>
      </c>
      <c r="K344">
        <v>30</v>
      </c>
      <c r="L344">
        <v>3.5</v>
      </c>
    </row>
    <row r="345" spans="1:12" x14ac:dyDescent="0.3">
      <c r="A345">
        <v>103</v>
      </c>
      <c r="B345" t="s">
        <v>207</v>
      </c>
      <c r="C345">
        <v>1993</v>
      </c>
      <c r="D345" t="s">
        <v>208</v>
      </c>
      <c r="E345">
        <v>2.29</v>
      </c>
      <c r="F345">
        <v>1.82</v>
      </c>
      <c r="G345" t="s">
        <v>560</v>
      </c>
      <c r="H345">
        <v>105</v>
      </c>
      <c r="I345">
        <v>1</v>
      </c>
      <c r="J345">
        <v>1.82</v>
      </c>
      <c r="K345">
        <v>35</v>
      </c>
    </row>
    <row r="346" spans="1:12" x14ac:dyDescent="0.3">
      <c r="E346">
        <v>2.5099999999999998</v>
      </c>
      <c r="F346">
        <v>1.82</v>
      </c>
      <c r="G346" t="s">
        <v>560</v>
      </c>
      <c r="H346">
        <v>105</v>
      </c>
      <c r="I346">
        <v>1</v>
      </c>
      <c r="J346">
        <v>1.82</v>
      </c>
      <c r="K346">
        <v>35</v>
      </c>
    </row>
    <row r="347" spans="1:12" x14ac:dyDescent="0.3">
      <c r="E347">
        <v>2.31</v>
      </c>
      <c r="F347">
        <v>1.82</v>
      </c>
      <c r="G347" t="s">
        <v>560</v>
      </c>
      <c r="H347">
        <v>105</v>
      </c>
      <c r="I347">
        <v>1</v>
      </c>
      <c r="J347">
        <v>1.82</v>
      </c>
      <c r="K347">
        <v>35</v>
      </c>
    </row>
    <row r="348" spans="1:12" x14ac:dyDescent="0.3">
      <c r="E348">
        <v>2.58</v>
      </c>
      <c r="F348">
        <v>1.82</v>
      </c>
      <c r="G348" t="s">
        <v>560</v>
      </c>
      <c r="H348">
        <v>105</v>
      </c>
      <c r="I348">
        <v>1</v>
      </c>
      <c r="J348">
        <v>1.82</v>
      </c>
      <c r="K348">
        <v>35</v>
      </c>
    </row>
    <row r="349" spans="1:12" x14ac:dyDescent="0.3">
      <c r="E349">
        <v>2.19</v>
      </c>
      <c r="F349">
        <v>1.82</v>
      </c>
      <c r="G349" t="s">
        <v>560</v>
      </c>
      <c r="H349">
        <v>105</v>
      </c>
      <c r="I349">
        <v>1</v>
      </c>
      <c r="J349">
        <v>1.82</v>
      </c>
      <c r="K349">
        <v>35</v>
      </c>
    </row>
    <row r="350" spans="1:12" x14ac:dyDescent="0.3">
      <c r="E350">
        <v>2.4500000000000002</v>
      </c>
      <c r="F350">
        <v>1.82</v>
      </c>
      <c r="G350" t="s">
        <v>560</v>
      </c>
      <c r="H350">
        <v>105</v>
      </c>
      <c r="I350">
        <v>1</v>
      </c>
      <c r="J350">
        <v>1.82</v>
      </c>
      <c r="K350">
        <v>35</v>
      </c>
    </row>
    <row r="351" spans="1:12" x14ac:dyDescent="0.3">
      <c r="E351">
        <v>2.02</v>
      </c>
      <c r="F351">
        <v>1.82</v>
      </c>
      <c r="G351" t="s">
        <v>560</v>
      </c>
      <c r="H351">
        <v>105</v>
      </c>
      <c r="I351">
        <v>1</v>
      </c>
      <c r="J351">
        <v>1.82</v>
      </c>
      <c r="K351">
        <v>35</v>
      </c>
    </row>
    <row r="352" spans="1:12" x14ac:dyDescent="0.3">
      <c r="E352">
        <v>2.46</v>
      </c>
      <c r="F352">
        <v>1.82</v>
      </c>
      <c r="G352" t="s">
        <v>560</v>
      </c>
      <c r="H352">
        <v>105</v>
      </c>
      <c r="I352">
        <v>1</v>
      </c>
      <c r="J352">
        <v>1.82</v>
      </c>
      <c r="K352">
        <v>35</v>
      </c>
    </row>
    <row r="353" spans="1:12" x14ac:dyDescent="0.3">
      <c r="A353">
        <v>106</v>
      </c>
      <c r="B353" t="s">
        <v>213</v>
      </c>
      <c r="C353">
        <v>2018</v>
      </c>
      <c r="D353" t="s">
        <v>214</v>
      </c>
      <c r="F353">
        <v>0</v>
      </c>
      <c r="G353" t="s">
        <v>561</v>
      </c>
      <c r="H353">
        <v>200</v>
      </c>
      <c r="I353">
        <v>1</v>
      </c>
      <c r="J353">
        <v>12.41</v>
      </c>
      <c r="K353">
        <v>30</v>
      </c>
      <c r="L353">
        <v>5.19</v>
      </c>
    </row>
    <row r="354" spans="1:12" x14ac:dyDescent="0.3">
      <c r="F354">
        <v>0</v>
      </c>
      <c r="G354" t="s">
        <v>561</v>
      </c>
      <c r="H354">
        <v>200</v>
      </c>
      <c r="I354">
        <v>1</v>
      </c>
      <c r="J354">
        <v>12.41</v>
      </c>
      <c r="K354">
        <v>30</v>
      </c>
      <c r="L354">
        <v>5.26</v>
      </c>
    </row>
    <row r="355" spans="1:12" x14ac:dyDescent="0.3">
      <c r="F355">
        <v>0</v>
      </c>
      <c r="G355" t="s">
        <v>561</v>
      </c>
      <c r="H355">
        <v>200</v>
      </c>
      <c r="I355">
        <v>1</v>
      </c>
      <c r="J355">
        <v>12.41</v>
      </c>
      <c r="K355">
        <v>30</v>
      </c>
      <c r="L355">
        <v>5.24</v>
      </c>
    </row>
    <row r="356" spans="1:12" x14ac:dyDescent="0.3">
      <c r="F356">
        <v>0</v>
      </c>
      <c r="G356" t="s">
        <v>561</v>
      </c>
      <c r="H356">
        <v>200</v>
      </c>
      <c r="I356">
        <v>1</v>
      </c>
      <c r="J356">
        <v>12.41</v>
      </c>
      <c r="K356">
        <v>30</v>
      </c>
      <c r="L356">
        <v>5.67</v>
      </c>
    </row>
    <row r="357" spans="1:12" x14ac:dyDescent="0.3">
      <c r="F357">
        <v>0</v>
      </c>
      <c r="G357" t="s">
        <v>561</v>
      </c>
      <c r="H357">
        <v>200</v>
      </c>
      <c r="I357">
        <v>1</v>
      </c>
      <c r="J357">
        <v>12.41</v>
      </c>
      <c r="K357">
        <v>30</v>
      </c>
      <c r="L357">
        <v>5.42</v>
      </c>
    </row>
    <row r="358" spans="1:12" x14ac:dyDescent="0.3">
      <c r="F358">
        <v>0</v>
      </c>
      <c r="G358" t="s">
        <v>561</v>
      </c>
      <c r="H358">
        <v>200</v>
      </c>
      <c r="I358">
        <v>1</v>
      </c>
      <c r="J358">
        <v>12.41</v>
      </c>
      <c r="K358">
        <v>30</v>
      </c>
      <c r="L358">
        <v>5.4</v>
      </c>
    </row>
    <row r="359" spans="1:12" x14ac:dyDescent="0.3">
      <c r="F359">
        <v>0</v>
      </c>
      <c r="G359" t="s">
        <v>561</v>
      </c>
      <c r="H359">
        <v>200</v>
      </c>
      <c r="I359">
        <v>1</v>
      </c>
      <c r="J359">
        <v>12.41</v>
      </c>
      <c r="K359">
        <v>30</v>
      </c>
      <c r="L359">
        <v>5.2</v>
      </c>
    </row>
    <row r="360" spans="1:12" x14ac:dyDescent="0.3">
      <c r="F360">
        <v>0</v>
      </c>
      <c r="G360" t="s">
        <v>561</v>
      </c>
      <c r="H360">
        <v>200</v>
      </c>
      <c r="I360">
        <v>1</v>
      </c>
      <c r="J360">
        <v>12.41</v>
      </c>
      <c r="K360">
        <v>30</v>
      </c>
      <c r="L360">
        <v>5.1100000000000003</v>
      </c>
    </row>
    <row r="361" spans="1:12" x14ac:dyDescent="0.3">
      <c r="F361">
        <v>0</v>
      </c>
      <c r="G361" t="s">
        <v>561</v>
      </c>
      <c r="H361">
        <v>200</v>
      </c>
      <c r="I361">
        <v>1</v>
      </c>
      <c r="J361">
        <v>12.41</v>
      </c>
      <c r="K361">
        <v>30</v>
      </c>
      <c r="L361">
        <v>5.17</v>
      </c>
    </row>
    <row r="362" spans="1:12" x14ac:dyDescent="0.3">
      <c r="F362">
        <v>0</v>
      </c>
      <c r="G362" t="s">
        <v>561</v>
      </c>
      <c r="H362">
        <v>200</v>
      </c>
      <c r="I362">
        <v>1</v>
      </c>
      <c r="J362">
        <v>12.41</v>
      </c>
      <c r="K362">
        <v>30</v>
      </c>
      <c r="L362">
        <v>5.23</v>
      </c>
    </row>
    <row r="363" spans="1:12" x14ac:dyDescent="0.3">
      <c r="A363">
        <v>107</v>
      </c>
      <c r="B363" t="s">
        <v>215</v>
      </c>
      <c r="C363">
        <v>2020</v>
      </c>
      <c r="D363" t="s">
        <v>216</v>
      </c>
      <c r="E363">
        <v>4.67</v>
      </c>
      <c r="F363">
        <v>1.36</v>
      </c>
      <c r="G363" t="s">
        <v>560</v>
      </c>
      <c r="H363">
        <v>120</v>
      </c>
      <c r="I363">
        <v>0</v>
      </c>
      <c r="J363">
        <v>9.09</v>
      </c>
      <c r="K363">
        <v>30</v>
      </c>
      <c r="L363">
        <v>5.09</v>
      </c>
    </row>
    <row r="364" spans="1:12" x14ac:dyDescent="0.3">
      <c r="A364">
        <v>108</v>
      </c>
      <c r="B364" t="s">
        <v>217</v>
      </c>
      <c r="C364">
        <v>2021</v>
      </c>
      <c r="D364" t="s">
        <v>218</v>
      </c>
      <c r="E364">
        <v>4.5759999999999996</v>
      </c>
      <c r="F364">
        <v>1.36</v>
      </c>
      <c r="G364" t="s">
        <v>560</v>
      </c>
      <c r="H364">
        <v>120</v>
      </c>
      <c r="I364">
        <v>0</v>
      </c>
      <c r="J364">
        <v>9.09</v>
      </c>
      <c r="K364">
        <v>30</v>
      </c>
      <c r="L364">
        <v>5.2</v>
      </c>
    </row>
    <row r="365" spans="1:12" x14ac:dyDescent="0.3">
      <c r="E365">
        <v>3.94</v>
      </c>
      <c r="F365">
        <v>1.36</v>
      </c>
      <c r="G365" t="s">
        <v>560</v>
      </c>
      <c r="H365">
        <v>120</v>
      </c>
      <c r="I365">
        <v>0</v>
      </c>
      <c r="J365">
        <v>9.09</v>
      </c>
      <c r="K365">
        <v>30</v>
      </c>
      <c r="L365">
        <v>5.29</v>
      </c>
    </row>
    <row r="366" spans="1:12" x14ac:dyDescent="0.3">
      <c r="A366">
        <v>109</v>
      </c>
      <c r="B366" t="s">
        <v>219</v>
      </c>
      <c r="C366">
        <v>2009</v>
      </c>
      <c r="D366" t="s">
        <v>220</v>
      </c>
      <c r="E366">
        <v>4</v>
      </c>
      <c r="F366">
        <v>2.5</v>
      </c>
      <c r="G366" t="s">
        <v>560</v>
      </c>
      <c r="H366">
        <v>70</v>
      </c>
      <c r="I366">
        <v>0</v>
      </c>
      <c r="J366">
        <v>29.3</v>
      </c>
      <c r="K366">
        <v>30</v>
      </c>
      <c r="L366">
        <v>4.8</v>
      </c>
    </row>
    <row r="367" spans="1:12" x14ac:dyDescent="0.3">
      <c r="E367">
        <v>4.4000000000000004</v>
      </c>
      <c r="F367">
        <v>2.5</v>
      </c>
      <c r="G367" t="s">
        <v>560</v>
      </c>
      <c r="H367">
        <v>70</v>
      </c>
      <c r="I367">
        <v>0</v>
      </c>
      <c r="J367">
        <v>29.3</v>
      </c>
      <c r="K367">
        <v>30</v>
      </c>
      <c r="L367">
        <v>4.9000000000000004</v>
      </c>
    </row>
    <row r="368" spans="1:12" x14ac:dyDescent="0.3">
      <c r="E368">
        <v>4</v>
      </c>
      <c r="F368">
        <v>2.5</v>
      </c>
      <c r="G368" t="s">
        <v>560</v>
      </c>
      <c r="H368">
        <v>70</v>
      </c>
      <c r="I368">
        <v>0</v>
      </c>
      <c r="J368">
        <v>29.3</v>
      </c>
      <c r="K368">
        <v>30</v>
      </c>
      <c r="L368">
        <v>4.4000000000000004</v>
      </c>
    </row>
    <row r="369" spans="1:12" x14ac:dyDescent="0.3">
      <c r="E369">
        <v>4</v>
      </c>
      <c r="F369">
        <v>2.5</v>
      </c>
      <c r="G369" t="s">
        <v>560</v>
      </c>
      <c r="H369">
        <v>70</v>
      </c>
      <c r="I369">
        <v>0</v>
      </c>
      <c r="J369">
        <v>29.3</v>
      </c>
      <c r="K369">
        <v>30</v>
      </c>
      <c r="L369">
        <v>4.4000000000000004</v>
      </c>
    </row>
    <row r="370" spans="1:12" x14ac:dyDescent="0.3">
      <c r="E370">
        <v>3.9</v>
      </c>
      <c r="F370">
        <v>2.5</v>
      </c>
      <c r="G370" t="s">
        <v>560</v>
      </c>
      <c r="H370">
        <v>70</v>
      </c>
      <c r="I370">
        <v>0</v>
      </c>
      <c r="J370">
        <v>29.3</v>
      </c>
      <c r="K370">
        <v>30</v>
      </c>
      <c r="L370">
        <v>5.0999999999999996</v>
      </c>
    </row>
    <row r="371" spans="1:12" x14ac:dyDescent="0.3">
      <c r="E371">
        <v>3.8</v>
      </c>
      <c r="F371">
        <v>2.5</v>
      </c>
      <c r="G371" t="s">
        <v>560</v>
      </c>
      <c r="H371">
        <v>70</v>
      </c>
      <c r="I371">
        <v>0</v>
      </c>
      <c r="J371">
        <v>29.3</v>
      </c>
      <c r="K371">
        <v>30</v>
      </c>
      <c r="L371">
        <v>5.3</v>
      </c>
    </row>
    <row r="372" spans="1:12" x14ac:dyDescent="0.3">
      <c r="E372">
        <v>4</v>
      </c>
      <c r="F372">
        <v>2.5</v>
      </c>
      <c r="G372" t="s">
        <v>560</v>
      </c>
      <c r="H372">
        <v>70</v>
      </c>
      <c r="I372">
        <v>0</v>
      </c>
      <c r="J372">
        <v>29.3</v>
      </c>
      <c r="K372">
        <v>30</v>
      </c>
      <c r="L372">
        <v>5.0999999999999996</v>
      </c>
    </row>
    <row r="373" spans="1:12" x14ac:dyDescent="0.3">
      <c r="E373">
        <v>3.4</v>
      </c>
      <c r="F373">
        <v>2.5</v>
      </c>
      <c r="G373" t="s">
        <v>560</v>
      </c>
      <c r="H373">
        <v>70</v>
      </c>
      <c r="I373">
        <v>0</v>
      </c>
      <c r="J373">
        <v>29.3</v>
      </c>
      <c r="K373">
        <v>30</v>
      </c>
      <c r="L373">
        <v>4.9000000000000004</v>
      </c>
    </row>
    <row r="374" spans="1:12" x14ac:dyDescent="0.3">
      <c r="A374">
        <v>110</v>
      </c>
      <c r="B374" t="s">
        <v>221</v>
      </c>
      <c r="C374">
        <v>2002</v>
      </c>
      <c r="D374" t="s">
        <v>222</v>
      </c>
      <c r="F374">
        <v>1.4</v>
      </c>
      <c r="G374" t="s">
        <v>560</v>
      </c>
      <c r="H374">
        <v>75</v>
      </c>
      <c r="I374">
        <v>0</v>
      </c>
      <c r="J374">
        <v>17.8</v>
      </c>
      <c r="K374">
        <v>30</v>
      </c>
      <c r="L374">
        <v>5.0999999999999996</v>
      </c>
    </row>
    <row r="375" spans="1:12" x14ac:dyDescent="0.3">
      <c r="F375">
        <v>1.4</v>
      </c>
      <c r="G375" t="s">
        <v>560</v>
      </c>
      <c r="H375">
        <v>75</v>
      </c>
      <c r="I375">
        <v>0</v>
      </c>
      <c r="J375">
        <v>27.1</v>
      </c>
      <c r="K375">
        <v>30</v>
      </c>
      <c r="L375">
        <v>4.8</v>
      </c>
    </row>
    <row r="376" spans="1:12" x14ac:dyDescent="0.3">
      <c r="F376">
        <v>1.4</v>
      </c>
      <c r="G376" t="s">
        <v>560</v>
      </c>
      <c r="H376">
        <v>75</v>
      </c>
      <c r="I376">
        <v>0</v>
      </c>
      <c r="J376">
        <v>17.8</v>
      </c>
      <c r="K376">
        <v>30</v>
      </c>
      <c r="L376">
        <v>5</v>
      </c>
    </row>
    <row r="377" spans="1:12" x14ac:dyDescent="0.3">
      <c r="F377">
        <v>1.4</v>
      </c>
      <c r="G377" t="s">
        <v>560</v>
      </c>
      <c r="H377">
        <v>75</v>
      </c>
      <c r="I377">
        <v>0</v>
      </c>
      <c r="J377">
        <v>27.1</v>
      </c>
      <c r="K377">
        <v>30</v>
      </c>
      <c r="L377">
        <v>4.8</v>
      </c>
    </row>
    <row r="378" spans="1:12" x14ac:dyDescent="0.3">
      <c r="F378">
        <v>1.4</v>
      </c>
      <c r="G378" t="s">
        <v>560</v>
      </c>
      <c r="H378">
        <v>75</v>
      </c>
      <c r="I378">
        <v>0</v>
      </c>
      <c r="J378">
        <v>18</v>
      </c>
      <c r="K378">
        <v>30</v>
      </c>
      <c r="L378">
        <v>5.0999999999999996</v>
      </c>
    </row>
    <row r="379" spans="1:12" x14ac:dyDescent="0.3">
      <c r="F379">
        <v>1.4</v>
      </c>
      <c r="G379" t="s">
        <v>560</v>
      </c>
      <c r="H379">
        <v>75</v>
      </c>
      <c r="I379">
        <v>0</v>
      </c>
      <c r="J379">
        <v>27</v>
      </c>
      <c r="K379">
        <v>30</v>
      </c>
      <c r="L379">
        <v>5</v>
      </c>
    </row>
    <row r="380" spans="1:12" x14ac:dyDescent="0.3">
      <c r="F380">
        <v>1.4</v>
      </c>
      <c r="G380" t="s">
        <v>560</v>
      </c>
      <c r="H380">
        <v>75</v>
      </c>
      <c r="I380">
        <v>0</v>
      </c>
      <c r="J380">
        <v>15.1</v>
      </c>
      <c r="K380">
        <v>30</v>
      </c>
      <c r="L380">
        <v>5.5</v>
      </c>
    </row>
    <row r="381" spans="1:12" x14ac:dyDescent="0.3">
      <c r="F381">
        <v>1.4</v>
      </c>
      <c r="G381" t="s">
        <v>560</v>
      </c>
      <c r="H381">
        <v>75</v>
      </c>
      <c r="I381">
        <v>0</v>
      </c>
      <c r="J381">
        <v>15.1</v>
      </c>
      <c r="K381">
        <v>30</v>
      </c>
      <c r="L381">
        <v>5.6</v>
      </c>
    </row>
    <row r="382" spans="1:12" x14ac:dyDescent="0.3">
      <c r="F382">
        <v>1.4</v>
      </c>
      <c r="G382" t="s">
        <v>560</v>
      </c>
      <c r="H382">
        <v>75</v>
      </c>
      <c r="I382">
        <v>0</v>
      </c>
      <c r="J382">
        <v>15.1</v>
      </c>
      <c r="K382">
        <v>30</v>
      </c>
      <c r="L382">
        <v>5.6</v>
      </c>
    </row>
    <row r="383" spans="1:12" x14ac:dyDescent="0.3">
      <c r="A383">
        <v>111</v>
      </c>
      <c r="B383" t="s">
        <v>223</v>
      </c>
      <c r="C383">
        <v>2021</v>
      </c>
      <c r="D383" t="s">
        <v>224</v>
      </c>
      <c r="F383">
        <v>0.36</v>
      </c>
      <c r="G383" t="s">
        <v>560</v>
      </c>
      <c r="H383">
        <v>315</v>
      </c>
      <c r="I383">
        <v>1</v>
      </c>
      <c r="J383">
        <v>9.09</v>
      </c>
      <c r="K383">
        <v>25</v>
      </c>
      <c r="L383">
        <v>5.7</v>
      </c>
    </row>
    <row r="384" spans="1:12" x14ac:dyDescent="0.3">
      <c r="A384">
        <v>113</v>
      </c>
      <c r="B384" t="s">
        <v>227</v>
      </c>
      <c r="C384">
        <v>2005</v>
      </c>
      <c r="D384" t="s">
        <v>228</v>
      </c>
      <c r="E384">
        <v>4.21</v>
      </c>
      <c r="F384">
        <v>2</v>
      </c>
      <c r="G384" t="s">
        <v>560</v>
      </c>
      <c r="H384">
        <v>155</v>
      </c>
      <c r="I384">
        <v>0</v>
      </c>
      <c r="J384">
        <v>10</v>
      </c>
      <c r="K384">
        <v>30</v>
      </c>
    </row>
    <row r="385" spans="1:12" x14ac:dyDescent="0.3">
      <c r="E385">
        <v>4.1900000000000004</v>
      </c>
      <c r="F385">
        <v>2</v>
      </c>
      <c r="G385" t="s">
        <v>560</v>
      </c>
      <c r="H385">
        <v>155</v>
      </c>
      <c r="I385">
        <v>1</v>
      </c>
      <c r="J385">
        <v>20</v>
      </c>
      <c r="K385">
        <v>30</v>
      </c>
    </row>
    <row r="386" spans="1:12" x14ac:dyDescent="0.3">
      <c r="E386">
        <v>5.73</v>
      </c>
      <c r="F386">
        <v>2</v>
      </c>
      <c r="G386" t="s">
        <v>560</v>
      </c>
      <c r="H386">
        <v>155</v>
      </c>
      <c r="I386">
        <v>1</v>
      </c>
      <c r="J386">
        <v>30</v>
      </c>
      <c r="K386">
        <v>30</v>
      </c>
    </row>
    <row r="387" spans="1:12" x14ac:dyDescent="0.3">
      <c r="E387">
        <v>5.87</v>
      </c>
      <c r="F387">
        <v>2</v>
      </c>
      <c r="G387" t="s">
        <v>560</v>
      </c>
      <c r="H387">
        <v>155</v>
      </c>
      <c r="I387">
        <v>0</v>
      </c>
      <c r="J387">
        <v>10</v>
      </c>
      <c r="K387">
        <v>30</v>
      </c>
    </row>
    <row r="388" spans="1:12" x14ac:dyDescent="0.3">
      <c r="E388">
        <v>3.87</v>
      </c>
      <c r="F388">
        <v>2</v>
      </c>
      <c r="G388" t="s">
        <v>560</v>
      </c>
      <c r="H388">
        <v>155</v>
      </c>
      <c r="I388">
        <v>0</v>
      </c>
      <c r="J388">
        <v>20</v>
      </c>
      <c r="K388">
        <v>30</v>
      </c>
    </row>
    <row r="389" spans="1:12" x14ac:dyDescent="0.3">
      <c r="E389">
        <v>3.57</v>
      </c>
      <c r="F389">
        <v>2</v>
      </c>
      <c r="G389" t="s">
        <v>560</v>
      </c>
      <c r="H389">
        <v>155</v>
      </c>
      <c r="I389">
        <v>1</v>
      </c>
      <c r="J389">
        <v>30</v>
      </c>
      <c r="K389">
        <v>30</v>
      </c>
    </row>
    <row r="390" spans="1:12" x14ac:dyDescent="0.3">
      <c r="E390">
        <v>5.31</v>
      </c>
      <c r="F390">
        <v>2</v>
      </c>
      <c r="G390" t="s">
        <v>560</v>
      </c>
      <c r="H390">
        <v>155</v>
      </c>
      <c r="I390">
        <v>1</v>
      </c>
      <c r="J390">
        <v>10</v>
      </c>
      <c r="K390">
        <v>30</v>
      </c>
    </row>
    <row r="391" spans="1:12" x14ac:dyDescent="0.3">
      <c r="E391">
        <v>5.17</v>
      </c>
      <c r="F391">
        <v>2</v>
      </c>
      <c r="G391" t="s">
        <v>560</v>
      </c>
      <c r="H391">
        <v>155</v>
      </c>
      <c r="I391">
        <v>0</v>
      </c>
      <c r="J391">
        <v>20</v>
      </c>
      <c r="K391">
        <v>30</v>
      </c>
    </row>
    <row r="392" spans="1:12" x14ac:dyDescent="0.3">
      <c r="E392">
        <v>3.84</v>
      </c>
      <c r="F392">
        <v>2</v>
      </c>
      <c r="G392" t="s">
        <v>560</v>
      </c>
      <c r="H392">
        <v>155</v>
      </c>
      <c r="I392">
        <v>0</v>
      </c>
      <c r="J392">
        <v>30</v>
      </c>
      <c r="K392">
        <v>30</v>
      </c>
    </row>
    <row r="393" spans="1:12" x14ac:dyDescent="0.3">
      <c r="E393">
        <v>3.41</v>
      </c>
      <c r="F393">
        <v>2</v>
      </c>
      <c r="G393" t="s">
        <v>560</v>
      </c>
      <c r="H393">
        <v>155</v>
      </c>
      <c r="I393">
        <v>1</v>
      </c>
      <c r="J393">
        <v>10</v>
      </c>
      <c r="K393">
        <v>30</v>
      </c>
    </row>
    <row r="394" spans="1:12" x14ac:dyDescent="0.3">
      <c r="E394">
        <v>4.7699999999999996</v>
      </c>
      <c r="F394">
        <v>2</v>
      </c>
      <c r="G394" t="s">
        <v>560</v>
      </c>
      <c r="H394">
        <v>155</v>
      </c>
      <c r="I394">
        <v>1</v>
      </c>
      <c r="J394">
        <v>20</v>
      </c>
      <c r="K394">
        <v>30</v>
      </c>
    </row>
    <row r="395" spans="1:12" x14ac:dyDescent="0.3">
      <c r="E395">
        <v>4.88</v>
      </c>
      <c r="F395">
        <v>2</v>
      </c>
      <c r="G395" t="s">
        <v>560</v>
      </c>
      <c r="H395">
        <v>155</v>
      </c>
      <c r="I395">
        <v>0</v>
      </c>
      <c r="J395">
        <v>30</v>
      </c>
      <c r="K395">
        <v>30</v>
      </c>
    </row>
    <row r="396" spans="1:12" x14ac:dyDescent="0.3">
      <c r="A396">
        <v>115</v>
      </c>
      <c r="B396" t="s">
        <v>231</v>
      </c>
      <c r="C396">
        <v>2010</v>
      </c>
      <c r="D396" t="s">
        <v>232</v>
      </c>
      <c r="E396">
        <v>3.15</v>
      </c>
      <c r="F396">
        <v>1.5</v>
      </c>
      <c r="G396" t="s">
        <v>560</v>
      </c>
      <c r="H396">
        <v>80</v>
      </c>
      <c r="I396">
        <v>0</v>
      </c>
      <c r="J396">
        <v>10</v>
      </c>
      <c r="K396">
        <v>30</v>
      </c>
      <c r="L396">
        <v>5.15</v>
      </c>
    </row>
    <row r="397" spans="1:12" x14ac:dyDescent="0.3">
      <c r="E397">
        <v>3.05</v>
      </c>
      <c r="F397">
        <v>1.5</v>
      </c>
      <c r="G397" t="s">
        <v>560</v>
      </c>
      <c r="H397">
        <v>80</v>
      </c>
      <c r="I397">
        <v>0</v>
      </c>
      <c r="J397">
        <v>1.2</v>
      </c>
      <c r="K397">
        <v>30</v>
      </c>
      <c r="L397">
        <v>5.05</v>
      </c>
    </row>
    <row r="398" spans="1:12" x14ac:dyDescent="0.3">
      <c r="E398">
        <v>2.75</v>
      </c>
      <c r="F398">
        <v>1.5</v>
      </c>
      <c r="G398" t="s">
        <v>560</v>
      </c>
      <c r="H398">
        <v>80</v>
      </c>
      <c r="I398">
        <v>1</v>
      </c>
      <c r="J398">
        <v>10</v>
      </c>
      <c r="K398">
        <v>30</v>
      </c>
      <c r="L398">
        <v>5.16</v>
      </c>
    </row>
    <row r="399" spans="1:12" x14ac:dyDescent="0.3">
      <c r="E399">
        <v>2.85</v>
      </c>
      <c r="F399">
        <v>1.5</v>
      </c>
      <c r="G399" t="s">
        <v>560</v>
      </c>
      <c r="H399">
        <v>80</v>
      </c>
      <c r="I399">
        <v>1</v>
      </c>
      <c r="J399">
        <v>1.2</v>
      </c>
      <c r="K399">
        <v>30</v>
      </c>
      <c r="L399">
        <v>5.45</v>
      </c>
    </row>
    <row r="400" spans="1:12" x14ac:dyDescent="0.3">
      <c r="A400">
        <v>118</v>
      </c>
      <c r="B400" t="s">
        <v>237</v>
      </c>
      <c r="C400">
        <v>2021</v>
      </c>
      <c r="D400" t="s">
        <v>238</v>
      </c>
      <c r="E400">
        <v>2.91</v>
      </c>
      <c r="F400">
        <v>0</v>
      </c>
      <c r="G400" t="s">
        <v>561</v>
      </c>
      <c r="H400">
        <v>360</v>
      </c>
      <c r="I400">
        <v>0</v>
      </c>
      <c r="J400">
        <v>16.48</v>
      </c>
      <c r="K400">
        <v>30</v>
      </c>
    </row>
    <row r="401" spans="1:12" x14ac:dyDescent="0.3">
      <c r="E401">
        <v>3.02</v>
      </c>
      <c r="F401">
        <v>0</v>
      </c>
      <c r="G401" t="s">
        <v>561</v>
      </c>
      <c r="H401">
        <v>360</v>
      </c>
      <c r="I401">
        <v>0</v>
      </c>
      <c r="J401">
        <v>16.48</v>
      </c>
      <c r="K401">
        <v>30</v>
      </c>
    </row>
    <row r="402" spans="1:12" x14ac:dyDescent="0.3">
      <c r="E402">
        <v>2.71</v>
      </c>
      <c r="F402">
        <v>0</v>
      </c>
      <c r="G402" t="s">
        <v>561</v>
      </c>
      <c r="H402">
        <v>360</v>
      </c>
      <c r="I402">
        <v>0</v>
      </c>
      <c r="J402">
        <v>16.48</v>
      </c>
      <c r="K402">
        <v>30</v>
      </c>
    </row>
    <row r="403" spans="1:12" x14ac:dyDescent="0.3">
      <c r="E403">
        <v>2.14</v>
      </c>
      <c r="F403">
        <v>0</v>
      </c>
      <c r="G403" t="s">
        <v>561</v>
      </c>
      <c r="H403">
        <v>360</v>
      </c>
      <c r="I403">
        <v>0</v>
      </c>
      <c r="J403">
        <v>16.48</v>
      </c>
      <c r="K403">
        <v>30</v>
      </c>
    </row>
    <row r="404" spans="1:12" x14ac:dyDescent="0.3">
      <c r="A404">
        <v>120</v>
      </c>
      <c r="B404" t="s">
        <v>241</v>
      </c>
      <c r="C404">
        <v>2014</v>
      </c>
      <c r="D404" t="s">
        <v>242</v>
      </c>
      <c r="E404">
        <v>2.67</v>
      </c>
      <c r="F404">
        <v>0.8</v>
      </c>
      <c r="G404" t="s">
        <v>560</v>
      </c>
      <c r="H404">
        <v>120</v>
      </c>
      <c r="I404">
        <v>0</v>
      </c>
      <c r="J404">
        <v>30.2</v>
      </c>
      <c r="K404">
        <v>30</v>
      </c>
      <c r="L404">
        <v>4.2300000000000004</v>
      </c>
    </row>
    <row r="405" spans="1:12" x14ac:dyDescent="0.3">
      <c r="E405">
        <v>2.2999999999999998</v>
      </c>
      <c r="F405">
        <v>0.8</v>
      </c>
      <c r="G405" t="s">
        <v>560</v>
      </c>
      <c r="H405">
        <v>120</v>
      </c>
      <c r="I405">
        <v>0</v>
      </c>
      <c r="J405">
        <v>30.2</v>
      </c>
      <c r="K405">
        <v>30</v>
      </c>
      <c r="L405">
        <v>4.2300000000000004</v>
      </c>
    </row>
    <row r="406" spans="1:12" x14ac:dyDescent="0.3">
      <c r="E406">
        <v>2.36</v>
      </c>
      <c r="F406">
        <v>0.8</v>
      </c>
      <c r="G406" t="s">
        <v>560</v>
      </c>
      <c r="H406">
        <v>120</v>
      </c>
      <c r="I406">
        <v>0</v>
      </c>
      <c r="J406">
        <v>30.2</v>
      </c>
      <c r="K406">
        <v>30</v>
      </c>
      <c r="L406">
        <v>4.2300000000000004</v>
      </c>
    </row>
    <row r="407" spans="1:12" x14ac:dyDescent="0.3">
      <c r="E407">
        <v>2.4</v>
      </c>
      <c r="F407">
        <v>0.8</v>
      </c>
      <c r="G407" t="s">
        <v>560</v>
      </c>
      <c r="H407">
        <v>120</v>
      </c>
      <c r="I407">
        <v>0</v>
      </c>
      <c r="J407">
        <v>30.2</v>
      </c>
      <c r="K407">
        <v>30</v>
      </c>
      <c r="L407">
        <v>4.2300000000000004</v>
      </c>
    </row>
    <row r="408" spans="1:12" s="92" customFormat="1" x14ac:dyDescent="0.3">
      <c r="A408" s="92">
        <v>121</v>
      </c>
      <c r="B408" s="92" t="s">
        <v>243</v>
      </c>
      <c r="C408" s="92">
        <v>2000</v>
      </c>
      <c r="D408" s="92" t="s">
        <v>244</v>
      </c>
      <c r="F408" s="92">
        <v>0</v>
      </c>
      <c r="G408" s="92" t="s">
        <v>561</v>
      </c>
      <c r="H408" s="92">
        <v>150</v>
      </c>
      <c r="I408" s="92">
        <v>0</v>
      </c>
      <c r="J408" s="92">
        <v>0</v>
      </c>
      <c r="K408" s="92">
        <v>30</v>
      </c>
      <c r="L408" s="92">
        <v>4.4000000000000004</v>
      </c>
    </row>
    <row r="409" spans="1:12" s="92" customFormat="1" x14ac:dyDescent="0.3">
      <c r="F409" s="92">
        <v>0</v>
      </c>
      <c r="G409" s="92" t="s">
        <v>561</v>
      </c>
      <c r="H409" s="92">
        <v>150</v>
      </c>
      <c r="I409" s="92">
        <v>0</v>
      </c>
      <c r="J409" s="92">
        <v>0</v>
      </c>
      <c r="K409" s="92">
        <v>30</v>
      </c>
      <c r="L409" s="92">
        <v>4.5999999999999996</v>
      </c>
    </row>
    <row r="410" spans="1:12" x14ac:dyDescent="0.3">
      <c r="A410">
        <v>129</v>
      </c>
      <c r="B410" t="s">
        <v>259</v>
      </c>
      <c r="C410">
        <v>2001</v>
      </c>
      <c r="D410" t="s">
        <v>260</v>
      </c>
      <c r="F410">
        <v>0</v>
      </c>
      <c r="G410" t="s">
        <v>561</v>
      </c>
      <c r="H410">
        <v>300</v>
      </c>
      <c r="I410">
        <v>0</v>
      </c>
      <c r="J410">
        <v>20.51</v>
      </c>
      <c r="K410">
        <v>30</v>
      </c>
      <c r="L410">
        <v>4.75</v>
      </c>
    </row>
    <row r="411" spans="1:12" x14ac:dyDescent="0.3">
      <c r="A411">
        <v>136</v>
      </c>
      <c r="B411" t="s">
        <v>273</v>
      </c>
      <c r="C411">
        <v>2014</v>
      </c>
      <c r="D411" t="s">
        <v>274</v>
      </c>
      <c r="F411">
        <v>0</v>
      </c>
      <c r="G411" t="s">
        <v>561</v>
      </c>
      <c r="H411">
        <v>150</v>
      </c>
      <c r="I411">
        <v>0</v>
      </c>
      <c r="J411">
        <v>6.13</v>
      </c>
      <c r="K411">
        <v>30</v>
      </c>
      <c r="L411">
        <v>5.3</v>
      </c>
    </row>
    <row r="412" spans="1:12" x14ac:dyDescent="0.3">
      <c r="F412">
        <v>0</v>
      </c>
      <c r="G412" t="s">
        <v>561</v>
      </c>
      <c r="H412">
        <v>150</v>
      </c>
      <c r="I412">
        <v>0</v>
      </c>
      <c r="J412">
        <v>11.56</v>
      </c>
      <c r="K412">
        <v>30</v>
      </c>
      <c r="L412">
        <v>5</v>
      </c>
    </row>
    <row r="413" spans="1:12" x14ac:dyDescent="0.3">
      <c r="A413">
        <v>137</v>
      </c>
      <c r="B413" t="s">
        <v>275</v>
      </c>
      <c r="C413">
        <v>2019</v>
      </c>
      <c r="D413" t="s">
        <v>276</v>
      </c>
      <c r="E413">
        <v>2.35</v>
      </c>
      <c r="F413">
        <v>0</v>
      </c>
      <c r="G413" t="s">
        <v>561</v>
      </c>
      <c r="H413">
        <v>180</v>
      </c>
      <c r="I413">
        <v>0</v>
      </c>
      <c r="J413">
        <v>16.39</v>
      </c>
      <c r="K413">
        <v>30</v>
      </c>
      <c r="L413">
        <v>4.7</v>
      </c>
    </row>
    <row r="414" spans="1:12" x14ac:dyDescent="0.3">
      <c r="E414">
        <v>2.62</v>
      </c>
      <c r="F414">
        <v>0</v>
      </c>
      <c r="G414" t="s">
        <v>561</v>
      </c>
      <c r="H414">
        <v>180</v>
      </c>
      <c r="I414">
        <v>0</v>
      </c>
      <c r="J414">
        <v>16.39</v>
      </c>
      <c r="K414">
        <v>30</v>
      </c>
      <c r="L414">
        <v>4.51</v>
      </c>
    </row>
    <row r="415" spans="1:12" x14ac:dyDescent="0.3">
      <c r="E415">
        <v>2.25</v>
      </c>
      <c r="F415">
        <v>0</v>
      </c>
      <c r="G415" t="s">
        <v>561</v>
      </c>
      <c r="H415">
        <v>180</v>
      </c>
      <c r="I415">
        <v>0</v>
      </c>
      <c r="J415">
        <v>16.39</v>
      </c>
      <c r="K415">
        <v>30</v>
      </c>
      <c r="L415">
        <v>4.55</v>
      </c>
    </row>
    <row r="416" spans="1:12" x14ac:dyDescent="0.3">
      <c r="E416">
        <v>2.19</v>
      </c>
      <c r="F416">
        <v>0</v>
      </c>
      <c r="G416" t="s">
        <v>561</v>
      </c>
      <c r="H416">
        <v>180</v>
      </c>
      <c r="I416">
        <v>0</v>
      </c>
      <c r="J416">
        <v>16.39</v>
      </c>
      <c r="K416">
        <v>30</v>
      </c>
      <c r="L416">
        <v>4.51</v>
      </c>
    </row>
    <row r="417" spans="1:12" x14ac:dyDescent="0.3">
      <c r="E417">
        <v>2.5299999999999998</v>
      </c>
      <c r="F417">
        <v>0</v>
      </c>
      <c r="G417" t="s">
        <v>561</v>
      </c>
      <c r="H417">
        <v>180</v>
      </c>
      <c r="I417">
        <v>0</v>
      </c>
      <c r="J417">
        <v>16.39</v>
      </c>
      <c r="K417">
        <v>30</v>
      </c>
      <c r="L417">
        <v>4.6500000000000004</v>
      </c>
    </row>
    <row r="418" spans="1:12" x14ac:dyDescent="0.3">
      <c r="E418">
        <v>2.4900000000000002</v>
      </c>
      <c r="F418">
        <v>0</v>
      </c>
      <c r="G418" t="s">
        <v>561</v>
      </c>
      <c r="H418">
        <v>180</v>
      </c>
      <c r="I418">
        <v>0</v>
      </c>
      <c r="J418">
        <v>16.39</v>
      </c>
      <c r="K418">
        <v>30</v>
      </c>
      <c r="L418">
        <v>4.5599999999999996</v>
      </c>
    </row>
    <row r="419" spans="1:12" x14ac:dyDescent="0.3">
      <c r="E419">
        <v>2.5499999999999998</v>
      </c>
      <c r="F419">
        <v>0</v>
      </c>
      <c r="G419" t="s">
        <v>561</v>
      </c>
      <c r="H419">
        <v>180</v>
      </c>
      <c r="I419">
        <v>0</v>
      </c>
      <c r="J419">
        <v>16.39</v>
      </c>
      <c r="K419">
        <v>30</v>
      </c>
      <c r="L419">
        <v>4.8899999999999997</v>
      </c>
    </row>
    <row r="420" spans="1:12" x14ac:dyDescent="0.3">
      <c r="A420">
        <v>138</v>
      </c>
      <c r="B420" t="s">
        <v>277</v>
      </c>
      <c r="C420">
        <v>2014</v>
      </c>
      <c r="D420" t="s">
        <v>278</v>
      </c>
      <c r="E420">
        <v>2.15</v>
      </c>
      <c r="F420">
        <v>0</v>
      </c>
      <c r="G420" t="s">
        <v>561</v>
      </c>
      <c r="H420">
        <v>300</v>
      </c>
      <c r="I420">
        <v>0</v>
      </c>
      <c r="J420">
        <v>25</v>
      </c>
      <c r="K420">
        <v>30</v>
      </c>
      <c r="L420">
        <v>4.2300000000000004</v>
      </c>
    </row>
    <row r="421" spans="1:12" x14ac:dyDescent="0.3">
      <c r="A421">
        <v>140</v>
      </c>
      <c r="B421" t="s">
        <v>281</v>
      </c>
      <c r="C421">
        <v>1993</v>
      </c>
      <c r="D421" t="s">
        <v>282</v>
      </c>
      <c r="E421">
        <v>3.8461538461538458</v>
      </c>
      <c r="F421">
        <v>0.53</v>
      </c>
      <c r="G421" t="s">
        <v>560</v>
      </c>
      <c r="H421">
        <v>104</v>
      </c>
      <c r="I421">
        <v>0</v>
      </c>
      <c r="J421">
        <v>12.05</v>
      </c>
      <c r="K421">
        <v>28</v>
      </c>
      <c r="L421">
        <v>4.96</v>
      </c>
    </row>
    <row r="422" spans="1:12" x14ac:dyDescent="0.3">
      <c r="E422">
        <v>3.8461538461538458</v>
      </c>
      <c r="F422">
        <v>0.53</v>
      </c>
      <c r="G422" t="s">
        <v>560</v>
      </c>
      <c r="H422">
        <v>88</v>
      </c>
      <c r="I422">
        <v>0</v>
      </c>
      <c r="J422">
        <v>12.05</v>
      </c>
      <c r="K422">
        <v>28</v>
      </c>
      <c r="L422">
        <v>4.84</v>
      </c>
    </row>
    <row r="423" spans="1:12" x14ac:dyDescent="0.3">
      <c r="E423">
        <v>3.5714285714285712</v>
      </c>
      <c r="F423">
        <v>0.53</v>
      </c>
      <c r="G423" t="s">
        <v>560</v>
      </c>
      <c r="H423">
        <v>126</v>
      </c>
      <c r="I423">
        <v>0</v>
      </c>
      <c r="J423">
        <v>12.05</v>
      </c>
      <c r="K423">
        <v>28</v>
      </c>
      <c r="L423">
        <v>4.88</v>
      </c>
    </row>
    <row r="424" spans="1:12" x14ac:dyDescent="0.3">
      <c r="E424">
        <v>3.8461538461538458</v>
      </c>
      <c r="F424">
        <v>0.53</v>
      </c>
      <c r="G424" t="s">
        <v>560</v>
      </c>
      <c r="H424">
        <v>115</v>
      </c>
      <c r="I424">
        <v>0</v>
      </c>
      <c r="J424">
        <v>12.05</v>
      </c>
      <c r="K424">
        <v>28</v>
      </c>
      <c r="L424">
        <v>4.97</v>
      </c>
    </row>
    <row r="425" spans="1:12" s="92" customFormat="1" x14ac:dyDescent="0.3">
      <c r="A425" s="92">
        <v>141</v>
      </c>
      <c r="B425" s="92" t="s">
        <v>281</v>
      </c>
      <c r="C425" s="92">
        <v>1993</v>
      </c>
      <c r="D425" s="92" t="s">
        <v>283</v>
      </c>
      <c r="E425" s="92">
        <v>3.2258064516129035</v>
      </c>
      <c r="F425" s="92">
        <v>0</v>
      </c>
      <c r="G425" s="92" t="s">
        <v>561</v>
      </c>
      <c r="I425" s="92">
        <v>0</v>
      </c>
      <c r="J425" s="92">
        <v>0</v>
      </c>
      <c r="L425" s="92">
        <v>5.29</v>
      </c>
    </row>
    <row r="426" spans="1:12" s="92" customFormat="1" x14ac:dyDescent="0.3">
      <c r="E426" s="92">
        <v>3.3333333333333335</v>
      </c>
      <c r="F426" s="92">
        <v>0</v>
      </c>
      <c r="G426" s="92" t="s">
        <v>561</v>
      </c>
      <c r="I426" s="92">
        <v>0</v>
      </c>
      <c r="J426" s="92">
        <v>0</v>
      </c>
      <c r="L426" s="92">
        <v>5.33</v>
      </c>
    </row>
    <row r="427" spans="1:12" s="92" customFormat="1" x14ac:dyDescent="0.3">
      <c r="E427" s="92">
        <v>3.3333333333333335</v>
      </c>
      <c r="F427" s="92">
        <v>0</v>
      </c>
      <c r="G427" s="92" t="s">
        <v>561</v>
      </c>
      <c r="I427" s="92">
        <v>0</v>
      </c>
      <c r="J427" s="92">
        <v>0</v>
      </c>
      <c r="L427" s="92">
        <v>5.45</v>
      </c>
    </row>
    <row r="428" spans="1:12" s="92" customFormat="1" x14ac:dyDescent="0.3">
      <c r="E428" s="92">
        <v>3.4482758620689657</v>
      </c>
      <c r="F428" s="92">
        <v>0</v>
      </c>
      <c r="G428" s="92" t="s">
        <v>561</v>
      </c>
      <c r="I428" s="92">
        <v>0</v>
      </c>
      <c r="J428" s="92">
        <v>0</v>
      </c>
      <c r="L428" s="92">
        <v>5.51</v>
      </c>
    </row>
    <row r="429" spans="1:12" s="92" customFormat="1" x14ac:dyDescent="0.3">
      <c r="E429" s="92">
        <v>3.3333333333333335</v>
      </c>
      <c r="F429" s="92">
        <v>0</v>
      </c>
      <c r="G429" s="92" t="s">
        <v>561</v>
      </c>
      <c r="I429" s="92">
        <v>0</v>
      </c>
      <c r="J429" s="92">
        <v>0</v>
      </c>
      <c r="L429" s="92">
        <v>5.39</v>
      </c>
    </row>
    <row r="430" spans="1:12" s="92" customFormat="1" x14ac:dyDescent="0.3">
      <c r="E430" s="92">
        <v>3.125</v>
      </c>
      <c r="F430" s="92">
        <v>0</v>
      </c>
      <c r="G430" s="92" t="s">
        <v>561</v>
      </c>
      <c r="I430" s="92">
        <v>0</v>
      </c>
      <c r="J430" s="92">
        <v>0</v>
      </c>
      <c r="L430" s="92">
        <v>5.72</v>
      </c>
    </row>
    <row r="431" spans="1:12" s="92" customFormat="1" x14ac:dyDescent="0.3">
      <c r="E431" s="92">
        <v>3.125</v>
      </c>
      <c r="F431" s="92">
        <v>0</v>
      </c>
      <c r="G431" s="92" t="s">
        <v>561</v>
      </c>
      <c r="I431" s="92">
        <v>0</v>
      </c>
      <c r="J431" s="92">
        <v>0</v>
      </c>
      <c r="L431" s="92">
        <v>5.26</v>
      </c>
    </row>
    <row r="432" spans="1:12" s="92" customFormat="1" x14ac:dyDescent="0.3">
      <c r="E432" s="92">
        <v>2.3809523809523809</v>
      </c>
      <c r="F432" s="92">
        <v>0</v>
      </c>
      <c r="G432" s="92" t="s">
        <v>561</v>
      </c>
      <c r="I432" s="92">
        <v>0</v>
      </c>
      <c r="J432" s="92">
        <v>0</v>
      </c>
      <c r="L432" s="92">
        <v>5.49</v>
      </c>
    </row>
    <row r="433" spans="1:12" s="92" customFormat="1" x14ac:dyDescent="0.3">
      <c r="E433" s="92">
        <v>1.7857142857142856</v>
      </c>
      <c r="F433" s="92">
        <v>0</v>
      </c>
      <c r="G433" s="92" t="s">
        <v>561</v>
      </c>
      <c r="I433" s="92">
        <v>0</v>
      </c>
      <c r="J433" s="92">
        <v>0</v>
      </c>
      <c r="L433" s="92">
        <v>5.2</v>
      </c>
    </row>
    <row r="434" spans="1:12" s="92" customFormat="1" x14ac:dyDescent="0.3">
      <c r="E434" s="92">
        <v>1.8181818181818181</v>
      </c>
      <c r="F434" s="92">
        <v>0</v>
      </c>
      <c r="G434" s="92" t="s">
        <v>561</v>
      </c>
      <c r="I434" s="92">
        <v>0</v>
      </c>
      <c r="J434" s="92">
        <v>0</v>
      </c>
      <c r="L434" s="92">
        <v>5</v>
      </c>
    </row>
    <row r="435" spans="1:12" s="92" customFormat="1" x14ac:dyDescent="0.3">
      <c r="E435" s="92">
        <v>2.5641025641025639</v>
      </c>
      <c r="F435" s="92">
        <v>0</v>
      </c>
      <c r="G435" s="92" t="s">
        <v>561</v>
      </c>
      <c r="I435" s="92">
        <v>0</v>
      </c>
      <c r="J435" s="92">
        <v>0</v>
      </c>
      <c r="L435" s="92">
        <v>5.23</v>
      </c>
    </row>
    <row r="436" spans="1:12" x14ac:dyDescent="0.3">
      <c r="A436">
        <v>144</v>
      </c>
      <c r="B436" t="s">
        <v>288</v>
      </c>
      <c r="C436">
        <v>2021</v>
      </c>
      <c r="D436" t="s">
        <v>289</v>
      </c>
      <c r="F436">
        <v>0.93</v>
      </c>
      <c r="G436" t="s">
        <v>560</v>
      </c>
      <c r="H436">
        <v>360</v>
      </c>
      <c r="I436">
        <v>0</v>
      </c>
      <c r="J436">
        <v>6.98</v>
      </c>
      <c r="K436">
        <v>30</v>
      </c>
      <c r="L436">
        <v>4.51</v>
      </c>
    </row>
    <row r="437" spans="1:12" x14ac:dyDescent="0.3">
      <c r="F437">
        <v>0.93</v>
      </c>
      <c r="G437" t="s">
        <v>560</v>
      </c>
      <c r="H437">
        <v>360</v>
      </c>
      <c r="I437">
        <v>0</v>
      </c>
      <c r="J437">
        <v>6.98</v>
      </c>
      <c r="K437">
        <v>30</v>
      </c>
      <c r="L437">
        <v>4.66</v>
      </c>
    </row>
    <row r="438" spans="1:12" x14ac:dyDescent="0.3">
      <c r="F438">
        <v>0.93</v>
      </c>
      <c r="G438" t="s">
        <v>560</v>
      </c>
      <c r="H438">
        <v>360</v>
      </c>
      <c r="I438">
        <v>0</v>
      </c>
      <c r="J438">
        <v>6.98</v>
      </c>
      <c r="K438">
        <v>30</v>
      </c>
      <c r="L438">
        <v>4.46</v>
      </c>
    </row>
    <row r="439" spans="1:12" x14ac:dyDescent="0.3">
      <c r="A439">
        <v>145</v>
      </c>
      <c r="B439" t="s">
        <v>290</v>
      </c>
      <c r="C439">
        <v>2007</v>
      </c>
      <c r="D439" t="s">
        <v>291</v>
      </c>
      <c r="F439">
        <v>4.74</v>
      </c>
      <c r="G439" t="s">
        <v>560</v>
      </c>
      <c r="H439">
        <v>60</v>
      </c>
      <c r="I439">
        <v>0</v>
      </c>
      <c r="J439">
        <v>5.25</v>
      </c>
      <c r="K439">
        <v>32</v>
      </c>
      <c r="L439">
        <v>5.62</v>
      </c>
    </row>
    <row r="440" spans="1:12" x14ac:dyDescent="0.3">
      <c r="F440">
        <v>4.74</v>
      </c>
      <c r="G440" t="s">
        <v>560</v>
      </c>
      <c r="H440">
        <v>60</v>
      </c>
      <c r="I440">
        <v>0</v>
      </c>
      <c r="J440">
        <v>5.25</v>
      </c>
      <c r="K440">
        <v>32</v>
      </c>
      <c r="L440">
        <v>5.55</v>
      </c>
    </row>
    <row r="441" spans="1:12" x14ac:dyDescent="0.3">
      <c r="F441">
        <v>4.5999999999999996</v>
      </c>
      <c r="G441" t="s">
        <v>560</v>
      </c>
      <c r="H441">
        <v>60</v>
      </c>
      <c r="I441">
        <v>0</v>
      </c>
      <c r="J441">
        <v>8.08</v>
      </c>
      <c r="K441">
        <v>32</v>
      </c>
      <c r="L441">
        <v>5.2</v>
      </c>
    </row>
    <row r="442" spans="1:12" x14ac:dyDescent="0.3">
      <c r="F442">
        <v>4.5999999999999996</v>
      </c>
      <c r="G442" t="s">
        <v>560</v>
      </c>
      <c r="H442">
        <v>60</v>
      </c>
      <c r="I442">
        <v>0</v>
      </c>
      <c r="J442">
        <v>8.08</v>
      </c>
      <c r="K442">
        <v>32</v>
      </c>
      <c r="L442">
        <v>5.05</v>
      </c>
    </row>
    <row r="443" spans="1:12" x14ac:dyDescent="0.3">
      <c r="F443">
        <v>4.45</v>
      </c>
      <c r="G443" t="s">
        <v>560</v>
      </c>
      <c r="H443">
        <v>60</v>
      </c>
      <c r="I443">
        <v>0</v>
      </c>
      <c r="J443">
        <v>11.08</v>
      </c>
      <c r="K443">
        <v>32</v>
      </c>
      <c r="L443">
        <v>4.95</v>
      </c>
    </row>
    <row r="444" spans="1:12" x14ac:dyDescent="0.3">
      <c r="F444">
        <v>4.45</v>
      </c>
      <c r="G444" t="s">
        <v>560</v>
      </c>
      <c r="H444">
        <v>60</v>
      </c>
      <c r="I444">
        <v>0</v>
      </c>
      <c r="J444">
        <v>11.08</v>
      </c>
      <c r="K444">
        <v>32</v>
      </c>
      <c r="L444">
        <v>4.91</v>
      </c>
    </row>
    <row r="445" spans="1:12" x14ac:dyDescent="0.3">
      <c r="F445">
        <v>4.74</v>
      </c>
      <c r="G445" t="s">
        <v>560</v>
      </c>
      <c r="H445">
        <v>60</v>
      </c>
      <c r="I445">
        <v>0</v>
      </c>
      <c r="J445">
        <v>5.25</v>
      </c>
      <c r="K445">
        <v>32</v>
      </c>
      <c r="L445">
        <v>5.7</v>
      </c>
    </row>
    <row r="446" spans="1:12" x14ac:dyDescent="0.3">
      <c r="F446">
        <v>4.74</v>
      </c>
      <c r="G446" t="s">
        <v>560</v>
      </c>
      <c r="H446">
        <v>60</v>
      </c>
      <c r="I446">
        <v>0</v>
      </c>
      <c r="J446">
        <v>5.25</v>
      </c>
      <c r="K446">
        <v>32</v>
      </c>
      <c r="L446">
        <v>5.5</v>
      </c>
    </row>
    <row r="447" spans="1:12" x14ac:dyDescent="0.3">
      <c r="F447">
        <v>4.5999999999999996</v>
      </c>
      <c r="G447" t="s">
        <v>560</v>
      </c>
      <c r="H447">
        <v>60</v>
      </c>
      <c r="I447">
        <v>0</v>
      </c>
      <c r="J447">
        <v>8.08</v>
      </c>
      <c r="K447">
        <v>32</v>
      </c>
      <c r="L447">
        <v>5.29</v>
      </c>
    </row>
    <row r="448" spans="1:12" x14ac:dyDescent="0.3">
      <c r="F448">
        <v>4.5999999999999996</v>
      </c>
      <c r="G448" t="s">
        <v>560</v>
      </c>
      <c r="H448">
        <v>60</v>
      </c>
      <c r="I448">
        <v>0</v>
      </c>
      <c r="J448">
        <v>8.08</v>
      </c>
      <c r="K448">
        <v>32</v>
      </c>
      <c r="L448">
        <v>5</v>
      </c>
    </row>
    <row r="449" spans="1:12" x14ac:dyDescent="0.3">
      <c r="F449">
        <v>4.45</v>
      </c>
      <c r="G449" t="s">
        <v>560</v>
      </c>
      <c r="H449">
        <v>60</v>
      </c>
      <c r="I449">
        <v>0</v>
      </c>
      <c r="J449">
        <v>11.08</v>
      </c>
      <c r="K449">
        <v>32</v>
      </c>
      <c r="L449">
        <v>4.9000000000000004</v>
      </c>
    </row>
    <row r="450" spans="1:12" x14ac:dyDescent="0.3">
      <c r="F450">
        <v>4.45</v>
      </c>
      <c r="G450" t="s">
        <v>560</v>
      </c>
      <c r="H450">
        <v>60</v>
      </c>
      <c r="I450">
        <v>0</v>
      </c>
      <c r="J450">
        <v>11.08</v>
      </c>
      <c r="K450">
        <v>32</v>
      </c>
      <c r="L450">
        <v>4.7</v>
      </c>
    </row>
    <row r="451" spans="1:12" x14ac:dyDescent="0.3">
      <c r="F451">
        <v>4.74</v>
      </c>
      <c r="G451" t="s">
        <v>560</v>
      </c>
      <c r="H451">
        <v>60</v>
      </c>
      <c r="I451">
        <v>0</v>
      </c>
      <c r="J451">
        <v>5.25</v>
      </c>
      <c r="K451">
        <v>32</v>
      </c>
      <c r="L451">
        <v>5.64</v>
      </c>
    </row>
    <row r="452" spans="1:12" x14ac:dyDescent="0.3">
      <c r="F452">
        <v>4.74</v>
      </c>
      <c r="G452" t="s">
        <v>560</v>
      </c>
      <c r="H452">
        <v>60</v>
      </c>
      <c r="I452">
        <v>0</v>
      </c>
      <c r="J452">
        <v>5.25</v>
      </c>
      <c r="K452">
        <v>32</v>
      </c>
      <c r="L452">
        <v>5.61</v>
      </c>
    </row>
    <row r="453" spans="1:12" x14ac:dyDescent="0.3">
      <c r="F453">
        <v>4.5999999999999996</v>
      </c>
      <c r="G453" t="s">
        <v>560</v>
      </c>
      <c r="H453">
        <v>60</v>
      </c>
      <c r="I453">
        <v>0</v>
      </c>
      <c r="J453">
        <v>8.08</v>
      </c>
      <c r="K453">
        <v>32</v>
      </c>
      <c r="L453">
        <v>5.58</v>
      </c>
    </row>
    <row r="454" spans="1:12" x14ac:dyDescent="0.3">
      <c r="F454">
        <v>4.5999999999999996</v>
      </c>
      <c r="G454" t="s">
        <v>560</v>
      </c>
      <c r="H454">
        <v>60</v>
      </c>
      <c r="I454">
        <v>0</v>
      </c>
      <c r="J454">
        <v>8.08</v>
      </c>
      <c r="K454">
        <v>32</v>
      </c>
      <c r="L454">
        <v>5.55</v>
      </c>
    </row>
    <row r="455" spans="1:12" x14ac:dyDescent="0.3">
      <c r="F455">
        <v>4.45</v>
      </c>
      <c r="G455" t="s">
        <v>560</v>
      </c>
      <c r="H455">
        <v>60</v>
      </c>
      <c r="I455">
        <v>0</v>
      </c>
      <c r="J455">
        <v>11.08</v>
      </c>
      <c r="K455">
        <v>32</v>
      </c>
      <c r="L455">
        <v>5.5</v>
      </c>
    </row>
    <row r="456" spans="1:12" x14ac:dyDescent="0.3">
      <c r="F456">
        <v>4.45</v>
      </c>
      <c r="G456" t="s">
        <v>560</v>
      </c>
      <c r="H456">
        <v>60</v>
      </c>
      <c r="I456">
        <v>0</v>
      </c>
      <c r="J456">
        <v>11.08</v>
      </c>
      <c r="K456">
        <v>32</v>
      </c>
      <c r="L456">
        <v>5.48</v>
      </c>
    </row>
    <row r="457" spans="1:12" x14ac:dyDescent="0.3">
      <c r="F457">
        <v>4.74</v>
      </c>
      <c r="G457" t="s">
        <v>560</v>
      </c>
      <c r="H457">
        <v>60</v>
      </c>
      <c r="I457">
        <v>0</v>
      </c>
      <c r="J457">
        <v>5.25</v>
      </c>
      <c r="K457">
        <v>32</v>
      </c>
      <c r="L457">
        <v>5.64</v>
      </c>
    </row>
    <row r="458" spans="1:12" x14ac:dyDescent="0.3">
      <c r="F458">
        <v>4.74</v>
      </c>
      <c r="G458" t="s">
        <v>560</v>
      </c>
      <c r="H458">
        <v>60</v>
      </c>
      <c r="I458">
        <v>0</v>
      </c>
      <c r="J458">
        <v>5.25</v>
      </c>
      <c r="K458">
        <v>32</v>
      </c>
      <c r="L458">
        <v>5.61</v>
      </c>
    </row>
    <row r="459" spans="1:12" x14ac:dyDescent="0.3">
      <c r="F459">
        <v>4.5999999999999996</v>
      </c>
      <c r="G459" t="s">
        <v>560</v>
      </c>
      <c r="H459">
        <v>60</v>
      </c>
      <c r="I459">
        <v>0</v>
      </c>
      <c r="J459">
        <v>8.08</v>
      </c>
      <c r="K459">
        <v>32</v>
      </c>
      <c r="L459">
        <v>5.6</v>
      </c>
    </row>
    <row r="460" spans="1:12" x14ac:dyDescent="0.3">
      <c r="F460">
        <v>4.5999999999999996</v>
      </c>
      <c r="G460" t="s">
        <v>560</v>
      </c>
      <c r="H460">
        <v>60</v>
      </c>
      <c r="I460">
        <v>0</v>
      </c>
      <c r="J460">
        <v>8.08</v>
      </c>
      <c r="K460">
        <v>32</v>
      </c>
      <c r="L460">
        <v>5.58</v>
      </c>
    </row>
    <row r="461" spans="1:12" x14ac:dyDescent="0.3">
      <c r="F461">
        <v>4.45</v>
      </c>
      <c r="G461" t="s">
        <v>560</v>
      </c>
      <c r="H461">
        <v>60</v>
      </c>
      <c r="I461">
        <v>0</v>
      </c>
      <c r="J461">
        <v>11.08</v>
      </c>
      <c r="K461">
        <v>32</v>
      </c>
      <c r="L461">
        <v>5.5</v>
      </c>
    </row>
    <row r="462" spans="1:12" x14ac:dyDescent="0.3">
      <c r="F462">
        <v>4.45</v>
      </c>
      <c r="G462" t="s">
        <v>560</v>
      </c>
      <c r="H462">
        <v>60</v>
      </c>
      <c r="I462">
        <v>0</v>
      </c>
      <c r="J462">
        <v>11.08</v>
      </c>
      <c r="K462">
        <v>32</v>
      </c>
      <c r="L462">
        <v>5.5</v>
      </c>
    </row>
    <row r="463" spans="1:12" x14ac:dyDescent="0.3">
      <c r="A463">
        <v>146</v>
      </c>
      <c r="B463" t="s">
        <v>292</v>
      </c>
      <c r="C463">
        <v>2016</v>
      </c>
      <c r="D463" t="s">
        <v>293</v>
      </c>
      <c r="E463">
        <v>2.8</v>
      </c>
      <c r="F463">
        <v>1.5</v>
      </c>
      <c r="G463" t="s">
        <v>560</v>
      </c>
      <c r="H463">
        <v>60</v>
      </c>
      <c r="I463">
        <v>0</v>
      </c>
      <c r="J463">
        <v>20</v>
      </c>
    </row>
    <row r="464" spans="1:12" x14ac:dyDescent="0.3">
      <c r="A464">
        <v>147</v>
      </c>
      <c r="B464" t="s">
        <v>294</v>
      </c>
      <c r="C464">
        <v>2011</v>
      </c>
      <c r="D464" t="s">
        <v>295</v>
      </c>
      <c r="E464">
        <v>2.04</v>
      </c>
      <c r="F464">
        <v>0.8</v>
      </c>
      <c r="G464" t="s">
        <v>560</v>
      </c>
      <c r="H464">
        <v>150</v>
      </c>
      <c r="I464">
        <v>0</v>
      </c>
      <c r="J464">
        <v>30.2</v>
      </c>
      <c r="K464">
        <v>30</v>
      </c>
      <c r="L464">
        <v>4.9000000000000004</v>
      </c>
    </row>
    <row r="465" spans="1:12" x14ac:dyDescent="0.3">
      <c r="A465">
        <v>148</v>
      </c>
      <c r="B465" t="s">
        <v>296</v>
      </c>
      <c r="C465">
        <v>2021</v>
      </c>
      <c r="D465" t="s">
        <v>297</v>
      </c>
      <c r="E465">
        <v>2.9</v>
      </c>
      <c r="F465">
        <v>1.82</v>
      </c>
      <c r="G465" t="s">
        <v>560</v>
      </c>
      <c r="H465">
        <v>90</v>
      </c>
      <c r="I465">
        <v>0</v>
      </c>
      <c r="J465">
        <v>18.18</v>
      </c>
      <c r="K465">
        <v>30</v>
      </c>
      <c r="L465">
        <v>5.2</v>
      </c>
    </row>
    <row r="466" spans="1:12" x14ac:dyDescent="0.3">
      <c r="A466">
        <v>149</v>
      </c>
      <c r="B466" t="s">
        <v>298</v>
      </c>
      <c r="C466">
        <v>2020</v>
      </c>
      <c r="D466" t="s">
        <v>299</v>
      </c>
      <c r="E466">
        <v>2.93</v>
      </c>
      <c r="F466">
        <v>1.33</v>
      </c>
      <c r="G466" t="s">
        <v>560</v>
      </c>
      <c r="H466">
        <v>90</v>
      </c>
      <c r="I466">
        <v>1</v>
      </c>
      <c r="J466">
        <v>11.11</v>
      </c>
      <c r="K466">
        <v>30</v>
      </c>
      <c r="L466">
        <v>4.2</v>
      </c>
    </row>
    <row r="467" spans="1:12" x14ac:dyDescent="0.3">
      <c r="E467">
        <v>2.19</v>
      </c>
      <c r="F467">
        <v>1.33</v>
      </c>
      <c r="G467" t="s">
        <v>560</v>
      </c>
      <c r="H467">
        <v>90</v>
      </c>
      <c r="I467">
        <v>1</v>
      </c>
      <c r="J467">
        <v>11.11</v>
      </c>
      <c r="K467">
        <v>30</v>
      </c>
      <c r="L467">
        <v>4.3</v>
      </c>
    </row>
    <row r="468" spans="1:12" x14ac:dyDescent="0.3">
      <c r="E468">
        <v>2.66</v>
      </c>
      <c r="F468">
        <v>1.33</v>
      </c>
      <c r="G468" t="s">
        <v>560</v>
      </c>
      <c r="H468">
        <v>90</v>
      </c>
      <c r="I468">
        <v>1</v>
      </c>
      <c r="J468">
        <v>11.11</v>
      </c>
      <c r="K468">
        <v>30</v>
      </c>
      <c r="L468">
        <v>4.3</v>
      </c>
    </row>
    <row r="469" spans="1:12" x14ac:dyDescent="0.3">
      <c r="E469">
        <v>2.58</v>
      </c>
      <c r="F469">
        <v>1.33</v>
      </c>
      <c r="G469" t="s">
        <v>560</v>
      </c>
      <c r="H469">
        <v>90</v>
      </c>
      <c r="I469">
        <v>1</v>
      </c>
      <c r="J469">
        <v>11.11</v>
      </c>
      <c r="K469">
        <v>30</v>
      </c>
      <c r="L469">
        <v>4.5</v>
      </c>
    </row>
    <row r="470" spans="1:12" x14ac:dyDescent="0.3">
      <c r="E470">
        <v>2.89</v>
      </c>
      <c r="F470">
        <v>1.33</v>
      </c>
      <c r="G470" t="s">
        <v>560</v>
      </c>
      <c r="H470">
        <v>90</v>
      </c>
      <c r="I470">
        <v>1</v>
      </c>
      <c r="J470">
        <v>11.11</v>
      </c>
      <c r="K470">
        <v>30</v>
      </c>
      <c r="L470">
        <v>4.2</v>
      </c>
    </row>
    <row r="471" spans="1:12" x14ac:dyDescent="0.3">
      <c r="E471">
        <v>2.86</v>
      </c>
      <c r="F471">
        <v>1.33</v>
      </c>
      <c r="G471" t="s">
        <v>560</v>
      </c>
      <c r="H471">
        <v>90</v>
      </c>
      <c r="I471">
        <v>1</v>
      </c>
      <c r="J471">
        <v>11.11</v>
      </c>
      <c r="K471">
        <v>30</v>
      </c>
      <c r="L471">
        <v>4.0999999999999996</v>
      </c>
    </row>
    <row r="472" spans="1:12" x14ac:dyDescent="0.3">
      <c r="A472">
        <v>151</v>
      </c>
      <c r="B472" t="s">
        <v>302</v>
      </c>
      <c r="C472">
        <v>2018</v>
      </c>
      <c r="D472" t="s">
        <v>303</v>
      </c>
      <c r="F472">
        <v>1.78</v>
      </c>
      <c r="G472" t="s">
        <v>560</v>
      </c>
      <c r="H472">
        <v>90</v>
      </c>
      <c r="I472">
        <v>0</v>
      </c>
      <c r="J472">
        <v>11.11</v>
      </c>
      <c r="L472">
        <v>4.97</v>
      </c>
    </row>
    <row r="473" spans="1:12" x14ac:dyDescent="0.3">
      <c r="F473">
        <v>1.78</v>
      </c>
      <c r="G473" t="s">
        <v>560</v>
      </c>
      <c r="H473">
        <v>90</v>
      </c>
      <c r="I473">
        <v>0</v>
      </c>
      <c r="J473">
        <v>11.11</v>
      </c>
      <c r="L473">
        <v>4.49</v>
      </c>
    </row>
    <row r="474" spans="1:12" x14ac:dyDescent="0.3">
      <c r="F474">
        <v>1.78</v>
      </c>
      <c r="G474" t="s">
        <v>560</v>
      </c>
      <c r="H474">
        <v>90</v>
      </c>
      <c r="I474">
        <v>0</v>
      </c>
      <c r="J474">
        <v>11.11</v>
      </c>
      <c r="L474">
        <v>4.13</v>
      </c>
    </row>
    <row r="475" spans="1:12" x14ac:dyDescent="0.3">
      <c r="F475">
        <v>1.78</v>
      </c>
      <c r="G475" t="s">
        <v>560</v>
      </c>
      <c r="H475">
        <v>90</v>
      </c>
      <c r="I475">
        <v>0</v>
      </c>
      <c r="J475">
        <v>11.11</v>
      </c>
      <c r="L475">
        <v>4.5199999999999996</v>
      </c>
    </row>
    <row r="476" spans="1:12" x14ac:dyDescent="0.3">
      <c r="F476">
        <v>1.78</v>
      </c>
      <c r="G476" t="s">
        <v>560</v>
      </c>
      <c r="H476">
        <v>90</v>
      </c>
      <c r="I476">
        <v>0</v>
      </c>
      <c r="J476">
        <v>11.11</v>
      </c>
      <c r="L476">
        <v>4.68</v>
      </c>
    </row>
    <row r="477" spans="1:12" x14ac:dyDescent="0.3">
      <c r="A477">
        <v>152</v>
      </c>
      <c r="B477" t="s">
        <v>304</v>
      </c>
      <c r="C477">
        <v>2017</v>
      </c>
      <c r="D477" t="s">
        <v>305</v>
      </c>
      <c r="F477">
        <v>2</v>
      </c>
      <c r="G477" t="s">
        <v>560</v>
      </c>
      <c r="H477">
        <v>80</v>
      </c>
      <c r="I477">
        <v>1</v>
      </c>
      <c r="J477">
        <v>35</v>
      </c>
      <c r="K477">
        <v>30</v>
      </c>
      <c r="L477">
        <v>5.0999999999999996</v>
      </c>
    </row>
    <row r="478" spans="1:12" x14ac:dyDescent="0.3">
      <c r="F478">
        <v>2</v>
      </c>
      <c r="G478" t="s">
        <v>560</v>
      </c>
      <c r="H478">
        <v>80</v>
      </c>
      <c r="I478">
        <v>1</v>
      </c>
      <c r="J478">
        <v>35</v>
      </c>
      <c r="K478">
        <v>30</v>
      </c>
      <c r="L478">
        <v>5.2</v>
      </c>
    </row>
    <row r="479" spans="1:12" x14ac:dyDescent="0.3">
      <c r="F479">
        <v>2</v>
      </c>
      <c r="G479" t="s">
        <v>560</v>
      </c>
      <c r="H479">
        <v>80</v>
      </c>
      <c r="I479">
        <v>1</v>
      </c>
      <c r="J479">
        <v>35</v>
      </c>
      <c r="K479">
        <v>30</v>
      </c>
      <c r="L479">
        <v>4.8</v>
      </c>
    </row>
    <row r="480" spans="1:12" x14ac:dyDescent="0.3">
      <c r="F480">
        <v>2</v>
      </c>
      <c r="G480" t="s">
        <v>560</v>
      </c>
      <c r="H480">
        <v>80</v>
      </c>
      <c r="I480">
        <v>1</v>
      </c>
      <c r="J480">
        <v>35</v>
      </c>
      <c r="K480">
        <v>30</v>
      </c>
      <c r="L480">
        <v>4.9000000000000004</v>
      </c>
    </row>
    <row r="481" spans="1:12" x14ac:dyDescent="0.3">
      <c r="A481">
        <v>153</v>
      </c>
      <c r="B481" t="s">
        <v>306</v>
      </c>
      <c r="C481">
        <v>2018</v>
      </c>
      <c r="D481" t="s">
        <v>307</v>
      </c>
      <c r="E481">
        <v>2.4</v>
      </c>
      <c r="F481">
        <v>1.88</v>
      </c>
      <c r="G481" t="s">
        <v>560</v>
      </c>
      <c r="H481">
        <v>90</v>
      </c>
      <c r="I481">
        <v>0</v>
      </c>
      <c r="J481">
        <v>5.88</v>
      </c>
      <c r="K481">
        <v>30</v>
      </c>
      <c r="L481">
        <v>5.5</v>
      </c>
    </row>
    <row r="482" spans="1:12" x14ac:dyDescent="0.3">
      <c r="A482">
        <v>154</v>
      </c>
      <c r="B482" t="s">
        <v>308</v>
      </c>
      <c r="C482">
        <v>2013</v>
      </c>
      <c r="D482" t="s">
        <v>309</v>
      </c>
      <c r="F482">
        <v>2.78</v>
      </c>
      <c r="G482" t="s">
        <v>560</v>
      </c>
      <c r="H482">
        <v>70</v>
      </c>
      <c r="I482">
        <v>1</v>
      </c>
      <c r="J482">
        <v>6.75</v>
      </c>
      <c r="K482">
        <v>30</v>
      </c>
      <c r="L482">
        <v>5.56</v>
      </c>
    </row>
    <row r="483" spans="1:12" x14ac:dyDescent="0.3">
      <c r="F483">
        <v>2.78</v>
      </c>
      <c r="G483" t="s">
        <v>560</v>
      </c>
      <c r="H483">
        <v>70</v>
      </c>
      <c r="I483">
        <v>1</v>
      </c>
      <c r="J483">
        <v>6.75</v>
      </c>
      <c r="K483">
        <v>30</v>
      </c>
      <c r="L483">
        <v>5.65</v>
      </c>
    </row>
    <row r="484" spans="1:12" x14ac:dyDescent="0.3">
      <c r="F484">
        <v>2.78</v>
      </c>
      <c r="G484" t="s">
        <v>560</v>
      </c>
      <c r="H484">
        <v>70</v>
      </c>
      <c r="I484">
        <v>1</v>
      </c>
      <c r="J484">
        <v>6.75</v>
      </c>
      <c r="K484">
        <v>30</v>
      </c>
      <c r="L484">
        <v>5.66</v>
      </c>
    </row>
    <row r="485" spans="1:12" x14ac:dyDescent="0.3">
      <c r="F485">
        <v>2.58</v>
      </c>
      <c r="G485" t="s">
        <v>560</v>
      </c>
      <c r="H485">
        <v>70</v>
      </c>
      <c r="I485">
        <v>1</v>
      </c>
      <c r="J485">
        <v>13.6</v>
      </c>
      <c r="K485">
        <v>30</v>
      </c>
      <c r="L485">
        <v>5.25</v>
      </c>
    </row>
    <row r="486" spans="1:12" x14ac:dyDescent="0.3">
      <c r="F486">
        <v>2.58</v>
      </c>
      <c r="G486" t="s">
        <v>560</v>
      </c>
      <c r="H486">
        <v>70</v>
      </c>
      <c r="I486">
        <v>1</v>
      </c>
      <c r="J486">
        <v>13.6</v>
      </c>
      <c r="K486">
        <v>30</v>
      </c>
      <c r="L486">
        <v>5.31</v>
      </c>
    </row>
    <row r="487" spans="1:12" x14ac:dyDescent="0.3">
      <c r="F487">
        <v>2.58</v>
      </c>
      <c r="G487" t="s">
        <v>560</v>
      </c>
      <c r="H487">
        <v>70</v>
      </c>
      <c r="I487">
        <v>1</v>
      </c>
      <c r="J487">
        <v>13.6</v>
      </c>
      <c r="K487">
        <v>30</v>
      </c>
      <c r="L487">
        <v>5.47</v>
      </c>
    </row>
    <row r="488" spans="1:12" x14ac:dyDescent="0.3">
      <c r="F488">
        <v>2.37</v>
      </c>
      <c r="G488" t="s">
        <v>560</v>
      </c>
      <c r="H488">
        <v>70</v>
      </c>
      <c r="I488">
        <v>1</v>
      </c>
      <c r="J488">
        <v>20.58</v>
      </c>
      <c r="K488">
        <v>30</v>
      </c>
      <c r="L488">
        <v>5.0199999999999996</v>
      </c>
    </row>
    <row r="489" spans="1:12" x14ac:dyDescent="0.3">
      <c r="F489">
        <v>2.37</v>
      </c>
      <c r="G489" t="s">
        <v>560</v>
      </c>
      <c r="H489">
        <v>70</v>
      </c>
      <c r="I489">
        <v>1</v>
      </c>
      <c r="J489">
        <v>20.58</v>
      </c>
      <c r="K489">
        <v>30</v>
      </c>
      <c r="L489">
        <v>5.13</v>
      </c>
    </row>
    <row r="490" spans="1:12" x14ac:dyDescent="0.3">
      <c r="F490">
        <v>2.37</v>
      </c>
      <c r="G490" t="s">
        <v>560</v>
      </c>
      <c r="H490">
        <v>70</v>
      </c>
      <c r="I490">
        <v>1</v>
      </c>
      <c r="J490">
        <v>20.58</v>
      </c>
      <c r="K490">
        <v>30</v>
      </c>
      <c r="L490">
        <v>5.21</v>
      </c>
    </row>
    <row r="491" spans="1:12" x14ac:dyDescent="0.3">
      <c r="F491">
        <v>2.16</v>
      </c>
      <c r="G491" t="s">
        <v>560</v>
      </c>
      <c r="H491">
        <v>70</v>
      </c>
      <c r="I491">
        <v>1</v>
      </c>
      <c r="J491">
        <v>27.66</v>
      </c>
      <c r="K491">
        <v>30</v>
      </c>
      <c r="L491">
        <v>4.8</v>
      </c>
    </row>
    <row r="492" spans="1:12" x14ac:dyDescent="0.3">
      <c r="F492">
        <v>2.16</v>
      </c>
      <c r="G492" t="s">
        <v>560</v>
      </c>
      <c r="H492">
        <v>70</v>
      </c>
      <c r="I492">
        <v>1</v>
      </c>
      <c r="J492">
        <v>27.66</v>
      </c>
      <c r="K492">
        <v>30</v>
      </c>
      <c r="L492">
        <v>5.01</v>
      </c>
    </row>
    <row r="493" spans="1:12" x14ac:dyDescent="0.3">
      <c r="F493">
        <v>2.16</v>
      </c>
      <c r="G493" t="s">
        <v>560</v>
      </c>
      <c r="H493">
        <v>70</v>
      </c>
      <c r="I493">
        <v>1</v>
      </c>
      <c r="J493">
        <v>27.66</v>
      </c>
      <c r="K493">
        <v>30</v>
      </c>
      <c r="L493">
        <v>5.0599999999999996</v>
      </c>
    </row>
    <row r="494" spans="1:12" x14ac:dyDescent="0.3">
      <c r="A494">
        <v>157</v>
      </c>
      <c r="B494" t="s">
        <v>314</v>
      </c>
      <c r="C494">
        <v>2018</v>
      </c>
      <c r="D494" t="s">
        <v>315</v>
      </c>
      <c r="F494">
        <v>3.35</v>
      </c>
      <c r="G494" t="s">
        <v>560</v>
      </c>
      <c r="H494">
        <v>120</v>
      </c>
      <c r="I494">
        <v>0</v>
      </c>
      <c r="J494">
        <v>12.82</v>
      </c>
      <c r="K494">
        <v>30</v>
      </c>
      <c r="L494">
        <v>5.87</v>
      </c>
    </row>
    <row r="495" spans="1:12" x14ac:dyDescent="0.3">
      <c r="A495">
        <v>158</v>
      </c>
      <c r="B495" t="s">
        <v>316</v>
      </c>
      <c r="C495">
        <v>2022</v>
      </c>
      <c r="D495" t="s">
        <v>317</v>
      </c>
      <c r="F495">
        <v>3.35</v>
      </c>
      <c r="G495" t="s">
        <v>560</v>
      </c>
      <c r="H495">
        <v>120</v>
      </c>
      <c r="I495">
        <v>0</v>
      </c>
      <c r="J495">
        <v>12.82</v>
      </c>
      <c r="K495">
        <v>30</v>
      </c>
      <c r="L495">
        <v>5.87</v>
      </c>
    </row>
    <row r="496" spans="1:12" x14ac:dyDescent="0.3">
      <c r="F496">
        <v>2</v>
      </c>
      <c r="G496" t="s">
        <v>560</v>
      </c>
      <c r="H496">
        <v>60</v>
      </c>
      <c r="I496">
        <v>0</v>
      </c>
      <c r="J496">
        <v>20</v>
      </c>
      <c r="K496">
        <v>30</v>
      </c>
      <c r="L496">
        <v>4.53</v>
      </c>
    </row>
    <row r="497" spans="1:12" x14ac:dyDescent="0.3">
      <c r="F497">
        <v>2</v>
      </c>
      <c r="G497" t="s">
        <v>560</v>
      </c>
      <c r="H497">
        <v>60</v>
      </c>
      <c r="I497">
        <v>0</v>
      </c>
      <c r="J497">
        <v>20</v>
      </c>
      <c r="K497">
        <v>30</v>
      </c>
      <c r="L497">
        <v>4.54</v>
      </c>
    </row>
    <row r="498" spans="1:12" x14ac:dyDescent="0.3">
      <c r="F498">
        <v>2</v>
      </c>
      <c r="G498" t="s">
        <v>560</v>
      </c>
      <c r="H498">
        <v>60</v>
      </c>
      <c r="I498">
        <v>0</v>
      </c>
      <c r="J498">
        <v>20</v>
      </c>
      <c r="K498">
        <v>30</v>
      </c>
      <c r="L498">
        <v>4.7300000000000004</v>
      </c>
    </row>
    <row r="499" spans="1:12" x14ac:dyDescent="0.3">
      <c r="F499">
        <v>2</v>
      </c>
      <c r="G499" t="s">
        <v>560</v>
      </c>
      <c r="H499">
        <v>60</v>
      </c>
      <c r="I499">
        <v>0</v>
      </c>
      <c r="J499">
        <v>20</v>
      </c>
      <c r="K499">
        <v>30</v>
      </c>
      <c r="L499">
        <v>4.66</v>
      </c>
    </row>
    <row r="500" spans="1:12" x14ac:dyDescent="0.3">
      <c r="F500">
        <v>2</v>
      </c>
      <c r="G500" t="s">
        <v>560</v>
      </c>
      <c r="H500">
        <v>60</v>
      </c>
      <c r="I500">
        <v>0</v>
      </c>
      <c r="J500">
        <v>20</v>
      </c>
      <c r="K500">
        <v>30</v>
      </c>
      <c r="L500">
        <v>4.59</v>
      </c>
    </row>
    <row r="501" spans="1:12" x14ac:dyDescent="0.3">
      <c r="A501">
        <v>159</v>
      </c>
      <c r="B501" t="s">
        <v>318</v>
      </c>
      <c r="C501">
        <v>2017</v>
      </c>
      <c r="D501" t="s">
        <v>319</v>
      </c>
      <c r="E501">
        <v>2.93</v>
      </c>
      <c r="F501">
        <v>1.39</v>
      </c>
      <c r="G501" t="s">
        <v>560</v>
      </c>
      <c r="H501">
        <v>115</v>
      </c>
      <c r="I501">
        <v>0</v>
      </c>
      <c r="J501">
        <v>30</v>
      </c>
      <c r="K501">
        <v>30</v>
      </c>
    </row>
    <row r="502" spans="1:12" x14ac:dyDescent="0.3">
      <c r="A502">
        <v>160</v>
      </c>
      <c r="B502" t="s">
        <v>320</v>
      </c>
      <c r="C502">
        <v>2020</v>
      </c>
      <c r="D502" t="s">
        <v>321</v>
      </c>
      <c r="E502">
        <v>2.3199999999999998</v>
      </c>
      <c r="F502">
        <v>1.88</v>
      </c>
      <c r="G502" t="s">
        <v>560</v>
      </c>
      <c r="I502">
        <v>0</v>
      </c>
      <c r="J502">
        <v>6.25</v>
      </c>
    </row>
    <row r="503" spans="1:12" x14ac:dyDescent="0.3">
      <c r="E503">
        <v>2.39</v>
      </c>
      <c r="F503">
        <v>1.76</v>
      </c>
      <c r="G503" t="s">
        <v>560</v>
      </c>
      <c r="I503">
        <v>0</v>
      </c>
      <c r="J503">
        <v>11.76</v>
      </c>
    </row>
    <row r="504" spans="1:12" x14ac:dyDescent="0.3">
      <c r="E504">
        <v>2.72</v>
      </c>
      <c r="F504">
        <v>1.88</v>
      </c>
      <c r="G504" t="s">
        <v>560</v>
      </c>
      <c r="I504">
        <v>0</v>
      </c>
      <c r="J504">
        <v>6.25</v>
      </c>
    </row>
    <row r="505" spans="1:12" x14ac:dyDescent="0.3">
      <c r="E505">
        <v>2.97</v>
      </c>
      <c r="F505">
        <v>1.76</v>
      </c>
      <c r="G505" t="s">
        <v>560</v>
      </c>
      <c r="I505">
        <v>0</v>
      </c>
      <c r="J505">
        <v>11.76</v>
      </c>
    </row>
    <row r="506" spans="1:12" s="92" customFormat="1" x14ac:dyDescent="0.3">
      <c r="A506" s="92">
        <v>161</v>
      </c>
      <c r="B506" s="92" t="s">
        <v>322</v>
      </c>
      <c r="C506" s="92">
        <v>2008</v>
      </c>
      <c r="D506" s="92" t="s">
        <v>323</v>
      </c>
      <c r="E506" s="92">
        <v>1.6</v>
      </c>
      <c r="F506" s="92">
        <v>1</v>
      </c>
      <c r="G506" s="92" t="s">
        <v>560</v>
      </c>
      <c r="H506" s="92">
        <v>60</v>
      </c>
      <c r="I506" s="92">
        <v>0</v>
      </c>
      <c r="J506" s="92">
        <v>0</v>
      </c>
      <c r="K506" s="92">
        <v>37</v>
      </c>
    </row>
    <row r="507" spans="1:12" s="92" customFormat="1" x14ac:dyDescent="0.3">
      <c r="A507" s="92">
        <v>162</v>
      </c>
      <c r="B507" s="92" t="s">
        <v>324</v>
      </c>
      <c r="C507" s="92">
        <v>2008</v>
      </c>
      <c r="D507" s="92" t="s">
        <v>325</v>
      </c>
      <c r="E507" s="92">
        <v>1.6</v>
      </c>
      <c r="F507" s="92">
        <v>1</v>
      </c>
      <c r="G507" s="92" t="s">
        <v>560</v>
      </c>
      <c r="H507" s="92">
        <v>60</v>
      </c>
      <c r="I507" s="92">
        <v>0</v>
      </c>
      <c r="J507" s="92">
        <v>0</v>
      </c>
      <c r="K507" s="92">
        <v>37</v>
      </c>
      <c r="L507" s="92">
        <v>5.2</v>
      </c>
    </row>
    <row r="508" spans="1:12" s="92" customFormat="1" x14ac:dyDescent="0.3">
      <c r="A508" s="92">
        <v>163</v>
      </c>
      <c r="B508" s="92" t="s">
        <v>326</v>
      </c>
      <c r="C508" s="92">
        <v>2006</v>
      </c>
      <c r="D508" s="92" t="s">
        <v>327</v>
      </c>
      <c r="E508" s="92">
        <v>3.7</v>
      </c>
      <c r="F508" s="92">
        <v>1</v>
      </c>
      <c r="G508" s="92" t="s">
        <v>560</v>
      </c>
      <c r="H508" s="92">
        <v>75</v>
      </c>
      <c r="I508" s="92">
        <v>0</v>
      </c>
      <c r="J508" s="92">
        <v>0</v>
      </c>
      <c r="K508" s="92">
        <v>37</v>
      </c>
      <c r="L508" s="92">
        <v>5.5</v>
      </c>
    </row>
    <row r="509" spans="1:12" s="92" customFormat="1" x14ac:dyDescent="0.3">
      <c r="E509" s="92">
        <v>3.6</v>
      </c>
      <c r="F509" s="92">
        <v>1</v>
      </c>
      <c r="G509" s="92" t="s">
        <v>560</v>
      </c>
      <c r="H509" s="92">
        <v>75</v>
      </c>
      <c r="I509" s="92">
        <v>0</v>
      </c>
      <c r="J509" s="92">
        <v>0</v>
      </c>
      <c r="K509" s="92">
        <v>37</v>
      </c>
      <c r="L509" s="92">
        <v>5.9</v>
      </c>
    </row>
    <row r="510" spans="1:12" x14ac:dyDescent="0.3">
      <c r="A510">
        <v>168</v>
      </c>
      <c r="B510" t="s">
        <v>336</v>
      </c>
      <c r="C510">
        <v>2012</v>
      </c>
      <c r="D510" t="s">
        <v>337</v>
      </c>
      <c r="E510">
        <v>2.65</v>
      </c>
      <c r="F510">
        <v>0</v>
      </c>
      <c r="G510" t="s">
        <v>561</v>
      </c>
      <c r="H510">
        <v>150</v>
      </c>
      <c r="I510">
        <v>0</v>
      </c>
      <c r="J510">
        <v>6.13</v>
      </c>
      <c r="K510">
        <v>30</v>
      </c>
      <c r="L510">
        <v>4.7</v>
      </c>
    </row>
    <row r="511" spans="1:12" x14ac:dyDescent="0.3">
      <c r="E511">
        <v>2.85</v>
      </c>
      <c r="F511">
        <v>0</v>
      </c>
      <c r="G511" t="s">
        <v>561</v>
      </c>
      <c r="H511">
        <v>150</v>
      </c>
      <c r="I511">
        <v>0</v>
      </c>
      <c r="J511">
        <v>11.56</v>
      </c>
      <c r="K511">
        <v>30</v>
      </c>
      <c r="L511">
        <v>4.5999999999999996</v>
      </c>
    </row>
    <row r="512" spans="1:12" x14ac:dyDescent="0.3">
      <c r="E512">
        <v>2.59</v>
      </c>
      <c r="F512">
        <v>0</v>
      </c>
      <c r="G512" t="s">
        <v>561</v>
      </c>
      <c r="H512">
        <v>150</v>
      </c>
      <c r="I512">
        <v>0</v>
      </c>
      <c r="J512">
        <v>11.56</v>
      </c>
      <c r="K512">
        <v>30</v>
      </c>
      <c r="L512">
        <v>5</v>
      </c>
    </row>
    <row r="513" spans="1:12" x14ac:dyDescent="0.3">
      <c r="A513">
        <v>169</v>
      </c>
      <c r="B513" t="s">
        <v>338</v>
      </c>
      <c r="C513">
        <v>2011</v>
      </c>
      <c r="D513" t="s">
        <v>339</v>
      </c>
      <c r="F513">
        <v>1.88</v>
      </c>
      <c r="G513" t="s">
        <v>560</v>
      </c>
      <c r="H513">
        <v>90</v>
      </c>
      <c r="I513">
        <v>0</v>
      </c>
      <c r="J513">
        <v>6.06</v>
      </c>
      <c r="K513">
        <v>30</v>
      </c>
      <c r="L513">
        <v>4.3</v>
      </c>
    </row>
    <row r="514" spans="1:12" x14ac:dyDescent="0.3">
      <c r="F514">
        <v>1.88</v>
      </c>
      <c r="G514" t="s">
        <v>560</v>
      </c>
      <c r="H514">
        <v>90</v>
      </c>
      <c r="I514">
        <v>0</v>
      </c>
      <c r="J514">
        <v>6.06</v>
      </c>
      <c r="K514">
        <v>30</v>
      </c>
      <c r="L514">
        <v>4.5</v>
      </c>
    </row>
    <row r="515" spans="1:12" x14ac:dyDescent="0.3">
      <c r="F515">
        <v>1.88</v>
      </c>
      <c r="G515" t="s">
        <v>560</v>
      </c>
      <c r="H515">
        <v>90</v>
      </c>
      <c r="I515">
        <v>0</v>
      </c>
      <c r="J515">
        <v>6.06</v>
      </c>
      <c r="K515">
        <v>30</v>
      </c>
      <c r="L515">
        <v>4.7</v>
      </c>
    </row>
    <row r="516" spans="1:12" x14ac:dyDescent="0.3">
      <c r="F516">
        <v>1.88</v>
      </c>
      <c r="G516" t="s">
        <v>560</v>
      </c>
      <c r="H516">
        <v>90</v>
      </c>
      <c r="I516">
        <v>0</v>
      </c>
      <c r="J516">
        <v>6.06</v>
      </c>
      <c r="K516">
        <v>30</v>
      </c>
      <c r="L516">
        <v>4.5999999999999996</v>
      </c>
    </row>
    <row r="517" spans="1:12" x14ac:dyDescent="0.3">
      <c r="F517">
        <v>1.88</v>
      </c>
      <c r="G517" t="s">
        <v>560</v>
      </c>
      <c r="H517">
        <v>90</v>
      </c>
      <c r="I517">
        <v>0</v>
      </c>
      <c r="J517">
        <v>6.06</v>
      </c>
      <c r="K517">
        <v>30</v>
      </c>
      <c r="L517">
        <v>4.0999999999999996</v>
      </c>
    </row>
    <row r="518" spans="1:12" x14ac:dyDescent="0.3">
      <c r="F518">
        <v>1.88</v>
      </c>
      <c r="G518" t="s">
        <v>560</v>
      </c>
      <c r="H518">
        <v>90</v>
      </c>
      <c r="I518">
        <v>0</v>
      </c>
      <c r="J518">
        <v>6.06</v>
      </c>
      <c r="K518">
        <v>30</v>
      </c>
      <c r="L518">
        <v>3.9</v>
      </c>
    </row>
    <row r="519" spans="1:12" x14ac:dyDescent="0.3">
      <c r="F519">
        <v>1.88</v>
      </c>
      <c r="G519" t="s">
        <v>560</v>
      </c>
      <c r="H519">
        <v>90</v>
      </c>
      <c r="I519">
        <v>0</v>
      </c>
      <c r="J519">
        <v>6.06</v>
      </c>
      <c r="K519">
        <v>30</v>
      </c>
      <c r="L519">
        <v>4.7</v>
      </c>
    </row>
    <row r="520" spans="1:12" x14ac:dyDescent="0.3">
      <c r="A520">
        <v>171</v>
      </c>
      <c r="B520" t="s">
        <v>342</v>
      </c>
      <c r="C520">
        <v>2008</v>
      </c>
      <c r="D520" t="s">
        <v>343</v>
      </c>
      <c r="E520">
        <v>2.1</v>
      </c>
      <c r="F520">
        <v>0</v>
      </c>
      <c r="G520" t="s">
        <v>561</v>
      </c>
      <c r="H520">
        <v>120</v>
      </c>
      <c r="I520">
        <v>0</v>
      </c>
      <c r="J520">
        <v>16.670000000000002</v>
      </c>
      <c r="K520">
        <v>40</v>
      </c>
      <c r="L520">
        <v>4.5</v>
      </c>
    </row>
    <row r="521" spans="1:12" x14ac:dyDescent="0.3">
      <c r="E521">
        <v>2.2000000000000002</v>
      </c>
      <c r="F521">
        <v>0</v>
      </c>
      <c r="G521" t="s">
        <v>561</v>
      </c>
      <c r="H521">
        <v>120</v>
      </c>
      <c r="I521">
        <v>0</v>
      </c>
      <c r="J521">
        <v>16.670000000000002</v>
      </c>
      <c r="K521">
        <v>40</v>
      </c>
      <c r="L521">
        <v>4.5999999999999996</v>
      </c>
    </row>
    <row r="522" spans="1:12" x14ac:dyDescent="0.3">
      <c r="E522">
        <v>2</v>
      </c>
      <c r="F522">
        <v>0</v>
      </c>
      <c r="G522" t="s">
        <v>561</v>
      </c>
      <c r="H522">
        <v>120</v>
      </c>
      <c r="I522">
        <v>0</v>
      </c>
      <c r="J522">
        <v>16.670000000000002</v>
      </c>
      <c r="K522">
        <v>40</v>
      </c>
      <c r="L522">
        <v>4.5999999999999996</v>
      </c>
    </row>
    <row r="523" spans="1:12" x14ac:dyDescent="0.3">
      <c r="E523">
        <v>2.1</v>
      </c>
      <c r="F523">
        <v>0</v>
      </c>
      <c r="G523" t="s">
        <v>561</v>
      </c>
      <c r="H523">
        <v>120</v>
      </c>
      <c r="I523">
        <v>0</v>
      </c>
      <c r="J523">
        <v>25</v>
      </c>
      <c r="K523">
        <v>40</v>
      </c>
      <c r="L523">
        <v>4.3</v>
      </c>
    </row>
    <row r="524" spans="1:12" x14ac:dyDescent="0.3">
      <c r="E524">
        <v>2.2999999999999998</v>
      </c>
      <c r="F524">
        <v>0</v>
      </c>
      <c r="G524" t="s">
        <v>561</v>
      </c>
      <c r="H524">
        <v>120</v>
      </c>
      <c r="I524">
        <v>0</v>
      </c>
      <c r="J524">
        <v>16.670000000000002</v>
      </c>
      <c r="K524">
        <v>30</v>
      </c>
      <c r="L524">
        <v>4.5999999999999996</v>
      </c>
    </row>
    <row r="525" spans="1:12" x14ac:dyDescent="0.3">
      <c r="E525">
        <v>2</v>
      </c>
      <c r="F525">
        <v>0</v>
      </c>
      <c r="G525" t="s">
        <v>561</v>
      </c>
      <c r="H525">
        <v>120</v>
      </c>
      <c r="I525">
        <v>0</v>
      </c>
      <c r="J525">
        <v>16.670000000000002</v>
      </c>
      <c r="K525">
        <v>40</v>
      </c>
      <c r="L525">
        <v>4.5</v>
      </c>
    </row>
    <row r="526" spans="1:12" x14ac:dyDescent="0.3">
      <c r="E526">
        <v>1.9</v>
      </c>
      <c r="F526">
        <v>0</v>
      </c>
      <c r="G526" t="s">
        <v>561</v>
      </c>
      <c r="H526">
        <v>120</v>
      </c>
      <c r="I526">
        <v>0</v>
      </c>
      <c r="J526">
        <v>16.670000000000002</v>
      </c>
      <c r="K526">
        <v>40</v>
      </c>
      <c r="L526">
        <v>4.5</v>
      </c>
    </row>
    <row r="527" spans="1:12" x14ac:dyDescent="0.3">
      <c r="E527">
        <v>1.6</v>
      </c>
      <c r="F527">
        <v>0</v>
      </c>
      <c r="G527" t="s">
        <v>561</v>
      </c>
      <c r="H527">
        <v>120</v>
      </c>
      <c r="I527">
        <v>0</v>
      </c>
      <c r="J527">
        <v>16.670000000000002</v>
      </c>
      <c r="K527">
        <v>40</v>
      </c>
      <c r="L527">
        <v>4.5999999999999996</v>
      </c>
    </row>
    <row r="528" spans="1:12" x14ac:dyDescent="0.3">
      <c r="E528">
        <v>2.2000000000000002</v>
      </c>
      <c r="F528">
        <v>0</v>
      </c>
      <c r="G528" t="s">
        <v>561</v>
      </c>
      <c r="H528">
        <v>120</v>
      </c>
      <c r="I528">
        <v>0</v>
      </c>
      <c r="J528">
        <v>25</v>
      </c>
      <c r="K528">
        <v>40</v>
      </c>
      <c r="L528">
        <v>4.4000000000000004</v>
      </c>
    </row>
    <row r="529" spans="1:12" x14ac:dyDescent="0.3">
      <c r="E529">
        <v>1.9</v>
      </c>
      <c r="F529">
        <v>0</v>
      </c>
      <c r="G529" t="s">
        <v>561</v>
      </c>
      <c r="H529">
        <v>120</v>
      </c>
      <c r="I529">
        <v>0</v>
      </c>
      <c r="J529">
        <v>16.670000000000002</v>
      </c>
      <c r="K529">
        <v>30</v>
      </c>
      <c r="L529">
        <v>4.5999999999999996</v>
      </c>
    </row>
    <row r="530" spans="1:12" x14ac:dyDescent="0.3">
      <c r="E530">
        <v>1.7</v>
      </c>
      <c r="F530">
        <v>0</v>
      </c>
      <c r="G530" t="s">
        <v>561</v>
      </c>
      <c r="H530">
        <v>120</v>
      </c>
      <c r="I530">
        <v>0</v>
      </c>
      <c r="J530">
        <v>16.670000000000002</v>
      </c>
      <c r="K530">
        <v>40</v>
      </c>
      <c r="L530">
        <v>4.5999999999999996</v>
      </c>
    </row>
    <row r="531" spans="1:12" x14ac:dyDescent="0.3">
      <c r="E531">
        <v>1.8</v>
      </c>
      <c r="F531">
        <v>0</v>
      </c>
      <c r="G531" t="s">
        <v>561</v>
      </c>
      <c r="H531">
        <v>120</v>
      </c>
      <c r="I531">
        <v>0</v>
      </c>
      <c r="J531">
        <v>16.670000000000002</v>
      </c>
      <c r="K531">
        <v>40</v>
      </c>
      <c r="L531">
        <v>5.2</v>
      </c>
    </row>
    <row r="532" spans="1:12" x14ac:dyDescent="0.3">
      <c r="E532">
        <v>1.9</v>
      </c>
      <c r="F532">
        <v>0</v>
      </c>
      <c r="G532" t="s">
        <v>561</v>
      </c>
      <c r="H532">
        <v>120</v>
      </c>
      <c r="I532">
        <v>0</v>
      </c>
      <c r="J532">
        <v>25</v>
      </c>
      <c r="K532">
        <v>40</v>
      </c>
      <c r="L532">
        <v>5</v>
      </c>
    </row>
    <row r="533" spans="1:12" x14ac:dyDescent="0.3">
      <c r="A533">
        <v>173</v>
      </c>
      <c r="B533" t="s">
        <v>346</v>
      </c>
      <c r="C533">
        <v>2020</v>
      </c>
      <c r="D533" t="s">
        <v>347</v>
      </c>
      <c r="E533">
        <v>2.48</v>
      </c>
      <c r="F533">
        <v>0.84</v>
      </c>
      <c r="G533" t="s">
        <v>560</v>
      </c>
      <c r="H533">
        <v>180</v>
      </c>
      <c r="I533">
        <v>0</v>
      </c>
      <c r="J533">
        <v>16.39</v>
      </c>
      <c r="K533">
        <v>30</v>
      </c>
      <c r="L533">
        <v>4.45</v>
      </c>
    </row>
    <row r="534" spans="1:12" x14ac:dyDescent="0.3">
      <c r="E534">
        <v>2.36</v>
      </c>
      <c r="F534">
        <v>0.84</v>
      </c>
      <c r="G534" t="s">
        <v>560</v>
      </c>
      <c r="H534">
        <v>180</v>
      </c>
      <c r="I534">
        <v>0</v>
      </c>
      <c r="J534">
        <v>16.39</v>
      </c>
      <c r="K534">
        <v>30</v>
      </c>
      <c r="L534">
        <v>4.43</v>
      </c>
    </row>
    <row r="535" spans="1:12" x14ac:dyDescent="0.3">
      <c r="E535">
        <v>2.39</v>
      </c>
      <c r="F535">
        <v>0.84</v>
      </c>
      <c r="G535" t="s">
        <v>560</v>
      </c>
      <c r="H535">
        <v>180</v>
      </c>
      <c r="I535">
        <v>0</v>
      </c>
      <c r="J535">
        <v>16.39</v>
      </c>
      <c r="K535">
        <v>30</v>
      </c>
      <c r="L535">
        <v>4.46</v>
      </c>
    </row>
    <row r="536" spans="1:12" x14ac:dyDescent="0.3">
      <c r="E536">
        <v>2.46</v>
      </c>
      <c r="F536">
        <v>0.84</v>
      </c>
      <c r="G536" t="s">
        <v>560</v>
      </c>
      <c r="H536">
        <v>180</v>
      </c>
      <c r="I536">
        <v>0</v>
      </c>
      <c r="J536">
        <v>16.39</v>
      </c>
      <c r="K536">
        <v>30</v>
      </c>
      <c r="L536">
        <v>4.75</v>
      </c>
    </row>
    <row r="537" spans="1:12" s="92" customFormat="1" x14ac:dyDescent="0.3">
      <c r="A537" s="92">
        <v>174</v>
      </c>
      <c r="B537" s="92" t="s">
        <v>348</v>
      </c>
      <c r="C537" s="92">
        <v>2005</v>
      </c>
      <c r="D537" s="92" t="s">
        <v>349</v>
      </c>
      <c r="E537" s="92">
        <v>3.3293233082706766</v>
      </c>
      <c r="F537" s="92">
        <v>0</v>
      </c>
      <c r="G537" s="92" t="s">
        <v>561</v>
      </c>
      <c r="H537" s="92">
        <v>75</v>
      </c>
      <c r="I537" s="92">
        <v>0</v>
      </c>
      <c r="J537" s="92">
        <v>0</v>
      </c>
      <c r="K537" s="92">
        <v>45</v>
      </c>
      <c r="L537" s="92">
        <v>5.5</v>
      </c>
    </row>
    <row r="538" spans="1:12" s="92" customFormat="1" x14ac:dyDescent="0.3">
      <c r="E538" s="92">
        <v>3.1451851851851851</v>
      </c>
      <c r="F538" s="92">
        <v>0</v>
      </c>
      <c r="G538" s="92" t="s">
        <v>561</v>
      </c>
      <c r="H538" s="92">
        <v>75</v>
      </c>
      <c r="I538" s="92">
        <v>0</v>
      </c>
      <c r="J538" s="92">
        <v>0</v>
      </c>
      <c r="K538" s="92">
        <v>45</v>
      </c>
      <c r="L538" s="92">
        <v>5.2</v>
      </c>
    </row>
    <row r="539" spans="1:12" s="92" customFormat="1" x14ac:dyDescent="0.3">
      <c r="E539" s="92">
        <v>3.0131771595900441</v>
      </c>
      <c r="F539" s="92">
        <v>0</v>
      </c>
      <c r="G539" s="92" t="s">
        <v>561</v>
      </c>
      <c r="H539" s="92">
        <v>75</v>
      </c>
      <c r="I539" s="92">
        <v>0</v>
      </c>
      <c r="J539" s="92">
        <v>0</v>
      </c>
      <c r="K539" s="92">
        <v>45</v>
      </c>
      <c r="L539" s="92">
        <v>4.9000000000000004</v>
      </c>
    </row>
    <row r="540" spans="1:12" x14ac:dyDescent="0.3">
      <c r="A540">
        <v>175</v>
      </c>
      <c r="B540" t="s">
        <v>350</v>
      </c>
      <c r="C540">
        <v>2007</v>
      </c>
      <c r="D540" t="s">
        <v>351</v>
      </c>
      <c r="E540">
        <v>2.5</v>
      </c>
      <c r="F540">
        <v>0</v>
      </c>
      <c r="G540" t="s">
        <v>561</v>
      </c>
      <c r="H540">
        <v>210</v>
      </c>
      <c r="I540">
        <v>0</v>
      </c>
      <c r="J540">
        <v>24.63</v>
      </c>
      <c r="L540">
        <v>4.5999999999999996</v>
      </c>
    </row>
    <row r="541" spans="1:12" x14ac:dyDescent="0.3">
      <c r="E541">
        <v>2.5</v>
      </c>
      <c r="F541">
        <v>0</v>
      </c>
      <c r="G541" t="s">
        <v>561</v>
      </c>
      <c r="H541">
        <v>210</v>
      </c>
      <c r="I541">
        <v>0</v>
      </c>
      <c r="J541">
        <v>18.62</v>
      </c>
      <c r="L541">
        <v>4.5</v>
      </c>
    </row>
    <row r="542" spans="1:12" x14ac:dyDescent="0.3">
      <c r="E542">
        <v>2.5</v>
      </c>
      <c r="F542">
        <v>0</v>
      </c>
      <c r="G542" t="s">
        <v>561</v>
      </c>
      <c r="H542">
        <v>210</v>
      </c>
      <c r="I542">
        <v>0</v>
      </c>
      <c r="J542">
        <v>14.04</v>
      </c>
      <c r="L542">
        <v>4.4000000000000004</v>
      </c>
    </row>
    <row r="543" spans="1:12" x14ac:dyDescent="0.3">
      <c r="E543">
        <v>2.2000000000000002</v>
      </c>
      <c r="F543">
        <v>0.09</v>
      </c>
      <c r="G543" t="s">
        <v>561</v>
      </c>
      <c r="H543">
        <v>210</v>
      </c>
      <c r="I543">
        <v>0</v>
      </c>
      <c r="J543">
        <v>14.04</v>
      </c>
      <c r="L543">
        <v>4.2</v>
      </c>
    </row>
    <row r="544" spans="1:12" x14ac:dyDescent="0.3">
      <c r="E544">
        <v>2.2999999999999998</v>
      </c>
      <c r="F544">
        <v>0.18</v>
      </c>
      <c r="G544" t="s">
        <v>561</v>
      </c>
      <c r="H544">
        <v>210</v>
      </c>
      <c r="I544">
        <v>0</v>
      </c>
      <c r="J544">
        <v>14.04</v>
      </c>
      <c r="L544">
        <v>4.3</v>
      </c>
    </row>
    <row r="545" spans="1:12" x14ac:dyDescent="0.3">
      <c r="E545">
        <v>2.2999999999999998</v>
      </c>
      <c r="F545">
        <v>0.28000000000000003</v>
      </c>
      <c r="G545" t="s">
        <v>560</v>
      </c>
      <c r="H545">
        <v>210</v>
      </c>
      <c r="I545">
        <v>0</v>
      </c>
      <c r="J545">
        <v>14.04</v>
      </c>
      <c r="L545">
        <v>4.3</v>
      </c>
    </row>
    <row r="546" spans="1:12" x14ac:dyDescent="0.3">
      <c r="A546">
        <v>176</v>
      </c>
      <c r="B546" t="s">
        <v>352</v>
      </c>
      <c r="C546">
        <v>2021</v>
      </c>
      <c r="D546" t="s">
        <v>353</v>
      </c>
      <c r="E546">
        <v>1.6</v>
      </c>
      <c r="F546">
        <v>0</v>
      </c>
      <c r="G546" t="s">
        <v>561</v>
      </c>
      <c r="H546">
        <v>180</v>
      </c>
      <c r="I546">
        <v>0</v>
      </c>
      <c r="J546">
        <v>8.57</v>
      </c>
      <c r="K546">
        <v>30</v>
      </c>
      <c r="L546">
        <v>3.84</v>
      </c>
    </row>
    <row r="547" spans="1:12" x14ac:dyDescent="0.3">
      <c r="E547">
        <v>1.95</v>
      </c>
      <c r="F547">
        <v>0</v>
      </c>
      <c r="G547" t="s">
        <v>561</v>
      </c>
      <c r="H547">
        <v>180</v>
      </c>
      <c r="I547">
        <v>0</v>
      </c>
      <c r="J547">
        <v>8.57</v>
      </c>
      <c r="K547">
        <v>30</v>
      </c>
      <c r="L547">
        <v>3.71</v>
      </c>
    </row>
    <row r="548" spans="1:12" x14ac:dyDescent="0.3">
      <c r="E548">
        <v>1.55</v>
      </c>
      <c r="F548">
        <v>0</v>
      </c>
      <c r="G548" t="s">
        <v>561</v>
      </c>
      <c r="H548">
        <v>180</v>
      </c>
      <c r="I548">
        <v>0</v>
      </c>
      <c r="J548">
        <v>8.57</v>
      </c>
      <c r="K548">
        <v>30</v>
      </c>
      <c r="L548">
        <v>3.77</v>
      </c>
    </row>
    <row r="549" spans="1:12" x14ac:dyDescent="0.3">
      <c r="E549">
        <v>1.91</v>
      </c>
      <c r="F549">
        <v>0</v>
      </c>
      <c r="G549" t="s">
        <v>561</v>
      </c>
      <c r="H549">
        <v>180</v>
      </c>
      <c r="I549">
        <v>0</v>
      </c>
      <c r="J549">
        <v>8.57</v>
      </c>
      <c r="K549">
        <v>30</v>
      </c>
      <c r="L549">
        <v>3.83</v>
      </c>
    </row>
    <row r="550" spans="1:12" x14ac:dyDescent="0.3">
      <c r="E550">
        <v>2.12</v>
      </c>
      <c r="F550">
        <v>0</v>
      </c>
      <c r="G550" t="s">
        <v>561</v>
      </c>
      <c r="H550">
        <v>180</v>
      </c>
      <c r="I550">
        <v>0</v>
      </c>
      <c r="J550">
        <v>8.57</v>
      </c>
      <c r="K550">
        <v>30</v>
      </c>
      <c r="L550">
        <v>4.17</v>
      </c>
    </row>
    <row r="551" spans="1:12" x14ac:dyDescent="0.3">
      <c r="E551">
        <v>1.48</v>
      </c>
      <c r="F551">
        <v>0</v>
      </c>
      <c r="G551" t="s">
        <v>561</v>
      </c>
      <c r="H551">
        <v>180</v>
      </c>
      <c r="I551">
        <v>0</v>
      </c>
      <c r="J551">
        <v>8.57</v>
      </c>
      <c r="K551">
        <v>30</v>
      </c>
      <c r="L551">
        <v>4.82</v>
      </c>
    </row>
    <row r="552" spans="1:12" x14ac:dyDescent="0.3">
      <c r="E552">
        <v>2.15</v>
      </c>
      <c r="F552">
        <v>0</v>
      </c>
      <c r="G552" t="s">
        <v>561</v>
      </c>
      <c r="H552">
        <v>180</v>
      </c>
      <c r="I552">
        <v>0</v>
      </c>
      <c r="J552">
        <v>8.57</v>
      </c>
      <c r="K552">
        <v>30</v>
      </c>
      <c r="L552">
        <v>4.42</v>
      </c>
    </row>
    <row r="553" spans="1:12" x14ac:dyDescent="0.3">
      <c r="E553">
        <v>1.53</v>
      </c>
      <c r="F553">
        <v>0</v>
      </c>
      <c r="G553" t="s">
        <v>561</v>
      </c>
      <c r="H553">
        <v>180</v>
      </c>
      <c r="I553">
        <v>0</v>
      </c>
      <c r="J553">
        <v>8.57</v>
      </c>
      <c r="K553">
        <v>30</v>
      </c>
      <c r="L553">
        <v>4.3600000000000003</v>
      </c>
    </row>
    <row r="554" spans="1:12" x14ac:dyDescent="0.3">
      <c r="A554">
        <v>178</v>
      </c>
      <c r="B554" t="s">
        <v>356</v>
      </c>
      <c r="C554">
        <v>2015</v>
      </c>
      <c r="D554" t="s">
        <v>357</v>
      </c>
      <c r="E554">
        <v>2.4300000000000002</v>
      </c>
      <c r="F554">
        <v>1.73</v>
      </c>
      <c r="G554" t="s">
        <v>560</v>
      </c>
      <c r="H554">
        <v>90</v>
      </c>
      <c r="I554">
        <v>0</v>
      </c>
      <c r="J554">
        <v>13.51</v>
      </c>
      <c r="K554">
        <v>30</v>
      </c>
      <c r="L554">
        <v>4.67</v>
      </c>
    </row>
    <row r="555" spans="1:12" x14ac:dyDescent="0.3">
      <c r="E555">
        <v>2.62</v>
      </c>
      <c r="F555">
        <v>1.73</v>
      </c>
      <c r="G555" t="s">
        <v>560</v>
      </c>
      <c r="H555">
        <v>90</v>
      </c>
      <c r="I555">
        <v>0</v>
      </c>
      <c r="J555">
        <v>13.51</v>
      </c>
      <c r="K555">
        <v>30</v>
      </c>
      <c r="L555">
        <v>4.6100000000000003</v>
      </c>
    </row>
    <row r="556" spans="1:12" x14ac:dyDescent="0.3">
      <c r="E556">
        <v>1.73</v>
      </c>
      <c r="F556">
        <v>1.73</v>
      </c>
      <c r="G556" t="s">
        <v>560</v>
      </c>
      <c r="H556">
        <v>90</v>
      </c>
      <c r="I556">
        <v>0</v>
      </c>
      <c r="J556">
        <v>13.51</v>
      </c>
      <c r="K556">
        <v>30</v>
      </c>
      <c r="L556">
        <v>4.91</v>
      </c>
    </row>
    <row r="557" spans="1:12" x14ac:dyDescent="0.3">
      <c r="E557">
        <v>1.75</v>
      </c>
      <c r="F557">
        <v>1.73</v>
      </c>
      <c r="G557" t="s">
        <v>560</v>
      </c>
      <c r="H557">
        <v>90</v>
      </c>
      <c r="I557">
        <v>0</v>
      </c>
      <c r="J557">
        <v>13.51</v>
      </c>
      <c r="K557">
        <v>30</v>
      </c>
      <c r="L557">
        <v>4.84</v>
      </c>
    </row>
    <row r="558" spans="1:12" x14ac:dyDescent="0.3">
      <c r="E558">
        <v>2</v>
      </c>
      <c r="F558">
        <v>1.73</v>
      </c>
      <c r="G558" t="s">
        <v>560</v>
      </c>
      <c r="H558">
        <v>90</v>
      </c>
      <c r="I558">
        <v>0</v>
      </c>
      <c r="J558">
        <v>13.51</v>
      </c>
      <c r="K558">
        <v>30</v>
      </c>
      <c r="L558">
        <v>4.6900000000000004</v>
      </c>
    </row>
    <row r="559" spans="1:12" x14ac:dyDescent="0.3">
      <c r="A559">
        <v>179</v>
      </c>
      <c r="B559" t="s">
        <v>358</v>
      </c>
      <c r="C559">
        <v>2009</v>
      </c>
      <c r="D559" t="s">
        <v>359</v>
      </c>
      <c r="F559">
        <v>2.13</v>
      </c>
      <c r="G559" t="s">
        <v>560</v>
      </c>
      <c r="H559">
        <v>30</v>
      </c>
      <c r="I559">
        <v>0</v>
      </c>
      <c r="J559">
        <v>4.26</v>
      </c>
      <c r="K559">
        <v>20</v>
      </c>
      <c r="L559">
        <v>5.63</v>
      </c>
    </row>
    <row r="560" spans="1:12" x14ac:dyDescent="0.3">
      <c r="F560">
        <v>2.13</v>
      </c>
      <c r="G560" t="s">
        <v>560</v>
      </c>
      <c r="H560">
        <v>30</v>
      </c>
      <c r="I560">
        <v>0</v>
      </c>
      <c r="J560">
        <v>4.26</v>
      </c>
      <c r="K560">
        <v>20</v>
      </c>
      <c r="L560">
        <v>5.35</v>
      </c>
    </row>
    <row r="561" spans="1:12" x14ac:dyDescent="0.3">
      <c r="F561">
        <v>2.06</v>
      </c>
      <c r="G561" t="s">
        <v>560</v>
      </c>
      <c r="H561">
        <v>30</v>
      </c>
      <c r="I561">
        <v>1</v>
      </c>
      <c r="J561">
        <v>2.06</v>
      </c>
      <c r="K561">
        <v>20</v>
      </c>
      <c r="L561">
        <v>6.03</v>
      </c>
    </row>
    <row r="562" spans="1:12" x14ac:dyDescent="0.3">
      <c r="F562">
        <v>2.06</v>
      </c>
      <c r="G562" t="s">
        <v>560</v>
      </c>
      <c r="H562">
        <v>30</v>
      </c>
      <c r="I562">
        <v>1</v>
      </c>
      <c r="J562">
        <v>2.06</v>
      </c>
      <c r="K562">
        <v>20</v>
      </c>
      <c r="L562">
        <v>5.76</v>
      </c>
    </row>
    <row r="563" spans="1:12" x14ac:dyDescent="0.3">
      <c r="A563">
        <v>180</v>
      </c>
      <c r="B563" t="s">
        <v>360</v>
      </c>
      <c r="C563">
        <v>2019</v>
      </c>
      <c r="D563" t="s">
        <v>361</v>
      </c>
      <c r="F563">
        <v>2</v>
      </c>
      <c r="G563" t="s">
        <v>560</v>
      </c>
      <c r="H563">
        <v>180</v>
      </c>
      <c r="I563">
        <v>0</v>
      </c>
      <c r="J563">
        <v>4.67</v>
      </c>
      <c r="K563">
        <v>25</v>
      </c>
      <c r="L563">
        <v>5.37</v>
      </c>
    </row>
    <row r="564" spans="1:12" x14ac:dyDescent="0.3">
      <c r="A564">
        <v>181</v>
      </c>
      <c r="B564" t="s">
        <v>362</v>
      </c>
      <c r="C564">
        <v>2015</v>
      </c>
      <c r="D564" t="s">
        <v>363</v>
      </c>
      <c r="E564">
        <v>2.34</v>
      </c>
      <c r="F564">
        <v>1.83</v>
      </c>
      <c r="G564" t="s">
        <v>560</v>
      </c>
      <c r="H564">
        <v>90</v>
      </c>
      <c r="I564">
        <v>1</v>
      </c>
      <c r="J564">
        <v>18.62</v>
      </c>
      <c r="K564">
        <v>30</v>
      </c>
    </row>
    <row r="565" spans="1:12" x14ac:dyDescent="0.3">
      <c r="E565">
        <v>2.41</v>
      </c>
      <c r="F565">
        <v>1.83</v>
      </c>
      <c r="G565" t="s">
        <v>560</v>
      </c>
      <c r="H565">
        <v>90</v>
      </c>
      <c r="I565">
        <v>1</v>
      </c>
      <c r="J565">
        <v>18.62</v>
      </c>
      <c r="K565">
        <v>30</v>
      </c>
    </row>
    <row r="566" spans="1:12" x14ac:dyDescent="0.3">
      <c r="A566">
        <v>182</v>
      </c>
      <c r="B566" t="s">
        <v>364</v>
      </c>
      <c r="C566">
        <v>2019</v>
      </c>
      <c r="D566" t="s">
        <v>365</v>
      </c>
      <c r="F566">
        <v>2</v>
      </c>
      <c r="G566" t="s">
        <v>560</v>
      </c>
      <c r="H566">
        <v>130</v>
      </c>
      <c r="I566">
        <v>0</v>
      </c>
      <c r="J566">
        <v>10</v>
      </c>
      <c r="K566">
        <v>30</v>
      </c>
      <c r="L566">
        <v>4.3</v>
      </c>
    </row>
    <row r="567" spans="1:12" x14ac:dyDescent="0.3">
      <c r="F567">
        <v>2</v>
      </c>
      <c r="G567" t="s">
        <v>560</v>
      </c>
      <c r="H567">
        <v>130</v>
      </c>
      <c r="I567">
        <v>0</v>
      </c>
      <c r="J567">
        <v>10</v>
      </c>
      <c r="K567">
        <v>30</v>
      </c>
      <c r="L567">
        <v>4.3</v>
      </c>
    </row>
    <row r="568" spans="1:12" x14ac:dyDescent="0.3">
      <c r="F568">
        <v>2</v>
      </c>
      <c r="G568" t="s">
        <v>560</v>
      </c>
      <c r="H568">
        <v>130</v>
      </c>
      <c r="I568">
        <v>0</v>
      </c>
      <c r="J568">
        <v>10</v>
      </c>
      <c r="K568">
        <v>30</v>
      </c>
      <c r="L568">
        <v>4.3</v>
      </c>
    </row>
    <row r="569" spans="1:12" x14ac:dyDescent="0.3">
      <c r="A569">
        <v>186</v>
      </c>
      <c r="B569" t="s">
        <v>372</v>
      </c>
      <c r="C569">
        <v>2015</v>
      </c>
      <c r="D569" t="s">
        <v>373</v>
      </c>
      <c r="E569">
        <v>2.78</v>
      </c>
      <c r="F569">
        <v>1.78</v>
      </c>
      <c r="G569" t="s">
        <v>560</v>
      </c>
      <c r="H569">
        <v>90</v>
      </c>
      <c r="I569">
        <v>0</v>
      </c>
      <c r="J569">
        <v>11.1</v>
      </c>
      <c r="K569">
        <v>30</v>
      </c>
      <c r="L569">
        <v>4.2300000000000004</v>
      </c>
    </row>
    <row r="570" spans="1:12" x14ac:dyDescent="0.3">
      <c r="E570">
        <v>2.94</v>
      </c>
      <c r="F570">
        <v>1.78</v>
      </c>
      <c r="G570" t="s">
        <v>560</v>
      </c>
      <c r="H570">
        <v>90</v>
      </c>
      <c r="I570">
        <v>0</v>
      </c>
      <c r="J570">
        <v>11.1</v>
      </c>
      <c r="K570">
        <v>30</v>
      </c>
      <c r="L570">
        <v>4.2300000000000004</v>
      </c>
    </row>
    <row r="571" spans="1:12" x14ac:dyDescent="0.3">
      <c r="E571">
        <v>2.98</v>
      </c>
      <c r="F571">
        <v>1.78</v>
      </c>
      <c r="G571" t="s">
        <v>560</v>
      </c>
      <c r="H571">
        <v>90</v>
      </c>
      <c r="I571">
        <v>0</v>
      </c>
      <c r="J571">
        <v>11.1</v>
      </c>
      <c r="K571">
        <v>30</v>
      </c>
      <c r="L571">
        <v>4.2300000000000004</v>
      </c>
    </row>
    <row r="572" spans="1:12" x14ac:dyDescent="0.3">
      <c r="E572">
        <v>3.22</v>
      </c>
      <c r="F572">
        <v>1.78</v>
      </c>
      <c r="G572" t="s">
        <v>560</v>
      </c>
      <c r="H572">
        <v>90</v>
      </c>
      <c r="I572">
        <v>0</v>
      </c>
      <c r="J572">
        <v>11.1</v>
      </c>
      <c r="K572">
        <v>30</v>
      </c>
      <c r="L572">
        <v>4.2300000000000004</v>
      </c>
    </row>
    <row r="573" spans="1:12" x14ac:dyDescent="0.3">
      <c r="A573">
        <v>187</v>
      </c>
      <c r="B573" t="s">
        <v>374</v>
      </c>
      <c r="C573">
        <v>2012</v>
      </c>
      <c r="D573" t="s">
        <v>375</v>
      </c>
      <c r="E573">
        <v>2.37</v>
      </c>
      <c r="F573">
        <v>3.2</v>
      </c>
      <c r="G573" t="s">
        <v>560</v>
      </c>
      <c r="H573">
        <v>90</v>
      </c>
      <c r="I573">
        <v>0</v>
      </c>
      <c r="J573">
        <v>30.9</v>
      </c>
      <c r="K573">
        <v>30</v>
      </c>
      <c r="L573">
        <v>4.2300000000000004</v>
      </c>
    </row>
    <row r="574" spans="1:12" x14ac:dyDescent="0.3">
      <c r="E574">
        <v>2.0299999999999998</v>
      </c>
      <c r="F574">
        <v>3.2</v>
      </c>
      <c r="G574" t="s">
        <v>560</v>
      </c>
      <c r="H574">
        <v>90</v>
      </c>
      <c r="I574">
        <v>1</v>
      </c>
      <c r="J574">
        <v>30.9</v>
      </c>
      <c r="K574">
        <v>30</v>
      </c>
      <c r="L574">
        <v>4.2300000000000004</v>
      </c>
    </row>
    <row r="575" spans="1:12" x14ac:dyDescent="0.3">
      <c r="E575">
        <v>2.02</v>
      </c>
      <c r="F575">
        <v>3.2</v>
      </c>
      <c r="G575" t="s">
        <v>560</v>
      </c>
      <c r="H575">
        <v>90</v>
      </c>
      <c r="I575">
        <v>1</v>
      </c>
      <c r="J575">
        <v>30.9</v>
      </c>
      <c r="K575">
        <v>30</v>
      </c>
      <c r="L575">
        <v>4.2300000000000004</v>
      </c>
    </row>
    <row r="576" spans="1:12" x14ac:dyDescent="0.3">
      <c r="A576">
        <v>188</v>
      </c>
      <c r="B576" t="s">
        <v>376</v>
      </c>
      <c r="C576">
        <v>2014</v>
      </c>
      <c r="D576" t="s">
        <v>377</v>
      </c>
      <c r="E576">
        <v>2.08</v>
      </c>
      <c r="F576">
        <v>2</v>
      </c>
      <c r="G576" t="s">
        <v>560</v>
      </c>
      <c r="H576">
        <v>90</v>
      </c>
      <c r="I576">
        <v>0</v>
      </c>
      <c r="J576">
        <v>100</v>
      </c>
      <c r="K576">
        <v>30</v>
      </c>
      <c r="L576">
        <v>4.2300000000000004</v>
      </c>
    </row>
    <row r="577" spans="1:12" x14ac:dyDescent="0.3">
      <c r="A577">
        <v>190</v>
      </c>
      <c r="B577" t="s">
        <v>380</v>
      </c>
      <c r="C577">
        <v>2007</v>
      </c>
      <c r="D577" t="s">
        <v>381</v>
      </c>
      <c r="E577">
        <v>1.9</v>
      </c>
      <c r="F577">
        <v>1.5</v>
      </c>
      <c r="G577" t="s">
        <v>560</v>
      </c>
      <c r="H577">
        <v>120</v>
      </c>
      <c r="I577">
        <v>0</v>
      </c>
      <c r="J577">
        <v>100</v>
      </c>
      <c r="K577">
        <v>37</v>
      </c>
    </row>
    <row r="578" spans="1:12" x14ac:dyDescent="0.3">
      <c r="A578">
        <v>191</v>
      </c>
      <c r="B578" t="s">
        <v>382</v>
      </c>
      <c r="C578">
        <v>2015</v>
      </c>
      <c r="D578" t="s">
        <v>383</v>
      </c>
      <c r="E578">
        <v>2.4700000000000002</v>
      </c>
      <c r="F578">
        <v>2</v>
      </c>
      <c r="G578" t="s">
        <v>560</v>
      </c>
      <c r="H578">
        <v>90</v>
      </c>
      <c r="I578">
        <v>0</v>
      </c>
      <c r="J578">
        <v>30</v>
      </c>
      <c r="K578">
        <v>30</v>
      </c>
      <c r="L578">
        <v>4.2300000000000004</v>
      </c>
    </row>
    <row r="579" spans="1:12" x14ac:dyDescent="0.3">
      <c r="E579">
        <v>2.5</v>
      </c>
      <c r="F579">
        <v>2</v>
      </c>
      <c r="G579" t="s">
        <v>560</v>
      </c>
      <c r="H579">
        <v>90</v>
      </c>
      <c r="I579">
        <v>0</v>
      </c>
      <c r="J579">
        <v>30</v>
      </c>
      <c r="K579">
        <v>30</v>
      </c>
      <c r="L579">
        <v>4.12</v>
      </c>
    </row>
    <row r="580" spans="1:12" x14ac:dyDescent="0.3">
      <c r="G580" t="s">
        <v>561</v>
      </c>
      <c r="K580">
        <v>30</v>
      </c>
    </row>
    <row r="581" spans="1:12" x14ac:dyDescent="0.3">
      <c r="A581">
        <v>192</v>
      </c>
      <c r="B581" t="s">
        <v>384</v>
      </c>
      <c r="C581">
        <v>2019</v>
      </c>
      <c r="D581" t="s">
        <v>385</v>
      </c>
      <c r="E581">
        <v>3.6</v>
      </c>
      <c r="F581">
        <v>2.4</v>
      </c>
      <c r="G581" t="s">
        <v>560</v>
      </c>
      <c r="H581">
        <v>90</v>
      </c>
      <c r="I581">
        <v>0</v>
      </c>
      <c r="J581">
        <v>20</v>
      </c>
      <c r="K581">
        <v>30</v>
      </c>
      <c r="L581">
        <v>4.9000000000000004</v>
      </c>
    </row>
    <row r="582" spans="1:12" x14ac:dyDescent="0.3">
      <c r="E582">
        <v>2.9</v>
      </c>
      <c r="F582">
        <v>0</v>
      </c>
      <c r="G582" t="s">
        <v>561</v>
      </c>
      <c r="H582">
        <v>90</v>
      </c>
      <c r="I582">
        <v>0</v>
      </c>
      <c r="J582">
        <v>20</v>
      </c>
      <c r="K582">
        <v>30</v>
      </c>
      <c r="L582">
        <v>4.4000000000000004</v>
      </c>
    </row>
    <row r="583" spans="1:12" x14ac:dyDescent="0.3">
      <c r="A583">
        <v>193</v>
      </c>
      <c r="B583" t="s">
        <v>386</v>
      </c>
      <c r="C583">
        <v>2006</v>
      </c>
      <c r="D583" t="s">
        <v>387</v>
      </c>
      <c r="E583">
        <v>5.2631578947368425</v>
      </c>
      <c r="F583">
        <v>0.18</v>
      </c>
      <c r="G583" t="s">
        <v>561</v>
      </c>
      <c r="H583">
        <v>440</v>
      </c>
      <c r="I583">
        <v>0</v>
      </c>
      <c r="J583">
        <v>11.11</v>
      </c>
      <c r="K583">
        <v>27</v>
      </c>
      <c r="L583">
        <v>4.1100000000000003</v>
      </c>
    </row>
    <row r="584" spans="1:12" x14ac:dyDescent="0.3">
      <c r="E584">
        <v>4.7619047619047619</v>
      </c>
      <c r="F584">
        <v>0.18</v>
      </c>
      <c r="G584" t="s">
        <v>561</v>
      </c>
      <c r="H584">
        <v>440</v>
      </c>
      <c r="I584">
        <v>0</v>
      </c>
      <c r="J584">
        <v>11.11</v>
      </c>
      <c r="K584">
        <v>27</v>
      </c>
      <c r="L584">
        <v>4.1399999999999997</v>
      </c>
    </row>
    <row r="585" spans="1:12" x14ac:dyDescent="0.3">
      <c r="E585">
        <v>5.5555555555555554</v>
      </c>
      <c r="F585">
        <v>0.18</v>
      </c>
      <c r="G585" t="s">
        <v>561</v>
      </c>
      <c r="H585">
        <v>440</v>
      </c>
      <c r="I585">
        <v>0</v>
      </c>
      <c r="J585">
        <v>11.11</v>
      </c>
      <c r="K585">
        <v>27</v>
      </c>
      <c r="L585">
        <v>4.3499999999999996</v>
      </c>
    </row>
    <row r="586" spans="1:12" x14ac:dyDescent="0.3">
      <c r="E586">
        <v>4.7619047619047619</v>
      </c>
      <c r="F586">
        <v>0.18</v>
      </c>
      <c r="G586" t="s">
        <v>561</v>
      </c>
      <c r="H586">
        <v>440</v>
      </c>
      <c r="I586">
        <v>0</v>
      </c>
      <c r="J586">
        <v>11.11</v>
      </c>
      <c r="K586">
        <v>27</v>
      </c>
      <c r="L586">
        <v>4.34</v>
      </c>
    </row>
    <row r="587" spans="1:12" x14ac:dyDescent="0.3">
      <c r="A587">
        <v>195</v>
      </c>
      <c r="B587" t="s">
        <v>390</v>
      </c>
      <c r="C587">
        <v>2019</v>
      </c>
      <c r="D587" t="s">
        <v>391</v>
      </c>
      <c r="E587">
        <v>2.7</v>
      </c>
      <c r="F587">
        <v>3.27</v>
      </c>
      <c r="G587" t="s">
        <v>560</v>
      </c>
      <c r="H587">
        <v>60</v>
      </c>
      <c r="I587">
        <v>0</v>
      </c>
      <c r="J587">
        <v>14.97</v>
      </c>
      <c r="K587">
        <v>30</v>
      </c>
      <c r="L587">
        <v>5.52</v>
      </c>
    </row>
    <row r="588" spans="1:12" x14ac:dyDescent="0.3">
      <c r="A588">
        <v>197</v>
      </c>
      <c r="B588" t="s">
        <v>394</v>
      </c>
      <c r="C588">
        <v>2008</v>
      </c>
      <c r="D588" t="s">
        <v>395</v>
      </c>
      <c r="F588">
        <v>2</v>
      </c>
      <c r="G588" t="s">
        <v>560</v>
      </c>
      <c r="H588">
        <v>85</v>
      </c>
      <c r="I588">
        <v>0</v>
      </c>
      <c r="J588">
        <v>20</v>
      </c>
      <c r="K588">
        <v>30</v>
      </c>
      <c r="L588">
        <v>5.6</v>
      </c>
    </row>
    <row r="589" spans="1:12" x14ac:dyDescent="0.3">
      <c r="F589">
        <v>2</v>
      </c>
      <c r="G589" t="s">
        <v>560</v>
      </c>
      <c r="H589">
        <v>85</v>
      </c>
      <c r="I589">
        <v>0</v>
      </c>
      <c r="J589">
        <v>20</v>
      </c>
      <c r="K589">
        <v>30</v>
      </c>
      <c r="L589">
        <v>6.1</v>
      </c>
    </row>
    <row r="590" spans="1:12" x14ac:dyDescent="0.3">
      <c r="A590">
        <v>199</v>
      </c>
      <c r="B590" t="s">
        <v>398</v>
      </c>
      <c r="C590">
        <v>2011</v>
      </c>
      <c r="D590" t="s">
        <v>399</v>
      </c>
      <c r="E590">
        <v>3.4</v>
      </c>
      <c r="F590">
        <v>2</v>
      </c>
      <c r="G590" t="s">
        <v>560</v>
      </c>
      <c r="H590">
        <v>80</v>
      </c>
      <c r="I590">
        <v>0</v>
      </c>
      <c r="J590">
        <v>20</v>
      </c>
      <c r="K590">
        <v>30</v>
      </c>
    </row>
    <row r="591" spans="1:12" x14ac:dyDescent="0.3">
      <c r="E591">
        <v>3.5</v>
      </c>
      <c r="F591">
        <v>2</v>
      </c>
      <c r="G591" t="s">
        <v>560</v>
      </c>
      <c r="H591">
        <v>80</v>
      </c>
      <c r="I591">
        <v>0</v>
      </c>
      <c r="J591">
        <v>20</v>
      </c>
      <c r="K591">
        <v>30</v>
      </c>
    </row>
    <row r="592" spans="1:12" x14ac:dyDescent="0.3">
      <c r="A592">
        <v>203</v>
      </c>
      <c r="B592" t="s">
        <v>406</v>
      </c>
      <c r="C592">
        <v>2019</v>
      </c>
      <c r="D592" t="s">
        <v>407</v>
      </c>
      <c r="E592">
        <v>2.56</v>
      </c>
      <c r="F592">
        <v>1.6</v>
      </c>
      <c r="G592" t="s">
        <v>560</v>
      </c>
      <c r="H592">
        <v>120</v>
      </c>
      <c r="I592">
        <v>1</v>
      </c>
      <c r="J592">
        <v>20</v>
      </c>
      <c r="K592">
        <v>45</v>
      </c>
    </row>
    <row r="593" spans="1:12" x14ac:dyDescent="0.3">
      <c r="E593">
        <v>3.33</v>
      </c>
      <c r="F593">
        <v>1.6</v>
      </c>
      <c r="G593" t="s">
        <v>560</v>
      </c>
      <c r="H593">
        <v>120</v>
      </c>
      <c r="I593">
        <v>1</v>
      </c>
      <c r="J593">
        <v>20</v>
      </c>
      <c r="K593">
        <v>45</v>
      </c>
    </row>
    <row r="594" spans="1:12" s="92" customFormat="1" x14ac:dyDescent="0.3">
      <c r="A594" s="92">
        <v>205</v>
      </c>
      <c r="B594" s="92" t="s">
        <v>410</v>
      </c>
      <c r="C594" s="92">
        <v>2007</v>
      </c>
      <c r="D594" s="92" t="s">
        <v>411</v>
      </c>
      <c r="E594" s="92">
        <v>3.86</v>
      </c>
      <c r="F594" s="92">
        <v>0</v>
      </c>
      <c r="G594" s="92" t="s">
        <v>561</v>
      </c>
      <c r="H594" s="92">
        <v>60</v>
      </c>
      <c r="I594" s="92">
        <v>0</v>
      </c>
      <c r="J594" s="92">
        <v>0</v>
      </c>
      <c r="K594" s="92">
        <v>30</v>
      </c>
    </row>
    <row r="595" spans="1:12" s="92" customFormat="1" x14ac:dyDescent="0.3">
      <c r="E595" s="92">
        <v>3.84</v>
      </c>
      <c r="F595" s="92">
        <v>0.25</v>
      </c>
      <c r="G595" s="92" t="s">
        <v>560</v>
      </c>
      <c r="H595" s="92">
        <v>60</v>
      </c>
      <c r="I595" s="92">
        <v>0</v>
      </c>
      <c r="J595" s="92">
        <v>0</v>
      </c>
      <c r="K595" s="92">
        <v>30</v>
      </c>
    </row>
    <row r="596" spans="1:12" s="92" customFormat="1" x14ac:dyDescent="0.3">
      <c r="E596" s="92">
        <v>3.8</v>
      </c>
      <c r="F596" s="92">
        <v>0.5</v>
      </c>
      <c r="G596" s="92" t="s">
        <v>560</v>
      </c>
      <c r="H596" s="92">
        <v>60</v>
      </c>
      <c r="I596" s="92">
        <v>0</v>
      </c>
      <c r="J596" s="92">
        <v>0</v>
      </c>
      <c r="K596" s="92">
        <v>30</v>
      </c>
    </row>
    <row r="597" spans="1:12" s="92" customFormat="1" x14ac:dyDescent="0.3">
      <c r="E597" s="92">
        <v>3.81</v>
      </c>
      <c r="F597" s="92">
        <v>0.75</v>
      </c>
      <c r="G597" s="92" t="s">
        <v>560</v>
      </c>
      <c r="H597" s="92">
        <v>60</v>
      </c>
      <c r="I597" s="92">
        <v>0</v>
      </c>
      <c r="J597" s="92">
        <v>0</v>
      </c>
      <c r="K597" s="92">
        <v>30</v>
      </c>
    </row>
    <row r="598" spans="1:12" x14ac:dyDescent="0.3">
      <c r="A598">
        <v>206</v>
      </c>
      <c r="B598" t="s">
        <v>412</v>
      </c>
      <c r="C598">
        <v>1987</v>
      </c>
      <c r="D598" t="s">
        <v>413</v>
      </c>
      <c r="E598">
        <v>2.4</v>
      </c>
      <c r="F598">
        <v>1.02</v>
      </c>
      <c r="G598" t="s">
        <v>560</v>
      </c>
      <c r="H598">
        <v>90</v>
      </c>
      <c r="I598">
        <v>0</v>
      </c>
      <c r="J598">
        <v>33.9</v>
      </c>
      <c r="K598">
        <v>30</v>
      </c>
      <c r="L598">
        <v>4.4000000000000004</v>
      </c>
    </row>
    <row r="599" spans="1:12" x14ac:dyDescent="0.3">
      <c r="E599">
        <v>2.2200000000000002</v>
      </c>
      <c r="F599">
        <v>1.02</v>
      </c>
      <c r="G599" t="s">
        <v>560</v>
      </c>
      <c r="H599">
        <v>90</v>
      </c>
      <c r="I599">
        <v>0</v>
      </c>
      <c r="J599">
        <v>33.9</v>
      </c>
      <c r="K599">
        <v>30</v>
      </c>
      <c r="L599">
        <v>4.3600000000000003</v>
      </c>
    </row>
    <row r="600" spans="1:12" x14ac:dyDescent="0.3">
      <c r="E600">
        <v>1.94</v>
      </c>
      <c r="F600">
        <v>1.02</v>
      </c>
      <c r="G600" t="s">
        <v>560</v>
      </c>
      <c r="H600">
        <v>90</v>
      </c>
      <c r="I600">
        <v>1</v>
      </c>
      <c r="J600">
        <v>33.9</v>
      </c>
      <c r="K600">
        <v>30</v>
      </c>
      <c r="L600">
        <v>4.5999999999999996</v>
      </c>
    </row>
    <row r="601" spans="1:12" x14ac:dyDescent="0.3">
      <c r="E601">
        <v>1.84</v>
      </c>
      <c r="F601">
        <v>1.02</v>
      </c>
      <c r="G601" t="s">
        <v>560</v>
      </c>
      <c r="H601">
        <v>90</v>
      </c>
      <c r="I601">
        <v>1</v>
      </c>
      <c r="J601">
        <v>33.9</v>
      </c>
      <c r="K601">
        <v>30</v>
      </c>
      <c r="L601">
        <v>4.46</v>
      </c>
    </row>
    <row r="602" spans="1:12" x14ac:dyDescent="0.3">
      <c r="E602">
        <v>2.2400000000000002</v>
      </c>
      <c r="F602">
        <v>1.02</v>
      </c>
      <c r="G602" t="s">
        <v>560</v>
      </c>
      <c r="H602">
        <v>90</v>
      </c>
      <c r="I602">
        <v>0</v>
      </c>
      <c r="J602">
        <v>33.9</v>
      </c>
      <c r="K602">
        <v>30</v>
      </c>
      <c r="L602">
        <v>4.59</v>
      </c>
    </row>
    <row r="603" spans="1:12" x14ac:dyDescent="0.3">
      <c r="E603">
        <v>2.31</v>
      </c>
      <c r="F603">
        <v>1.02</v>
      </c>
      <c r="G603" t="s">
        <v>560</v>
      </c>
      <c r="H603">
        <v>90</v>
      </c>
      <c r="I603">
        <v>0</v>
      </c>
      <c r="J603">
        <v>33.9</v>
      </c>
      <c r="K603">
        <v>30</v>
      </c>
      <c r="L603">
        <v>4.4400000000000004</v>
      </c>
    </row>
    <row r="604" spans="1:12" x14ac:dyDescent="0.3">
      <c r="E604">
        <v>1.85</v>
      </c>
      <c r="F604">
        <v>1.02</v>
      </c>
      <c r="G604" t="s">
        <v>560</v>
      </c>
      <c r="H604">
        <v>90</v>
      </c>
      <c r="I604">
        <v>1</v>
      </c>
      <c r="J604">
        <v>33.9</v>
      </c>
      <c r="K604">
        <v>30</v>
      </c>
      <c r="L604">
        <v>4.7</v>
      </c>
    </row>
    <row r="605" spans="1:12" x14ac:dyDescent="0.3">
      <c r="E605">
        <v>1.69</v>
      </c>
      <c r="F605">
        <v>1.02</v>
      </c>
      <c r="G605" t="s">
        <v>560</v>
      </c>
      <c r="H605">
        <v>90</v>
      </c>
      <c r="I605">
        <v>1</v>
      </c>
      <c r="J605">
        <v>33.9</v>
      </c>
      <c r="K605">
        <v>30</v>
      </c>
      <c r="L605">
        <v>4.51</v>
      </c>
    </row>
    <row r="606" spans="1:12" x14ac:dyDescent="0.3">
      <c r="A606">
        <v>207</v>
      </c>
      <c r="B606" t="s">
        <v>414</v>
      </c>
      <c r="C606">
        <v>2019</v>
      </c>
      <c r="D606" t="s">
        <v>415</v>
      </c>
      <c r="E606">
        <v>2.8</v>
      </c>
      <c r="F606">
        <v>2</v>
      </c>
      <c r="G606" t="s">
        <v>560</v>
      </c>
      <c r="H606">
        <v>90</v>
      </c>
      <c r="I606">
        <v>0</v>
      </c>
      <c r="J606">
        <v>10</v>
      </c>
      <c r="K606">
        <v>30</v>
      </c>
      <c r="L606">
        <v>5.2</v>
      </c>
    </row>
    <row r="607" spans="1:12" x14ac:dyDescent="0.3">
      <c r="E607">
        <v>2.8</v>
      </c>
      <c r="F607">
        <v>2</v>
      </c>
      <c r="G607" t="s">
        <v>560</v>
      </c>
      <c r="H607">
        <v>90</v>
      </c>
      <c r="I607">
        <v>0</v>
      </c>
      <c r="J607">
        <v>20</v>
      </c>
      <c r="K607">
        <v>30</v>
      </c>
      <c r="L607">
        <v>5</v>
      </c>
    </row>
    <row r="608" spans="1:12" x14ac:dyDescent="0.3">
      <c r="E608">
        <v>2.7</v>
      </c>
      <c r="F608">
        <v>2</v>
      </c>
      <c r="G608" t="s">
        <v>560</v>
      </c>
      <c r="H608">
        <v>90</v>
      </c>
      <c r="I608">
        <v>0</v>
      </c>
      <c r="J608">
        <v>10</v>
      </c>
      <c r="K608">
        <v>30</v>
      </c>
      <c r="L608">
        <v>5</v>
      </c>
    </row>
    <row r="609" spans="1:12" x14ac:dyDescent="0.3">
      <c r="E609">
        <v>2.4</v>
      </c>
      <c r="F609">
        <v>2</v>
      </c>
      <c r="G609" t="s">
        <v>560</v>
      </c>
      <c r="H609">
        <v>90</v>
      </c>
      <c r="I609">
        <v>0</v>
      </c>
      <c r="J609">
        <v>20</v>
      </c>
      <c r="K609">
        <v>30</v>
      </c>
      <c r="L609">
        <v>4.5999999999999996</v>
      </c>
    </row>
    <row r="610" spans="1:12" x14ac:dyDescent="0.3">
      <c r="A610">
        <v>208</v>
      </c>
      <c r="B610" t="s">
        <v>416</v>
      </c>
      <c r="C610">
        <v>2012</v>
      </c>
      <c r="D610" t="s">
        <v>417</v>
      </c>
      <c r="E610">
        <v>2.31</v>
      </c>
      <c r="F610">
        <v>1.77</v>
      </c>
      <c r="G610" t="s">
        <v>560</v>
      </c>
      <c r="I610">
        <v>1</v>
      </c>
      <c r="J610">
        <v>1.64</v>
      </c>
      <c r="K610">
        <v>28</v>
      </c>
      <c r="L610">
        <v>5.5</v>
      </c>
    </row>
    <row r="611" spans="1:12" x14ac:dyDescent="0.3">
      <c r="E611">
        <v>2.38</v>
      </c>
      <c r="F611">
        <v>1.74</v>
      </c>
      <c r="G611" t="s">
        <v>560</v>
      </c>
      <c r="I611">
        <v>1</v>
      </c>
      <c r="J611">
        <v>3.23</v>
      </c>
      <c r="K611">
        <v>28</v>
      </c>
      <c r="L611">
        <v>5.17</v>
      </c>
    </row>
    <row r="612" spans="1:12" x14ac:dyDescent="0.3">
      <c r="E612">
        <v>2.35</v>
      </c>
      <c r="F612">
        <v>1.71</v>
      </c>
      <c r="G612" t="s">
        <v>560</v>
      </c>
      <c r="I612">
        <v>1</v>
      </c>
      <c r="J612">
        <v>4.76</v>
      </c>
      <c r="K612">
        <v>28</v>
      </c>
      <c r="L612">
        <v>5.12</v>
      </c>
    </row>
    <row r="613" spans="1:12" x14ac:dyDescent="0.3">
      <c r="E613">
        <v>2.2200000000000002</v>
      </c>
      <c r="F613">
        <v>1.69</v>
      </c>
      <c r="G613" t="s">
        <v>560</v>
      </c>
      <c r="I613">
        <v>1</v>
      </c>
      <c r="J613">
        <v>6.26</v>
      </c>
      <c r="K613">
        <v>28</v>
      </c>
      <c r="L613">
        <v>4.96</v>
      </c>
    </row>
    <row r="614" spans="1:12" x14ac:dyDescent="0.3">
      <c r="A614">
        <v>209</v>
      </c>
      <c r="B614" t="s">
        <v>418</v>
      </c>
      <c r="C614">
        <v>2019</v>
      </c>
      <c r="D614" t="s">
        <v>419</v>
      </c>
      <c r="E614">
        <v>3</v>
      </c>
      <c r="F614">
        <v>0</v>
      </c>
      <c r="G614" t="s">
        <v>561</v>
      </c>
      <c r="I614">
        <v>0</v>
      </c>
      <c r="J614">
        <v>5</v>
      </c>
      <c r="K614">
        <v>30</v>
      </c>
    </row>
    <row r="615" spans="1:12" x14ac:dyDescent="0.3">
      <c r="E615">
        <v>2.9</v>
      </c>
      <c r="F615">
        <v>0</v>
      </c>
      <c r="G615" t="s">
        <v>561</v>
      </c>
      <c r="I615">
        <v>0</v>
      </c>
      <c r="J615">
        <v>10</v>
      </c>
      <c r="K615">
        <v>30</v>
      </c>
    </row>
    <row r="616" spans="1:12" x14ac:dyDescent="0.3">
      <c r="E616">
        <v>3</v>
      </c>
      <c r="F616">
        <v>0</v>
      </c>
      <c r="G616" t="s">
        <v>561</v>
      </c>
      <c r="I616">
        <v>0</v>
      </c>
      <c r="J616">
        <v>15</v>
      </c>
      <c r="K616">
        <v>30</v>
      </c>
    </row>
    <row r="617" spans="1:12" x14ac:dyDescent="0.3">
      <c r="E617">
        <v>2.9</v>
      </c>
      <c r="F617">
        <v>0</v>
      </c>
      <c r="G617" t="s">
        <v>561</v>
      </c>
      <c r="I617">
        <v>0</v>
      </c>
      <c r="J617">
        <v>20</v>
      </c>
      <c r="K617">
        <v>30</v>
      </c>
    </row>
    <row r="618" spans="1:12" x14ac:dyDescent="0.3">
      <c r="E618">
        <v>2.4</v>
      </c>
      <c r="F618">
        <v>0</v>
      </c>
      <c r="G618" t="s">
        <v>561</v>
      </c>
      <c r="I618">
        <v>0</v>
      </c>
      <c r="J618">
        <v>25</v>
      </c>
      <c r="K618">
        <v>30</v>
      </c>
    </row>
    <row r="619" spans="1:12" s="92" customFormat="1" x14ac:dyDescent="0.3">
      <c r="A619" s="92">
        <v>213</v>
      </c>
      <c r="B619" s="92" t="s">
        <v>426</v>
      </c>
      <c r="C619" s="92">
        <v>2013</v>
      </c>
      <c r="D619" s="92" t="s">
        <v>427</v>
      </c>
      <c r="F619" s="92">
        <v>0</v>
      </c>
      <c r="G619" s="92" t="s">
        <v>561</v>
      </c>
      <c r="H619" s="92">
        <v>480</v>
      </c>
      <c r="I619" s="92">
        <v>0</v>
      </c>
      <c r="J619" s="92">
        <v>0</v>
      </c>
      <c r="K619" s="92">
        <v>30</v>
      </c>
      <c r="L619" s="92">
        <v>5.72</v>
      </c>
    </row>
    <row r="620" spans="1:12" s="92" customFormat="1" x14ac:dyDescent="0.3">
      <c r="F620" s="92">
        <v>0</v>
      </c>
      <c r="G620" s="92" t="s">
        <v>561</v>
      </c>
      <c r="H620" s="92">
        <v>480</v>
      </c>
      <c r="I620" s="92">
        <v>0</v>
      </c>
      <c r="J620" s="92">
        <v>0</v>
      </c>
      <c r="K620" s="92">
        <v>30</v>
      </c>
      <c r="L620" s="92">
        <v>4.34</v>
      </c>
    </row>
    <row r="621" spans="1:12" x14ac:dyDescent="0.3">
      <c r="A621">
        <v>216</v>
      </c>
      <c r="B621" t="s">
        <v>432</v>
      </c>
      <c r="C621">
        <v>2020</v>
      </c>
      <c r="D621" t="s">
        <v>433</v>
      </c>
      <c r="F621">
        <v>0</v>
      </c>
      <c r="G621" t="s">
        <v>561</v>
      </c>
      <c r="H621">
        <v>240</v>
      </c>
      <c r="I621">
        <v>0</v>
      </c>
      <c r="J621">
        <v>9.1</v>
      </c>
      <c r="K621">
        <v>25</v>
      </c>
      <c r="L621">
        <v>5.64</v>
      </c>
    </row>
    <row r="622" spans="1:12" x14ac:dyDescent="0.3">
      <c r="F622">
        <v>0</v>
      </c>
      <c r="G622" t="s">
        <v>561</v>
      </c>
      <c r="H622">
        <v>240</v>
      </c>
      <c r="I622">
        <v>0</v>
      </c>
      <c r="J622">
        <v>9.1</v>
      </c>
      <c r="K622">
        <v>25</v>
      </c>
      <c r="L622">
        <v>4.5199999999999996</v>
      </c>
    </row>
    <row r="623" spans="1:12" x14ac:dyDescent="0.3">
      <c r="F623">
        <v>0</v>
      </c>
      <c r="G623" t="s">
        <v>561</v>
      </c>
      <c r="H623">
        <v>240</v>
      </c>
      <c r="I623">
        <v>0</v>
      </c>
      <c r="J623">
        <v>9.1</v>
      </c>
      <c r="K623">
        <v>25</v>
      </c>
      <c r="L623">
        <v>4.1900000000000004</v>
      </c>
    </row>
    <row r="624" spans="1:12" x14ac:dyDescent="0.3">
      <c r="F624">
        <v>0</v>
      </c>
      <c r="G624" t="s">
        <v>561</v>
      </c>
      <c r="H624">
        <v>240</v>
      </c>
      <c r="I624">
        <v>0</v>
      </c>
      <c r="J624">
        <v>9.1</v>
      </c>
      <c r="K624">
        <v>25</v>
      </c>
      <c r="L624">
        <v>4.04</v>
      </c>
    </row>
    <row r="625" spans="1:12" x14ac:dyDescent="0.3">
      <c r="A625">
        <v>217</v>
      </c>
      <c r="B625" t="s">
        <v>434</v>
      </c>
      <c r="C625">
        <v>2019</v>
      </c>
      <c r="D625" t="s">
        <v>435</v>
      </c>
      <c r="F625">
        <v>0.61</v>
      </c>
      <c r="G625" t="s">
        <v>560</v>
      </c>
      <c r="H625">
        <v>300</v>
      </c>
      <c r="I625">
        <v>0</v>
      </c>
      <c r="J625">
        <v>13</v>
      </c>
      <c r="L625">
        <v>4</v>
      </c>
    </row>
    <row r="626" spans="1:12" x14ac:dyDescent="0.3">
      <c r="F626">
        <v>0.61</v>
      </c>
      <c r="G626" t="s">
        <v>560</v>
      </c>
      <c r="H626">
        <v>300</v>
      </c>
      <c r="I626">
        <v>0</v>
      </c>
      <c r="J626">
        <v>13</v>
      </c>
      <c r="L626">
        <v>3.86</v>
      </c>
    </row>
    <row r="627" spans="1:12" x14ac:dyDescent="0.3">
      <c r="F627">
        <v>0.61</v>
      </c>
      <c r="G627" t="s">
        <v>560</v>
      </c>
      <c r="H627">
        <v>300</v>
      </c>
      <c r="I627">
        <v>0</v>
      </c>
      <c r="J627">
        <v>13</v>
      </c>
      <c r="L627">
        <v>3.9</v>
      </c>
    </row>
    <row r="628" spans="1:12" x14ac:dyDescent="0.3">
      <c r="F628">
        <v>0.61</v>
      </c>
      <c r="G628" t="s">
        <v>560</v>
      </c>
      <c r="H628">
        <v>300</v>
      </c>
      <c r="I628">
        <v>0</v>
      </c>
      <c r="J628">
        <v>13</v>
      </c>
      <c r="L628">
        <v>3.81</v>
      </c>
    </row>
    <row r="629" spans="1:12" x14ac:dyDescent="0.3">
      <c r="A629">
        <v>218</v>
      </c>
      <c r="B629" t="s">
        <v>436</v>
      </c>
      <c r="C629">
        <v>1988</v>
      </c>
      <c r="D629" t="s">
        <v>437</v>
      </c>
      <c r="F629">
        <v>3.1</v>
      </c>
      <c r="G629" t="s">
        <v>560</v>
      </c>
      <c r="H629">
        <v>70</v>
      </c>
      <c r="I629">
        <v>1</v>
      </c>
      <c r="J629">
        <v>41</v>
      </c>
      <c r="K629">
        <v>32</v>
      </c>
      <c r="L629">
        <v>4.5</v>
      </c>
    </row>
    <row r="630" spans="1:12" x14ac:dyDescent="0.3">
      <c r="A630">
        <v>221</v>
      </c>
      <c r="B630" t="s">
        <v>442</v>
      </c>
      <c r="C630">
        <v>2021</v>
      </c>
      <c r="D630" t="s">
        <v>443</v>
      </c>
      <c r="F630">
        <v>0</v>
      </c>
      <c r="G630" t="s">
        <v>561</v>
      </c>
      <c r="H630">
        <v>180</v>
      </c>
      <c r="I630">
        <v>0</v>
      </c>
      <c r="J630">
        <v>16.7</v>
      </c>
      <c r="K630">
        <v>26</v>
      </c>
      <c r="L630">
        <v>4.0999999999999996</v>
      </c>
    </row>
    <row r="631" spans="1:12" x14ac:dyDescent="0.3">
      <c r="A631">
        <v>223</v>
      </c>
      <c r="B631" t="s">
        <v>446</v>
      </c>
      <c r="C631">
        <v>2013</v>
      </c>
      <c r="D631" t="s">
        <v>447</v>
      </c>
      <c r="F631">
        <v>1.39</v>
      </c>
      <c r="G631" t="s">
        <v>560</v>
      </c>
      <c r="H631">
        <v>30</v>
      </c>
      <c r="I631">
        <v>0</v>
      </c>
      <c r="J631">
        <v>38.9</v>
      </c>
      <c r="K631">
        <v>40</v>
      </c>
      <c r="L631">
        <v>4.5199999999999996</v>
      </c>
    </row>
    <row r="632" spans="1:12" x14ac:dyDescent="0.3">
      <c r="F632">
        <v>1.39</v>
      </c>
      <c r="G632" t="s">
        <v>560</v>
      </c>
      <c r="H632">
        <v>30</v>
      </c>
      <c r="I632">
        <v>0</v>
      </c>
      <c r="J632">
        <v>38.9</v>
      </c>
      <c r="K632">
        <v>40</v>
      </c>
      <c r="L632">
        <v>4.6100000000000003</v>
      </c>
    </row>
    <row r="633" spans="1:12" x14ac:dyDescent="0.3">
      <c r="F633">
        <v>1.39</v>
      </c>
      <c r="G633" t="s">
        <v>560</v>
      </c>
      <c r="H633">
        <v>30</v>
      </c>
      <c r="I633">
        <v>0</v>
      </c>
      <c r="J633">
        <v>38.9</v>
      </c>
      <c r="K633">
        <v>40</v>
      </c>
      <c r="L633">
        <v>4.63</v>
      </c>
    </row>
    <row r="634" spans="1:12" x14ac:dyDescent="0.3">
      <c r="F634">
        <v>1.39</v>
      </c>
      <c r="G634" t="s">
        <v>560</v>
      </c>
      <c r="H634">
        <v>30</v>
      </c>
      <c r="I634">
        <v>0</v>
      </c>
      <c r="J634">
        <v>38.9</v>
      </c>
      <c r="K634">
        <v>40</v>
      </c>
      <c r="L634">
        <v>4.71</v>
      </c>
    </row>
    <row r="635" spans="1:12" x14ac:dyDescent="0.3">
      <c r="A635">
        <v>224</v>
      </c>
      <c r="B635" t="s">
        <v>448</v>
      </c>
      <c r="C635">
        <v>2017</v>
      </c>
      <c r="D635" t="s">
        <v>449</v>
      </c>
      <c r="E635">
        <v>2.86</v>
      </c>
      <c r="F635">
        <v>0.5</v>
      </c>
      <c r="G635" t="s">
        <v>560</v>
      </c>
      <c r="H635">
        <v>120</v>
      </c>
      <c r="I635">
        <v>0</v>
      </c>
      <c r="J635">
        <v>30</v>
      </c>
      <c r="K635">
        <v>32</v>
      </c>
      <c r="L635">
        <v>5.07</v>
      </c>
    </row>
    <row r="636" spans="1:12" x14ac:dyDescent="0.3">
      <c r="E636">
        <v>2.4300000000000002</v>
      </c>
      <c r="F636">
        <v>0.5</v>
      </c>
      <c r="G636" t="s">
        <v>560</v>
      </c>
      <c r="H636">
        <v>120</v>
      </c>
      <c r="I636">
        <v>0</v>
      </c>
      <c r="J636">
        <v>30</v>
      </c>
      <c r="K636">
        <v>32</v>
      </c>
      <c r="L636">
        <v>5.42</v>
      </c>
    </row>
    <row r="637" spans="1:12" x14ac:dyDescent="0.3">
      <c r="E637">
        <v>2.8</v>
      </c>
      <c r="F637">
        <v>0.5</v>
      </c>
      <c r="G637" t="s">
        <v>560</v>
      </c>
      <c r="H637">
        <v>120</v>
      </c>
      <c r="I637">
        <v>0</v>
      </c>
      <c r="J637">
        <v>30</v>
      </c>
      <c r="K637">
        <v>32</v>
      </c>
    </row>
    <row r="638" spans="1:12" x14ac:dyDescent="0.3">
      <c r="A638">
        <v>225</v>
      </c>
      <c r="B638" t="s">
        <v>450</v>
      </c>
      <c r="C638">
        <v>2002</v>
      </c>
      <c r="D638" t="s">
        <v>451</v>
      </c>
      <c r="F638">
        <v>5</v>
      </c>
      <c r="G638" t="s">
        <v>560</v>
      </c>
      <c r="H638">
        <v>65</v>
      </c>
      <c r="I638">
        <v>0</v>
      </c>
      <c r="J638">
        <v>13</v>
      </c>
      <c r="K638">
        <v>30</v>
      </c>
      <c r="L638">
        <v>5.2</v>
      </c>
    </row>
    <row r="639" spans="1:12" x14ac:dyDescent="0.3">
      <c r="F639">
        <v>5</v>
      </c>
      <c r="G639" t="s">
        <v>560</v>
      </c>
      <c r="H639">
        <v>65</v>
      </c>
      <c r="I639">
        <v>0</v>
      </c>
      <c r="J639">
        <v>13</v>
      </c>
      <c r="K639">
        <v>30</v>
      </c>
      <c r="L639">
        <v>5</v>
      </c>
    </row>
    <row r="640" spans="1:12" x14ac:dyDescent="0.3">
      <c r="F640">
        <v>5</v>
      </c>
      <c r="G640" t="s">
        <v>560</v>
      </c>
      <c r="H640">
        <v>65</v>
      </c>
      <c r="I640">
        <v>0</v>
      </c>
      <c r="J640">
        <v>13</v>
      </c>
      <c r="K640">
        <v>30</v>
      </c>
      <c r="L640">
        <v>4</v>
      </c>
    </row>
    <row r="641" spans="1:12" x14ac:dyDescent="0.3">
      <c r="F641">
        <v>5</v>
      </c>
      <c r="G641" t="s">
        <v>560</v>
      </c>
      <c r="H641">
        <v>65</v>
      </c>
      <c r="I641">
        <v>0</v>
      </c>
      <c r="J641">
        <v>13</v>
      </c>
      <c r="K641">
        <v>30</v>
      </c>
      <c r="L641">
        <v>3.8</v>
      </c>
    </row>
    <row r="642" spans="1:12" x14ac:dyDescent="0.3">
      <c r="F642">
        <v>5</v>
      </c>
      <c r="G642" t="s">
        <v>560</v>
      </c>
      <c r="H642">
        <v>65</v>
      </c>
      <c r="I642">
        <v>0</v>
      </c>
      <c r="J642">
        <v>13</v>
      </c>
      <c r="K642">
        <v>30</v>
      </c>
      <c r="L642">
        <v>3.7</v>
      </c>
    </row>
    <row r="643" spans="1:12" s="92" customFormat="1" x14ac:dyDescent="0.3">
      <c r="A643" s="92">
        <v>226</v>
      </c>
      <c r="B643" s="92" t="s">
        <v>452</v>
      </c>
      <c r="C643" s="92">
        <v>2015</v>
      </c>
      <c r="D643" s="92" t="s">
        <v>453</v>
      </c>
      <c r="E643" s="92">
        <v>3.4</v>
      </c>
      <c r="F643" s="92">
        <v>1</v>
      </c>
      <c r="G643" s="92" t="s">
        <v>560</v>
      </c>
      <c r="H643" s="92">
        <v>50</v>
      </c>
      <c r="I643" s="92">
        <v>0</v>
      </c>
      <c r="J643" s="92">
        <v>0</v>
      </c>
      <c r="K643" s="92">
        <v>35</v>
      </c>
    </row>
    <row r="644" spans="1:12" s="92" customFormat="1" x14ac:dyDescent="0.3">
      <c r="E644" s="92">
        <v>3.37</v>
      </c>
      <c r="F644" s="92">
        <v>1</v>
      </c>
      <c r="G644" s="92" t="s">
        <v>560</v>
      </c>
      <c r="H644" s="92">
        <v>50</v>
      </c>
      <c r="I644" s="92">
        <v>0</v>
      </c>
      <c r="J644" s="92">
        <v>0</v>
      </c>
      <c r="K644" s="92">
        <v>35</v>
      </c>
    </row>
    <row r="645" spans="1:12" s="92" customFormat="1" x14ac:dyDescent="0.3">
      <c r="E645" s="92">
        <v>3.53</v>
      </c>
      <c r="F645" s="92">
        <v>1</v>
      </c>
      <c r="G645" s="92" t="s">
        <v>560</v>
      </c>
      <c r="H645" s="92">
        <v>50</v>
      </c>
      <c r="I645" s="92">
        <v>0</v>
      </c>
      <c r="J645" s="92">
        <v>0</v>
      </c>
      <c r="K645" s="92">
        <v>35</v>
      </c>
    </row>
    <row r="646" spans="1:12" s="92" customFormat="1" x14ac:dyDescent="0.3">
      <c r="E646" s="92">
        <v>3.08</v>
      </c>
      <c r="F646" s="92">
        <v>1</v>
      </c>
      <c r="G646" s="92" t="s">
        <v>560</v>
      </c>
      <c r="H646" s="92">
        <v>50</v>
      </c>
      <c r="I646" s="92">
        <v>0</v>
      </c>
      <c r="J646" s="92">
        <v>0</v>
      </c>
      <c r="K646" s="92">
        <v>35</v>
      </c>
    </row>
    <row r="647" spans="1:12" s="92" customFormat="1" x14ac:dyDescent="0.3">
      <c r="E647" s="92">
        <v>3.09</v>
      </c>
      <c r="F647" s="92">
        <v>1</v>
      </c>
      <c r="G647" s="92" t="s">
        <v>560</v>
      </c>
      <c r="H647" s="92">
        <v>50</v>
      </c>
      <c r="I647" s="92">
        <v>0</v>
      </c>
      <c r="J647" s="92">
        <v>0</v>
      </c>
      <c r="K647" s="92">
        <v>35</v>
      </c>
    </row>
    <row r="648" spans="1:12" s="92" customFormat="1" x14ac:dyDescent="0.3">
      <c r="E648" s="92">
        <v>2.95</v>
      </c>
      <c r="F648" s="92">
        <v>1</v>
      </c>
      <c r="G648" s="92" t="s">
        <v>560</v>
      </c>
      <c r="H648" s="92">
        <v>50</v>
      </c>
      <c r="I648" s="92">
        <v>0</v>
      </c>
      <c r="J648" s="92">
        <v>0</v>
      </c>
      <c r="K648" s="92">
        <v>35</v>
      </c>
    </row>
    <row r="649" spans="1:12" s="92" customFormat="1" x14ac:dyDescent="0.3">
      <c r="E649" s="92">
        <v>3.04</v>
      </c>
      <c r="F649" s="92">
        <v>1</v>
      </c>
      <c r="G649" s="92" t="s">
        <v>560</v>
      </c>
      <c r="H649" s="92">
        <v>50</v>
      </c>
      <c r="I649" s="92">
        <v>0</v>
      </c>
      <c r="J649" s="92">
        <v>0</v>
      </c>
      <c r="K649" s="92">
        <v>35</v>
      </c>
    </row>
    <row r="650" spans="1:12" s="92" customFormat="1" x14ac:dyDescent="0.3">
      <c r="E650" s="92">
        <v>3</v>
      </c>
      <c r="F650" s="92">
        <v>1</v>
      </c>
      <c r="G650" s="92" t="s">
        <v>560</v>
      </c>
      <c r="H650" s="92">
        <v>50</v>
      </c>
      <c r="I650" s="92">
        <v>0</v>
      </c>
      <c r="J650" s="92">
        <v>0</v>
      </c>
      <c r="K650" s="92">
        <v>35</v>
      </c>
    </row>
    <row r="651" spans="1:12" s="92" customFormat="1" x14ac:dyDescent="0.3">
      <c r="E651" s="92">
        <v>3.2</v>
      </c>
      <c r="F651" s="92">
        <v>1</v>
      </c>
      <c r="G651" s="92" t="s">
        <v>560</v>
      </c>
      <c r="H651" s="92">
        <v>50</v>
      </c>
      <c r="I651" s="92">
        <v>0</v>
      </c>
      <c r="J651" s="92">
        <v>0</v>
      </c>
      <c r="K651" s="92">
        <v>35</v>
      </c>
    </row>
    <row r="652" spans="1:12" s="92" customFormat="1" x14ac:dyDescent="0.3">
      <c r="E652" s="92">
        <v>3.11</v>
      </c>
      <c r="F652" s="92">
        <v>1</v>
      </c>
      <c r="G652" s="92" t="s">
        <v>560</v>
      </c>
      <c r="H652" s="92">
        <v>50</v>
      </c>
      <c r="I652" s="92">
        <v>0</v>
      </c>
      <c r="J652" s="92">
        <v>0</v>
      </c>
      <c r="K652" s="92">
        <v>35</v>
      </c>
    </row>
    <row r="653" spans="1:12" s="92" customFormat="1" x14ac:dyDescent="0.3">
      <c r="E653" s="92">
        <v>3.2</v>
      </c>
      <c r="F653" s="92">
        <v>1</v>
      </c>
      <c r="G653" s="92" t="s">
        <v>560</v>
      </c>
      <c r="H653" s="92">
        <v>50</v>
      </c>
      <c r="I653" s="92">
        <v>0</v>
      </c>
      <c r="J653" s="92">
        <v>0</v>
      </c>
      <c r="K653" s="92">
        <v>35</v>
      </c>
    </row>
    <row r="654" spans="1:12" s="92" customFormat="1" x14ac:dyDescent="0.3">
      <c r="A654" s="92">
        <v>227</v>
      </c>
      <c r="B654" s="92" t="s">
        <v>454</v>
      </c>
      <c r="C654" s="92">
        <v>1989</v>
      </c>
      <c r="D654" s="92" t="s">
        <v>455</v>
      </c>
      <c r="F654" s="92">
        <v>0</v>
      </c>
      <c r="G654" s="92" t="s">
        <v>561</v>
      </c>
      <c r="H654" s="92">
        <v>270</v>
      </c>
      <c r="I654" s="92">
        <v>0</v>
      </c>
      <c r="J654" s="92">
        <v>0</v>
      </c>
      <c r="K654" s="92">
        <v>28</v>
      </c>
      <c r="L654" s="92">
        <v>4.4000000000000004</v>
      </c>
    </row>
    <row r="655" spans="1:12" s="92" customFormat="1" x14ac:dyDescent="0.3">
      <c r="F655" s="92">
        <v>0</v>
      </c>
      <c r="G655" s="92" t="s">
        <v>561</v>
      </c>
      <c r="H655" s="92">
        <v>270</v>
      </c>
      <c r="I655" s="92">
        <v>0</v>
      </c>
      <c r="J655" s="92">
        <v>0</v>
      </c>
      <c r="K655" s="92">
        <v>28</v>
      </c>
      <c r="L655" s="92">
        <v>4.46</v>
      </c>
    </row>
    <row r="656" spans="1:12" s="92" customFormat="1" x14ac:dyDescent="0.3">
      <c r="F656" s="92">
        <v>0</v>
      </c>
      <c r="G656" s="92" t="s">
        <v>561</v>
      </c>
      <c r="H656" s="92">
        <v>270</v>
      </c>
      <c r="I656" s="92">
        <v>0</v>
      </c>
      <c r="J656" s="92">
        <v>0</v>
      </c>
      <c r="K656" s="92">
        <v>28</v>
      </c>
      <c r="L656" s="92">
        <v>4.5999999999999996</v>
      </c>
    </row>
    <row r="657" spans="1:12" s="92" customFormat="1" x14ac:dyDescent="0.3">
      <c r="F657" s="92">
        <v>0</v>
      </c>
      <c r="G657" s="92" t="s">
        <v>561</v>
      </c>
      <c r="H657" s="92">
        <v>270</v>
      </c>
      <c r="I657" s="92">
        <v>0</v>
      </c>
      <c r="J657" s="92">
        <v>0</v>
      </c>
      <c r="K657" s="92">
        <v>28</v>
      </c>
      <c r="L657" s="92">
        <v>4.49</v>
      </c>
    </row>
    <row r="658" spans="1:12" x14ac:dyDescent="0.3">
      <c r="A658">
        <v>229</v>
      </c>
      <c r="B658" t="s">
        <v>458</v>
      </c>
      <c r="C658">
        <v>1998</v>
      </c>
      <c r="D658" t="s">
        <v>459</v>
      </c>
      <c r="F658">
        <v>0</v>
      </c>
      <c r="G658" t="s">
        <v>561</v>
      </c>
      <c r="H658">
        <v>360</v>
      </c>
      <c r="I658">
        <v>0</v>
      </c>
      <c r="J658">
        <v>81.8</v>
      </c>
      <c r="K658">
        <v>30</v>
      </c>
      <c r="L658">
        <v>4.17</v>
      </c>
    </row>
    <row r="659" spans="1:12" x14ac:dyDescent="0.3">
      <c r="F659">
        <v>0</v>
      </c>
      <c r="G659" t="s">
        <v>561</v>
      </c>
      <c r="H659">
        <v>360</v>
      </c>
      <c r="I659">
        <v>1</v>
      </c>
      <c r="J659">
        <v>81.8</v>
      </c>
      <c r="K659">
        <v>30</v>
      </c>
      <c r="L659">
        <v>4.0199999999999996</v>
      </c>
    </row>
    <row r="660" spans="1:12" x14ac:dyDescent="0.3">
      <c r="F660">
        <v>0</v>
      </c>
      <c r="G660" t="s">
        <v>561</v>
      </c>
      <c r="H660">
        <v>360</v>
      </c>
      <c r="I660">
        <v>0</v>
      </c>
      <c r="J660">
        <v>81.8</v>
      </c>
      <c r="K660">
        <v>30</v>
      </c>
      <c r="L660">
        <v>4.34</v>
      </c>
    </row>
    <row r="661" spans="1:12" x14ac:dyDescent="0.3">
      <c r="A661">
        <v>234</v>
      </c>
      <c r="B661" t="s">
        <v>468</v>
      </c>
      <c r="C661">
        <v>2021</v>
      </c>
      <c r="D661" t="s">
        <v>469</v>
      </c>
      <c r="F661">
        <v>0</v>
      </c>
      <c r="G661" t="s">
        <v>561</v>
      </c>
      <c r="H661">
        <v>135</v>
      </c>
      <c r="I661">
        <v>1</v>
      </c>
      <c r="J661">
        <v>25</v>
      </c>
      <c r="K661">
        <v>30</v>
      </c>
      <c r="L661">
        <v>4.2300000000000004</v>
      </c>
    </row>
    <row r="662" spans="1:12" x14ac:dyDescent="0.3">
      <c r="F662">
        <v>0</v>
      </c>
      <c r="G662" t="s">
        <v>561</v>
      </c>
      <c r="H662">
        <v>135</v>
      </c>
      <c r="I662">
        <v>1</v>
      </c>
      <c r="J662">
        <v>25</v>
      </c>
      <c r="K662">
        <v>30</v>
      </c>
      <c r="L662">
        <v>4.13</v>
      </c>
    </row>
    <row r="663" spans="1:12" x14ac:dyDescent="0.3">
      <c r="F663">
        <v>0</v>
      </c>
      <c r="G663" t="s">
        <v>561</v>
      </c>
      <c r="H663">
        <v>135</v>
      </c>
      <c r="I663">
        <v>1</v>
      </c>
      <c r="J663">
        <v>25</v>
      </c>
      <c r="K663">
        <v>30</v>
      </c>
      <c r="L663">
        <v>4.1900000000000004</v>
      </c>
    </row>
    <row r="664" spans="1:12" x14ac:dyDescent="0.3">
      <c r="A664">
        <v>236</v>
      </c>
      <c r="B664" t="s">
        <v>472</v>
      </c>
      <c r="C664">
        <v>2020</v>
      </c>
      <c r="D664" t="s">
        <v>473</v>
      </c>
      <c r="E664">
        <v>3.44</v>
      </c>
      <c r="F664">
        <v>3</v>
      </c>
      <c r="G664" t="s">
        <v>560</v>
      </c>
      <c r="H664">
        <v>40</v>
      </c>
      <c r="I664">
        <v>0</v>
      </c>
      <c r="J664">
        <v>0.5</v>
      </c>
      <c r="K664">
        <v>35</v>
      </c>
    </row>
    <row r="665" spans="1:12" x14ac:dyDescent="0.3">
      <c r="A665">
        <v>238</v>
      </c>
      <c r="B665" t="s">
        <v>476</v>
      </c>
      <c r="C665">
        <v>2014</v>
      </c>
      <c r="D665" t="s">
        <v>477</v>
      </c>
      <c r="E665">
        <v>2.79</v>
      </c>
      <c r="F665">
        <v>3</v>
      </c>
      <c r="G665" t="s">
        <v>560</v>
      </c>
      <c r="H665">
        <v>45</v>
      </c>
      <c r="I665">
        <v>0</v>
      </c>
      <c r="J665">
        <v>20</v>
      </c>
      <c r="K665">
        <v>30</v>
      </c>
      <c r="L665">
        <v>5.2</v>
      </c>
    </row>
    <row r="666" spans="1:12" x14ac:dyDescent="0.3">
      <c r="A666">
        <v>239</v>
      </c>
      <c r="B666" t="s">
        <v>478</v>
      </c>
      <c r="C666">
        <v>2021</v>
      </c>
      <c r="D666" t="s">
        <v>479</v>
      </c>
      <c r="F666">
        <v>0.5</v>
      </c>
      <c r="G666" t="s">
        <v>560</v>
      </c>
      <c r="H666">
        <v>120</v>
      </c>
      <c r="I666">
        <v>1</v>
      </c>
      <c r="J666">
        <v>30</v>
      </c>
      <c r="K666">
        <v>32</v>
      </c>
      <c r="L666">
        <v>5.48</v>
      </c>
    </row>
    <row r="667" spans="1:12" x14ac:dyDescent="0.3">
      <c r="F667">
        <v>0.5</v>
      </c>
      <c r="G667" t="s">
        <v>560</v>
      </c>
      <c r="H667">
        <v>120</v>
      </c>
      <c r="I667">
        <v>1</v>
      </c>
      <c r="J667">
        <v>30</v>
      </c>
      <c r="K667">
        <v>32</v>
      </c>
      <c r="L667">
        <v>5.67</v>
      </c>
    </row>
    <row r="668" spans="1:12" x14ac:dyDescent="0.3">
      <c r="F668">
        <v>0.5</v>
      </c>
      <c r="G668" t="s">
        <v>560</v>
      </c>
      <c r="H668">
        <v>120</v>
      </c>
      <c r="I668">
        <v>1</v>
      </c>
      <c r="J668">
        <v>30</v>
      </c>
      <c r="K668">
        <v>32</v>
      </c>
      <c r="L668">
        <v>5.54</v>
      </c>
    </row>
    <row r="669" spans="1:12" x14ac:dyDescent="0.3">
      <c r="F669">
        <v>0.5</v>
      </c>
      <c r="G669" t="s">
        <v>560</v>
      </c>
      <c r="H669">
        <v>120</v>
      </c>
      <c r="I669">
        <v>1</v>
      </c>
      <c r="J669">
        <v>30</v>
      </c>
      <c r="K669">
        <v>32</v>
      </c>
      <c r="L669">
        <v>5.82</v>
      </c>
    </row>
    <row r="670" spans="1:12" x14ac:dyDescent="0.3">
      <c r="F670">
        <v>0.5</v>
      </c>
      <c r="G670" t="s">
        <v>560</v>
      </c>
      <c r="H670">
        <v>120</v>
      </c>
      <c r="I670">
        <v>1</v>
      </c>
      <c r="J670">
        <v>30</v>
      </c>
      <c r="K670">
        <v>32</v>
      </c>
      <c r="L670">
        <v>5.87</v>
      </c>
    </row>
    <row r="671" spans="1:12" x14ac:dyDescent="0.3">
      <c r="F671">
        <v>0.5</v>
      </c>
      <c r="G671" t="s">
        <v>560</v>
      </c>
      <c r="H671">
        <v>120</v>
      </c>
      <c r="I671">
        <v>1</v>
      </c>
      <c r="J671">
        <v>30</v>
      </c>
      <c r="K671">
        <v>32</v>
      </c>
      <c r="L671">
        <v>5.87</v>
      </c>
    </row>
    <row r="672" spans="1:12" x14ac:dyDescent="0.3">
      <c r="A672">
        <v>241</v>
      </c>
      <c r="B672" t="s">
        <v>482</v>
      </c>
      <c r="C672">
        <v>2018</v>
      </c>
      <c r="D672" t="s">
        <v>483</v>
      </c>
      <c r="E672">
        <v>3.18</v>
      </c>
      <c r="F672">
        <v>0.5</v>
      </c>
      <c r="G672" t="s">
        <v>560</v>
      </c>
      <c r="H672">
        <v>120</v>
      </c>
      <c r="I672">
        <v>0</v>
      </c>
      <c r="J672">
        <v>30</v>
      </c>
      <c r="K672">
        <v>32</v>
      </c>
      <c r="L672">
        <v>4.8600000000000003</v>
      </c>
    </row>
    <row r="673" spans="1:12" x14ac:dyDescent="0.3">
      <c r="E673">
        <v>3.34</v>
      </c>
      <c r="F673">
        <v>0.5</v>
      </c>
      <c r="G673" t="s">
        <v>560</v>
      </c>
      <c r="H673">
        <v>120</v>
      </c>
      <c r="I673">
        <v>0</v>
      </c>
      <c r="J673">
        <v>30</v>
      </c>
      <c r="K673">
        <v>32</v>
      </c>
      <c r="L673">
        <v>5.08</v>
      </c>
    </row>
    <row r="674" spans="1:12" x14ac:dyDescent="0.3">
      <c r="E674">
        <v>3.25</v>
      </c>
      <c r="F674">
        <v>0.5</v>
      </c>
      <c r="G674" t="s">
        <v>560</v>
      </c>
      <c r="H674">
        <v>120</v>
      </c>
      <c r="I674">
        <v>0</v>
      </c>
      <c r="J674">
        <v>30</v>
      </c>
      <c r="K674">
        <v>32</v>
      </c>
      <c r="L674">
        <v>4.95</v>
      </c>
    </row>
    <row r="675" spans="1:12" x14ac:dyDescent="0.3">
      <c r="E675">
        <v>3.32</v>
      </c>
      <c r="F675">
        <v>0.5</v>
      </c>
      <c r="G675" t="s">
        <v>560</v>
      </c>
      <c r="H675">
        <v>120</v>
      </c>
      <c r="I675">
        <v>0</v>
      </c>
      <c r="J675">
        <v>30</v>
      </c>
      <c r="K675">
        <v>32</v>
      </c>
      <c r="L675">
        <v>4.9800000000000004</v>
      </c>
    </row>
    <row r="676" spans="1:12" x14ac:dyDescent="0.3">
      <c r="A676">
        <v>242</v>
      </c>
      <c r="B676" t="s">
        <v>484</v>
      </c>
      <c r="C676">
        <v>2019</v>
      </c>
      <c r="D676" t="s">
        <v>485</v>
      </c>
      <c r="E676">
        <v>4.07</v>
      </c>
      <c r="F676">
        <v>0.5</v>
      </c>
      <c r="G676" t="s">
        <v>560</v>
      </c>
      <c r="H676">
        <v>90</v>
      </c>
      <c r="I676">
        <v>0</v>
      </c>
      <c r="J676">
        <v>20</v>
      </c>
      <c r="K676">
        <v>37</v>
      </c>
      <c r="L676">
        <v>4.5199999999999996</v>
      </c>
    </row>
    <row r="677" spans="1:12" x14ac:dyDescent="0.3">
      <c r="E677">
        <v>3.93</v>
      </c>
      <c r="F677">
        <v>0.5</v>
      </c>
      <c r="G677" t="s">
        <v>560</v>
      </c>
      <c r="H677">
        <v>90</v>
      </c>
      <c r="I677">
        <v>0</v>
      </c>
      <c r="J677">
        <v>20</v>
      </c>
      <c r="K677">
        <v>37</v>
      </c>
      <c r="L677">
        <v>4.37</v>
      </c>
    </row>
    <row r="678" spans="1:12" x14ac:dyDescent="0.3">
      <c r="E678">
        <v>4.07</v>
      </c>
      <c r="F678">
        <v>0.5</v>
      </c>
      <c r="G678" t="s">
        <v>560</v>
      </c>
      <c r="H678">
        <v>90</v>
      </c>
      <c r="I678">
        <v>0</v>
      </c>
      <c r="J678">
        <v>20</v>
      </c>
      <c r="K678">
        <v>37</v>
      </c>
      <c r="L678">
        <v>4.32</v>
      </c>
    </row>
    <row r="679" spans="1:12" x14ac:dyDescent="0.3">
      <c r="A679">
        <v>243</v>
      </c>
      <c r="B679" t="s">
        <v>486</v>
      </c>
      <c r="C679">
        <v>2020</v>
      </c>
      <c r="D679" t="s">
        <v>487</v>
      </c>
      <c r="E679">
        <v>4.0999999999999996</v>
      </c>
      <c r="F679">
        <v>0.5</v>
      </c>
      <c r="G679" t="s">
        <v>560</v>
      </c>
      <c r="H679">
        <v>90</v>
      </c>
      <c r="I679">
        <v>0</v>
      </c>
      <c r="J679">
        <v>20</v>
      </c>
      <c r="K679">
        <v>37</v>
      </c>
    </row>
    <row r="680" spans="1:12" x14ac:dyDescent="0.3">
      <c r="E680">
        <v>4.0999999999999996</v>
      </c>
      <c r="F680">
        <v>0.5</v>
      </c>
      <c r="G680" t="s">
        <v>560</v>
      </c>
      <c r="H680">
        <v>90</v>
      </c>
      <c r="I680">
        <v>0</v>
      </c>
      <c r="J680">
        <v>20</v>
      </c>
      <c r="K680">
        <v>37</v>
      </c>
    </row>
    <row r="681" spans="1:12" x14ac:dyDescent="0.3">
      <c r="E681">
        <v>4</v>
      </c>
      <c r="F681">
        <v>0.5</v>
      </c>
      <c r="G681" t="s">
        <v>560</v>
      </c>
      <c r="H681">
        <v>90</v>
      </c>
      <c r="I681">
        <v>0</v>
      </c>
      <c r="J681">
        <v>20</v>
      </c>
      <c r="K681">
        <v>37</v>
      </c>
    </row>
    <row r="682" spans="1:12" x14ac:dyDescent="0.3">
      <c r="E682">
        <v>4.0999999999999996</v>
      </c>
      <c r="F682">
        <v>0.5</v>
      </c>
      <c r="G682" t="s">
        <v>560</v>
      </c>
      <c r="H682">
        <v>90</v>
      </c>
      <c r="I682">
        <v>0</v>
      </c>
      <c r="J682">
        <v>20</v>
      </c>
      <c r="K682">
        <v>37</v>
      </c>
    </row>
    <row r="683" spans="1:12" x14ac:dyDescent="0.3">
      <c r="E683">
        <v>4.0999999999999996</v>
      </c>
      <c r="F683">
        <v>0.5</v>
      </c>
      <c r="G683" t="s">
        <v>560</v>
      </c>
      <c r="H683">
        <v>90</v>
      </c>
      <c r="I683">
        <v>0</v>
      </c>
      <c r="J683">
        <v>20</v>
      </c>
      <c r="K683">
        <v>37</v>
      </c>
    </row>
    <row r="684" spans="1:12" x14ac:dyDescent="0.3">
      <c r="E684">
        <v>4</v>
      </c>
      <c r="F684">
        <v>0.5</v>
      </c>
      <c r="G684" t="s">
        <v>560</v>
      </c>
      <c r="H684">
        <v>90</v>
      </c>
      <c r="I684">
        <v>0</v>
      </c>
      <c r="J684">
        <v>20</v>
      </c>
      <c r="K684">
        <v>37</v>
      </c>
    </row>
    <row r="685" spans="1:12" x14ac:dyDescent="0.3">
      <c r="E685">
        <v>4.0999999999999996</v>
      </c>
      <c r="F685">
        <v>0.5</v>
      </c>
      <c r="G685" t="s">
        <v>560</v>
      </c>
      <c r="H685">
        <v>90</v>
      </c>
      <c r="I685">
        <v>0</v>
      </c>
      <c r="J685">
        <v>20</v>
      </c>
      <c r="K685">
        <v>37</v>
      </c>
    </row>
    <row r="686" spans="1:12" x14ac:dyDescent="0.3">
      <c r="E686">
        <v>4.0999999999999996</v>
      </c>
      <c r="F686">
        <v>0.5</v>
      </c>
      <c r="G686" t="s">
        <v>560</v>
      </c>
      <c r="H686">
        <v>90</v>
      </c>
      <c r="I686">
        <v>0</v>
      </c>
      <c r="J686">
        <v>20</v>
      </c>
      <c r="K686">
        <v>37</v>
      </c>
    </row>
    <row r="687" spans="1:12" x14ac:dyDescent="0.3">
      <c r="E687">
        <v>4</v>
      </c>
      <c r="F687">
        <v>0.5</v>
      </c>
      <c r="G687" t="s">
        <v>560</v>
      </c>
      <c r="H687">
        <v>90</v>
      </c>
      <c r="I687">
        <v>0</v>
      </c>
      <c r="J687">
        <v>20</v>
      </c>
      <c r="K687">
        <v>37</v>
      </c>
    </row>
    <row r="688" spans="1:12" x14ac:dyDescent="0.3">
      <c r="A688">
        <v>244</v>
      </c>
      <c r="B688" t="s">
        <v>488</v>
      </c>
      <c r="C688">
        <v>2019</v>
      </c>
      <c r="D688" t="s">
        <v>489</v>
      </c>
      <c r="E688">
        <v>3.1</v>
      </c>
      <c r="F688">
        <v>0.5</v>
      </c>
      <c r="G688" t="s">
        <v>560</v>
      </c>
      <c r="H688">
        <v>120</v>
      </c>
      <c r="I688">
        <v>0</v>
      </c>
      <c r="J688">
        <v>30</v>
      </c>
      <c r="K688">
        <v>30</v>
      </c>
      <c r="L688">
        <v>4.6900000000000004</v>
      </c>
    </row>
    <row r="689" spans="1:12" x14ac:dyDescent="0.3">
      <c r="E689">
        <v>1.7</v>
      </c>
      <c r="F689">
        <v>0.5</v>
      </c>
      <c r="G689" t="s">
        <v>560</v>
      </c>
      <c r="H689">
        <v>120</v>
      </c>
      <c r="I689">
        <v>0</v>
      </c>
      <c r="J689">
        <v>30</v>
      </c>
      <c r="K689">
        <v>30</v>
      </c>
      <c r="L689">
        <v>4.7300000000000004</v>
      </c>
    </row>
    <row r="690" spans="1:12" x14ac:dyDescent="0.3">
      <c r="E690">
        <v>3.1</v>
      </c>
      <c r="F690">
        <v>0.5</v>
      </c>
      <c r="G690" t="s">
        <v>560</v>
      </c>
      <c r="H690">
        <v>120</v>
      </c>
      <c r="I690">
        <v>0</v>
      </c>
      <c r="J690">
        <v>30</v>
      </c>
      <c r="K690">
        <v>30</v>
      </c>
      <c r="L690">
        <v>4.6100000000000003</v>
      </c>
    </row>
    <row r="691" spans="1:12" x14ac:dyDescent="0.3">
      <c r="E691">
        <v>1.6</v>
      </c>
      <c r="F691">
        <v>0.5</v>
      </c>
      <c r="G691" t="s">
        <v>560</v>
      </c>
      <c r="H691">
        <v>120</v>
      </c>
      <c r="I691">
        <v>0</v>
      </c>
      <c r="J691">
        <v>30</v>
      </c>
      <c r="K691">
        <v>30</v>
      </c>
      <c r="L691">
        <v>4.71</v>
      </c>
    </row>
    <row r="692" spans="1:12" x14ac:dyDescent="0.3">
      <c r="E692">
        <v>3.8</v>
      </c>
      <c r="F692">
        <v>0.5</v>
      </c>
      <c r="G692" t="s">
        <v>560</v>
      </c>
      <c r="H692">
        <v>120</v>
      </c>
      <c r="I692">
        <v>0</v>
      </c>
      <c r="J692">
        <v>30</v>
      </c>
      <c r="K692">
        <v>30</v>
      </c>
      <c r="L692">
        <v>4.87</v>
      </c>
    </row>
    <row r="693" spans="1:12" x14ac:dyDescent="0.3">
      <c r="E693">
        <v>2.5</v>
      </c>
      <c r="F693">
        <v>0.5</v>
      </c>
      <c r="G693" t="s">
        <v>560</v>
      </c>
      <c r="H693">
        <v>120</v>
      </c>
      <c r="I693">
        <v>0</v>
      </c>
      <c r="J693">
        <v>30</v>
      </c>
      <c r="K693">
        <v>30</v>
      </c>
      <c r="L693">
        <v>4.99</v>
      </c>
    </row>
    <row r="694" spans="1:12" x14ac:dyDescent="0.3">
      <c r="E694">
        <v>3.8</v>
      </c>
      <c r="F694">
        <v>0.5</v>
      </c>
      <c r="G694" t="s">
        <v>560</v>
      </c>
      <c r="H694">
        <v>120</v>
      </c>
      <c r="I694">
        <v>0</v>
      </c>
      <c r="J694">
        <v>30</v>
      </c>
      <c r="K694">
        <v>30</v>
      </c>
      <c r="L694">
        <v>4.5999999999999996</v>
      </c>
    </row>
    <row r="695" spans="1:12" x14ac:dyDescent="0.3">
      <c r="E695">
        <v>2.7</v>
      </c>
      <c r="F695">
        <v>0.5</v>
      </c>
      <c r="G695" t="s">
        <v>560</v>
      </c>
      <c r="H695">
        <v>120</v>
      </c>
      <c r="I695">
        <v>0</v>
      </c>
      <c r="J695">
        <v>30</v>
      </c>
      <c r="K695">
        <v>30</v>
      </c>
      <c r="L695">
        <v>4.8099999999999996</v>
      </c>
    </row>
    <row r="696" spans="1:12" x14ac:dyDescent="0.3">
      <c r="E696">
        <v>3.2</v>
      </c>
      <c r="F696">
        <v>0.5</v>
      </c>
      <c r="G696" t="s">
        <v>560</v>
      </c>
      <c r="H696">
        <v>120</v>
      </c>
      <c r="I696">
        <v>0</v>
      </c>
      <c r="J696">
        <v>30</v>
      </c>
      <c r="K696">
        <v>30</v>
      </c>
      <c r="L696">
        <v>4.6500000000000004</v>
      </c>
    </row>
    <row r="697" spans="1:12" x14ac:dyDescent="0.3">
      <c r="E697">
        <v>1.5</v>
      </c>
      <c r="F697">
        <v>0.5</v>
      </c>
      <c r="G697" t="s">
        <v>560</v>
      </c>
      <c r="H697">
        <v>120</v>
      </c>
      <c r="I697">
        <v>0</v>
      </c>
      <c r="J697">
        <v>30</v>
      </c>
      <c r="K697">
        <v>30</v>
      </c>
      <c r="L697">
        <v>4.8</v>
      </c>
    </row>
    <row r="698" spans="1:12" x14ac:dyDescent="0.3">
      <c r="E698">
        <v>3.5</v>
      </c>
      <c r="F698">
        <v>0.5</v>
      </c>
      <c r="G698" t="s">
        <v>560</v>
      </c>
      <c r="H698">
        <v>120</v>
      </c>
      <c r="I698">
        <v>0</v>
      </c>
      <c r="J698">
        <v>30</v>
      </c>
      <c r="K698">
        <v>30</v>
      </c>
      <c r="L698">
        <v>4.6900000000000004</v>
      </c>
    </row>
    <row r="699" spans="1:12" x14ac:dyDescent="0.3">
      <c r="E699">
        <v>1.5</v>
      </c>
      <c r="F699">
        <v>0.5</v>
      </c>
      <c r="G699" t="s">
        <v>560</v>
      </c>
      <c r="H699">
        <v>120</v>
      </c>
      <c r="I699">
        <v>0</v>
      </c>
      <c r="J699">
        <v>30</v>
      </c>
      <c r="K699">
        <v>30</v>
      </c>
      <c r="L699">
        <v>4.82</v>
      </c>
    </row>
    <row r="700" spans="1:12" x14ac:dyDescent="0.3">
      <c r="E700">
        <v>3.2</v>
      </c>
      <c r="F700">
        <v>0.5</v>
      </c>
      <c r="G700" t="s">
        <v>560</v>
      </c>
      <c r="H700">
        <v>120</v>
      </c>
      <c r="I700">
        <v>0</v>
      </c>
      <c r="J700">
        <v>30</v>
      </c>
      <c r="K700">
        <v>30</v>
      </c>
      <c r="L700">
        <v>4.37</v>
      </c>
    </row>
    <row r="701" spans="1:12" x14ac:dyDescent="0.3">
      <c r="E701">
        <v>3.6</v>
      </c>
      <c r="F701">
        <v>0.5</v>
      </c>
      <c r="G701" t="s">
        <v>560</v>
      </c>
      <c r="H701">
        <v>120</v>
      </c>
      <c r="I701">
        <v>0</v>
      </c>
      <c r="J701">
        <v>30</v>
      </c>
      <c r="K701">
        <v>30</v>
      </c>
      <c r="L701">
        <v>4.59</v>
      </c>
    </row>
    <row r="702" spans="1:12" x14ac:dyDescent="0.3">
      <c r="A702">
        <v>245</v>
      </c>
      <c r="B702" t="s">
        <v>490</v>
      </c>
      <c r="C702">
        <v>2022</v>
      </c>
      <c r="D702" t="s">
        <v>491</v>
      </c>
      <c r="E702">
        <v>4.4800000000000004</v>
      </c>
      <c r="F702">
        <v>1</v>
      </c>
      <c r="G702" t="s">
        <v>560</v>
      </c>
      <c r="H702">
        <v>135</v>
      </c>
      <c r="I702">
        <v>1</v>
      </c>
      <c r="J702">
        <v>10</v>
      </c>
      <c r="K702">
        <v>36</v>
      </c>
    </row>
    <row r="703" spans="1:12" x14ac:dyDescent="0.3">
      <c r="G703" t="s">
        <v>561</v>
      </c>
      <c r="J703">
        <v>10</v>
      </c>
      <c r="K703">
        <v>36</v>
      </c>
    </row>
    <row r="704" spans="1:12" x14ac:dyDescent="0.3">
      <c r="A704">
        <v>246</v>
      </c>
      <c r="B704" t="s">
        <v>492</v>
      </c>
      <c r="C704">
        <v>2019</v>
      </c>
      <c r="D704" t="s">
        <v>493</v>
      </c>
      <c r="E704">
        <v>2.0099999999999998</v>
      </c>
      <c r="F704">
        <v>0</v>
      </c>
      <c r="G704" t="s">
        <v>561</v>
      </c>
      <c r="H704">
        <v>200</v>
      </c>
      <c r="I704">
        <v>1</v>
      </c>
      <c r="J704">
        <v>24.19</v>
      </c>
      <c r="K704">
        <v>30</v>
      </c>
    </row>
    <row r="705" spans="1:12" x14ac:dyDescent="0.3">
      <c r="E705">
        <v>1.98</v>
      </c>
      <c r="F705">
        <v>0</v>
      </c>
      <c r="G705" t="s">
        <v>561</v>
      </c>
      <c r="H705">
        <v>200</v>
      </c>
      <c r="I705">
        <v>1</v>
      </c>
      <c r="J705">
        <v>24.19</v>
      </c>
      <c r="K705">
        <v>30</v>
      </c>
    </row>
    <row r="706" spans="1:12" x14ac:dyDescent="0.3">
      <c r="E706">
        <v>2.0099999999999998</v>
      </c>
      <c r="F706">
        <v>0</v>
      </c>
      <c r="G706" t="s">
        <v>561</v>
      </c>
      <c r="H706">
        <v>200</v>
      </c>
      <c r="I706">
        <v>1</v>
      </c>
      <c r="J706">
        <v>24.19</v>
      </c>
      <c r="K706">
        <v>30</v>
      </c>
    </row>
    <row r="707" spans="1:12" x14ac:dyDescent="0.3">
      <c r="E707">
        <v>1.4</v>
      </c>
      <c r="F707">
        <v>0</v>
      </c>
      <c r="G707" t="s">
        <v>561</v>
      </c>
      <c r="H707">
        <v>200</v>
      </c>
      <c r="I707">
        <v>1</v>
      </c>
      <c r="J707">
        <v>24.19</v>
      </c>
      <c r="K707">
        <v>30</v>
      </c>
    </row>
    <row r="708" spans="1:12" x14ac:dyDescent="0.3">
      <c r="E708">
        <v>1.88</v>
      </c>
      <c r="F708">
        <v>0</v>
      </c>
      <c r="G708" t="s">
        <v>561</v>
      </c>
      <c r="H708">
        <v>200</v>
      </c>
      <c r="I708">
        <v>1</v>
      </c>
      <c r="J708">
        <v>24.19</v>
      </c>
      <c r="K708">
        <v>30</v>
      </c>
    </row>
    <row r="709" spans="1:12" x14ac:dyDescent="0.3">
      <c r="E709">
        <v>1.98</v>
      </c>
      <c r="F709">
        <v>0</v>
      </c>
      <c r="G709" t="s">
        <v>561</v>
      </c>
      <c r="H709">
        <v>200</v>
      </c>
      <c r="I709">
        <v>1</v>
      </c>
      <c r="J709">
        <v>24.19</v>
      </c>
      <c r="K709">
        <v>30</v>
      </c>
    </row>
    <row r="710" spans="1:12" x14ac:dyDescent="0.3">
      <c r="E710">
        <v>1.88</v>
      </c>
      <c r="F710">
        <v>0</v>
      </c>
      <c r="G710" t="s">
        <v>561</v>
      </c>
      <c r="H710">
        <v>200</v>
      </c>
      <c r="I710">
        <v>1</v>
      </c>
      <c r="J710">
        <v>24.19</v>
      </c>
      <c r="K710">
        <v>30</v>
      </c>
    </row>
    <row r="711" spans="1:12" x14ac:dyDescent="0.3">
      <c r="E711">
        <v>1.42</v>
      </c>
      <c r="F711">
        <v>0</v>
      </c>
      <c r="G711" t="s">
        <v>561</v>
      </c>
      <c r="H711">
        <v>200</v>
      </c>
      <c r="I711">
        <v>1</v>
      </c>
      <c r="J711">
        <v>24.19</v>
      </c>
      <c r="K711">
        <v>30</v>
      </c>
    </row>
    <row r="712" spans="1:12" x14ac:dyDescent="0.3">
      <c r="E712">
        <v>1.47</v>
      </c>
      <c r="F712">
        <v>0</v>
      </c>
      <c r="G712" t="s">
        <v>561</v>
      </c>
      <c r="H712">
        <v>200</v>
      </c>
      <c r="I712">
        <v>1</v>
      </c>
      <c r="J712">
        <v>24.19</v>
      </c>
      <c r="K712">
        <v>30</v>
      </c>
    </row>
    <row r="713" spans="1:12" x14ac:dyDescent="0.3">
      <c r="E713">
        <v>1.41</v>
      </c>
      <c r="F713">
        <v>0</v>
      </c>
      <c r="G713" t="s">
        <v>561</v>
      </c>
      <c r="H713">
        <v>200</v>
      </c>
      <c r="I713">
        <v>1</v>
      </c>
      <c r="J713">
        <v>24.19</v>
      </c>
      <c r="K713">
        <v>30</v>
      </c>
    </row>
    <row r="714" spans="1:12" x14ac:dyDescent="0.3">
      <c r="E714">
        <v>1.39</v>
      </c>
      <c r="F714">
        <v>0</v>
      </c>
      <c r="G714" t="s">
        <v>561</v>
      </c>
      <c r="H714">
        <v>200</v>
      </c>
      <c r="I714">
        <v>1</v>
      </c>
      <c r="J714">
        <v>24.19</v>
      </c>
      <c r="K714">
        <v>30</v>
      </c>
    </row>
    <row r="715" spans="1:12" x14ac:dyDescent="0.3">
      <c r="E715">
        <v>1.42</v>
      </c>
      <c r="F715">
        <v>0</v>
      </c>
      <c r="G715" t="s">
        <v>561</v>
      </c>
      <c r="H715">
        <v>200</v>
      </c>
      <c r="I715">
        <v>1</v>
      </c>
      <c r="J715">
        <v>24.19</v>
      </c>
      <c r="K715">
        <v>30</v>
      </c>
    </row>
    <row r="716" spans="1:12" x14ac:dyDescent="0.3">
      <c r="A716">
        <v>247</v>
      </c>
      <c r="B716" t="s">
        <v>494</v>
      </c>
      <c r="C716">
        <v>2016</v>
      </c>
      <c r="D716" t="s">
        <v>495</v>
      </c>
      <c r="F716">
        <v>0</v>
      </c>
      <c r="G716" t="s">
        <v>561</v>
      </c>
      <c r="H716">
        <v>1440</v>
      </c>
      <c r="I716">
        <v>0</v>
      </c>
      <c r="J716">
        <v>14.9</v>
      </c>
      <c r="K716">
        <v>30</v>
      </c>
      <c r="L716">
        <v>4.9000000000000004</v>
      </c>
    </row>
    <row r="717" spans="1:12" x14ac:dyDescent="0.3">
      <c r="F717">
        <v>0</v>
      </c>
      <c r="G717" t="s">
        <v>561</v>
      </c>
      <c r="H717">
        <v>1440</v>
      </c>
      <c r="I717">
        <v>0</v>
      </c>
      <c r="J717">
        <v>14.9</v>
      </c>
      <c r="K717">
        <v>30</v>
      </c>
      <c r="L717">
        <v>4.7</v>
      </c>
    </row>
    <row r="718" spans="1:12" x14ac:dyDescent="0.3">
      <c r="F718">
        <v>0</v>
      </c>
      <c r="G718" t="s">
        <v>561</v>
      </c>
      <c r="H718">
        <v>1440</v>
      </c>
      <c r="I718">
        <v>0</v>
      </c>
      <c r="J718">
        <v>14.9</v>
      </c>
      <c r="K718">
        <v>30</v>
      </c>
      <c r="L718">
        <v>4.87</v>
      </c>
    </row>
    <row r="719" spans="1:12" x14ac:dyDescent="0.3">
      <c r="F719">
        <v>0</v>
      </c>
      <c r="G719" t="s">
        <v>561</v>
      </c>
      <c r="H719">
        <v>1440</v>
      </c>
      <c r="I719">
        <v>0</v>
      </c>
      <c r="J719">
        <v>14.9</v>
      </c>
      <c r="K719">
        <v>30</v>
      </c>
      <c r="L719">
        <v>4.7699999999999996</v>
      </c>
    </row>
    <row r="720" spans="1:12" x14ac:dyDescent="0.3">
      <c r="A720">
        <v>248</v>
      </c>
      <c r="B720" t="s">
        <v>496</v>
      </c>
      <c r="C720">
        <v>2015</v>
      </c>
      <c r="D720" t="s">
        <v>497</v>
      </c>
      <c r="F720">
        <v>0</v>
      </c>
      <c r="G720" t="s">
        <v>561</v>
      </c>
      <c r="H720">
        <v>120</v>
      </c>
      <c r="I720">
        <v>1</v>
      </c>
      <c r="J720">
        <v>24.9</v>
      </c>
      <c r="K720">
        <v>30</v>
      </c>
      <c r="L720">
        <v>4.6900000000000004</v>
      </c>
    </row>
    <row r="721" spans="1:12" s="92" customFormat="1" x14ac:dyDescent="0.3">
      <c r="F721" s="92">
        <v>0.64</v>
      </c>
      <c r="G721" s="92" t="s">
        <v>560</v>
      </c>
      <c r="H721" s="92">
        <v>120</v>
      </c>
      <c r="I721" s="92">
        <v>1</v>
      </c>
      <c r="J721" s="92">
        <v>0</v>
      </c>
      <c r="K721" s="92">
        <v>30</v>
      </c>
      <c r="L721" s="92">
        <v>5.58</v>
      </c>
    </row>
    <row r="722" spans="1:12" x14ac:dyDescent="0.3">
      <c r="A722">
        <v>250</v>
      </c>
      <c r="B722" t="s">
        <v>500</v>
      </c>
      <c r="C722">
        <v>2019</v>
      </c>
      <c r="D722" t="s">
        <v>501</v>
      </c>
      <c r="E722">
        <v>5.57</v>
      </c>
      <c r="F722">
        <v>1.4</v>
      </c>
      <c r="G722" t="s">
        <v>560</v>
      </c>
      <c r="H722">
        <v>90</v>
      </c>
      <c r="I722">
        <v>0</v>
      </c>
      <c r="J722">
        <v>8.9</v>
      </c>
      <c r="K722">
        <v>38</v>
      </c>
    </row>
    <row r="723" spans="1:12" x14ac:dyDescent="0.3">
      <c r="E723">
        <v>5.89</v>
      </c>
      <c r="F723">
        <v>1.4</v>
      </c>
      <c r="G723" t="s">
        <v>560</v>
      </c>
      <c r="H723">
        <v>90</v>
      </c>
      <c r="I723">
        <v>0</v>
      </c>
      <c r="J723">
        <v>8.9</v>
      </c>
      <c r="K723">
        <v>38</v>
      </c>
    </row>
    <row r="724" spans="1:12" x14ac:dyDescent="0.3">
      <c r="A724">
        <v>251</v>
      </c>
      <c r="B724" t="s">
        <v>502</v>
      </c>
      <c r="C724">
        <v>2018</v>
      </c>
      <c r="D724" t="s">
        <v>503</v>
      </c>
      <c r="E724">
        <v>5.84</v>
      </c>
      <c r="F724">
        <v>1.3</v>
      </c>
      <c r="G724" t="s">
        <v>560</v>
      </c>
      <c r="H724">
        <v>90</v>
      </c>
      <c r="I724">
        <v>0</v>
      </c>
      <c r="J724">
        <v>8.1999999999999993</v>
      </c>
      <c r="K724">
        <v>38</v>
      </c>
    </row>
    <row r="725" spans="1:12" x14ac:dyDescent="0.3">
      <c r="E725">
        <v>5.47</v>
      </c>
      <c r="F725">
        <v>1.3</v>
      </c>
      <c r="G725" t="s">
        <v>560</v>
      </c>
      <c r="H725">
        <v>90</v>
      </c>
      <c r="I725">
        <v>0</v>
      </c>
      <c r="J725">
        <v>8.1999999999999993</v>
      </c>
      <c r="K725">
        <v>38</v>
      </c>
    </row>
    <row r="726" spans="1:12" x14ac:dyDescent="0.3">
      <c r="E726">
        <v>5.2</v>
      </c>
      <c r="F726">
        <v>1.3</v>
      </c>
      <c r="G726" t="s">
        <v>560</v>
      </c>
      <c r="H726">
        <v>90</v>
      </c>
      <c r="I726">
        <v>0</v>
      </c>
      <c r="J726">
        <v>8.1999999999999993</v>
      </c>
      <c r="K726">
        <v>38</v>
      </c>
    </row>
    <row r="727" spans="1:12" x14ac:dyDescent="0.3">
      <c r="E727">
        <v>4.59</v>
      </c>
      <c r="F727">
        <v>1.3</v>
      </c>
      <c r="G727" t="s">
        <v>560</v>
      </c>
      <c r="H727">
        <v>90</v>
      </c>
      <c r="I727">
        <v>0</v>
      </c>
      <c r="J727">
        <v>8.1999999999999993</v>
      </c>
      <c r="K727">
        <v>38</v>
      </c>
    </row>
    <row r="728" spans="1:12" x14ac:dyDescent="0.3">
      <c r="E728">
        <v>5.41</v>
      </c>
      <c r="F728">
        <v>1.3</v>
      </c>
      <c r="G728" t="s">
        <v>560</v>
      </c>
      <c r="H728">
        <v>90</v>
      </c>
      <c r="I728">
        <v>0</v>
      </c>
      <c r="J728">
        <v>8.1999999999999993</v>
      </c>
      <c r="K728">
        <v>38</v>
      </c>
    </row>
    <row r="729" spans="1:12" x14ac:dyDescent="0.3">
      <c r="E729">
        <v>5.44</v>
      </c>
      <c r="F729">
        <v>1.3</v>
      </c>
      <c r="G729" t="s">
        <v>560</v>
      </c>
      <c r="H729">
        <v>90</v>
      </c>
      <c r="I729">
        <v>0</v>
      </c>
      <c r="J729">
        <v>8.1999999999999993</v>
      </c>
      <c r="K729">
        <v>38</v>
      </c>
    </row>
    <row r="730" spans="1:12" x14ac:dyDescent="0.3">
      <c r="A730">
        <v>3</v>
      </c>
      <c r="B730" t="s">
        <v>8</v>
      </c>
      <c r="C730">
        <v>2012</v>
      </c>
      <c r="D730" t="s">
        <v>9</v>
      </c>
      <c r="E730">
        <v>3.54</v>
      </c>
      <c r="G730" t="s">
        <v>550</v>
      </c>
      <c r="H730">
        <v>55</v>
      </c>
      <c r="I730">
        <v>0</v>
      </c>
      <c r="K730">
        <v>40</v>
      </c>
    </row>
    <row r="731" spans="1:12" x14ac:dyDescent="0.3">
      <c r="A731">
        <v>4</v>
      </c>
      <c r="B731" t="s">
        <v>10</v>
      </c>
      <c r="C731">
        <v>2016</v>
      </c>
      <c r="D731" t="s">
        <v>11</v>
      </c>
      <c r="G731" t="s">
        <v>550</v>
      </c>
    </row>
    <row r="732" spans="1:12" x14ac:dyDescent="0.3">
      <c r="G732" t="s">
        <v>550</v>
      </c>
    </row>
    <row r="733" spans="1:12" x14ac:dyDescent="0.3">
      <c r="A733">
        <v>5</v>
      </c>
      <c r="B733" t="s">
        <v>12</v>
      </c>
      <c r="C733">
        <v>2016</v>
      </c>
      <c r="D733" t="s">
        <v>13</v>
      </c>
      <c r="E733">
        <v>3.68</v>
      </c>
      <c r="G733" t="s">
        <v>550</v>
      </c>
      <c r="H733">
        <v>180</v>
      </c>
      <c r="I733">
        <v>0</v>
      </c>
      <c r="K733">
        <v>30</v>
      </c>
    </row>
    <row r="734" spans="1:12" x14ac:dyDescent="0.3">
      <c r="G734" t="s">
        <v>550</v>
      </c>
    </row>
    <row r="735" spans="1:12" x14ac:dyDescent="0.3">
      <c r="E735">
        <v>1.71</v>
      </c>
      <c r="G735" t="s">
        <v>550</v>
      </c>
      <c r="H735">
        <v>180</v>
      </c>
      <c r="I735">
        <v>1</v>
      </c>
      <c r="K735">
        <v>30</v>
      </c>
    </row>
    <row r="736" spans="1:12" x14ac:dyDescent="0.3">
      <c r="G736" t="s">
        <v>550</v>
      </c>
    </row>
    <row r="737" spans="1:11" x14ac:dyDescent="0.3">
      <c r="E737">
        <v>4.1500000000000004</v>
      </c>
      <c r="G737" t="s">
        <v>550</v>
      </c>
      <c r="H737">
        <v>180</v>
      </c>
      <c r="I737">
        <v>0</v>
      </c>
      <c r="K737">
        <v>30</v>
      </c>
    </row>
    <row r="738" spans="1:11" x14ac:dyDescent="0.3">
      <c r="G738" t="s">
        <v>550</v>
      </c>
    </row>
    <row r="739" spans="1:11" x14ac:dyDescent="0.3">
      <c r="E739">
        <v>1.66</v>
      </c>
      <c r="G739" t="s">
        <v>550</v>
      </c>
      <c r="H739">
        <v>180</v>
      </c>
      <c r="I739">
        <v>1</v>
      </c>
      <c r="K739">
        <v>30</v>
      </c>
    </row>
    <row r="740" spans="1:11" x14ac:dyDescent="0.3">
      <c r="G740" t="s">
        <v>550</v>
      </c>
    </row>
    <row r="741" spans="1:11" x14ac:dyDescent="0.3">
      <c r="E741">
        <v>4.3899999999999997</v>
      </c>
      <c r="G741" t="s">
        <v>550</v>
      </c>
      <c r="H741">
        <v>180</v>
      </c>
      <c r="I741">
        <v>0</v>
      </c>
      <c r="K741">
        <v>30</v>
      </c>
    </row>
    <row r="742" spans="1:11" x14ac:dyDescent="0.3">
      <c r="G742" t="s">
        <v>550</v>
      </c>
    </row>
    <row r="743" spans="1:11" x14ac:dyDescent="0.3">
      <c r="E743">
        <v>1.63</v>
      </c>
      <c r="G743" t="s">
        <v>550</v>
      </c>
      <c r="H743">
        <v>180</v>
      </c>
      <c r="I743">
        <v>1</v>
      </c>
      <c r="K743">
        <v>30</v>
      </c>
    </row>
    <row r="744" spans="1:11" x14ac:dyDescent="0.3">
      <c r="G744" t="s">
        <v>550</v>
      </c>
    </row>
    <row r="745" spans="1:11" x14ac:dyDescent="0.3">
      <c r="E745">
        <v>4.62</v>
      </c>
      <c r="G745" t="s">
        <v>550</v>
      </c>
      <c r="H745">
        <v>180</v>
      </c>
      <c r="I745">
        <v>0</v>
      </c>
      <c r="K745">
        <v>30</v>
      </c>
    </row>
    <row r="746" spans="1:11" x14ac:dyDescent="0.3">
      <c r="G746" t="s">
        <v>550</v>
      </c>
    </row>
    <row r="747" spans="1:11" x14ac:dyDescent="0.3">
      <c r="E747">
        <v>1.58</v>
      </c>
      <c r="G747" t="s">
        <v>550</v>
      </c>
      <c r="H747">
        <v>180</v>
      </c>
      <c r="I747">
        <v>1</v>
      </c>
      <c r="K747">
        <v>30</v>
      </c>
    </row>
    <row r="748" spans="1:11" x14ac:dyDescent="0.3">
      <c r="G748" t="s">
        <v>550</v>
      </c>
    </row>
    <row r="749" spans="1:11" x14ac:dyDescent="0.3">
      <c r="A749">
        <v>8</v>
      </c>
      <c r="B749" t="s">
        <v>18</v>
      </c>
      <c r="C749">
        <v>2014</v>
      </c>
      <c r="D749" t="s">
        <v>19</v>
      </c>
      <c r="G749" t="s">
        <v>550</v>
      </c>
    </row>
    <row r="750" spans="1:11" x14ac:dyDescent="0.3">
      <c r="G750" t="s">
        <v>550</v>
      </c>
    </row>
    <row r="751" spans="1:11" x14ac:dyDescent="0.3">
      <c r="G751" t="s">
        <v>550</v>
      </c>
    </row>
    <row r="752" spans="1:11" x14ac:dyDescent="0.3">
      <c r="G752" t="s">
        <v>550</v>
      </c>
    </row>
    <row r="753" spans="1:11" x14ac:dyDescent="0.3">
      <c r="G753" t="s">
        <v>550</v>
      </c>
    </row>
    <row r="754" spans="1:11" x14ac:dyDescent="0.3">
      <c r="G754" t="s">
        <v>550</v>
      </c>
    </row>
    <row r="755" spans="1:11" x14ac:dyDescent="0.3">
      <c r="A755">
        <v>9</v>
      </c>
      <c r="B755" t="s">
        <v>20</v>
      </c>
      <c r="C755">
        <v>2014</v>
      </c>
      <c r="D755" t="s">
        <v>21</v>
      </c>
      <c r="G755" t="s">
        <v>550</v>
      </c>
    </row>
    <row r="756" spans="1:11" x14ac:dyDescent="0.3">
      <c r="G756" t="s">
        <v>550</v>
      </c>
    </row>
    <row r="757" spans="1:11" x14ac:dyDescent="0.3">
      <c r="G757" t="s">
        <v>550</v>
      </c>
    </row>
    <row r="758" spans="1:11" x14ac:dyDescent="0.3">
      <c r="A758">
        <v>10</v>
      </c>
      <c r="B758" t="s">
        <v>22</v>
      </c>
      <c r="C758">
        <v>2013</v>
      </c>
      <c r="D758" t="s">
        <v>23</v>
      </c>
      <c r="G758" t="s">
        <v>550</v>
      </c>
    </row>
    <row r="759" spans="1:11" x14ac:dyDescent="0.3">
      <c r="G759" t="s">
        <v>550</v>
      </c>
    </row>
    <row r="760" spans="1:11" x14ac:dyDescent="0.3">
      <c r="G760" t="s">
        <v>550</v>
      </c>
    </row>
    <row r="761" spans="1:11" x14ac:dyDescent="0.3">
      <c r="G761" t="s">
        <v>550</v>
      </c>
    </row>
    <row r="762" spans="1:11" x14ac:dyDescent="0.3">
      <c r="G762" t="s">
        <v>550</v>
      </c>
    </row>
    <row r="763" spans="1:11" x14ac:dyDescent="0.3">
      <c r="G763" t="s">
        <v>550</v>
      </c>
    </row>
    <row r="764" spans="1:11" x14ac:dyDescent="0.3">
      <c r="G764" t="s">
        <v>550</v>
      </c>
    </row>
    <row r="765" spans="1:11" x14ac:dyDescent="0.3">
      <c r="G765" t="s">
        <v>550</v>
      </c>
    </row>
    <row r="766" spans="1:11" x14ac:dyDescent="0.3">
      <c r="A766">
        <v>13</v>
      </c>
      <c r="B766" t="s">
        <v>28</v>
      </c>
      <c r="C766">
        <v>2016</v>
      </c>
      <c r="D766" t="s">
        <v>29</v>
      </c>
      <c r="E766">
        <v>2.9</v>
      </c>
      <c r="G766" t="s">
        <v>550</v>
      </c>
      <c r="H766">
        <v>180</v>
      </c>
      <c r="I766">
        <v>0</v>
      </c>
      <c r="K766">
        <v>30</v>
      </c>
    </row>
    <row r="767" spans="1:11" x14ac:dyDescent="0.3">
      <c r="G767" t="s">
        <v>550</v>
      </c>
    </row>
    <row r="768" spans="1:11" x14ac:dyDescent="0.3">
      <c r="A768">
        <v>14</v>
      </c>
      <c r="B768" t="s">
        <v>30</v>
      </c>
      <c r="C768">
        <v>1991</v>
      </c>
      <c r="D768" t="s">
        <v>31</v>
      </c>
      <c r="G768" t="s">
        <v>550</v>
      </c>
    </row>
    <row r="769" spans="1:11" x14ac:dyDescent="0.3">
      <c r="G769" t="s">
        <v>550</v>
      </c>
    </row>
    <row r="770" spans="1:11" x14ac:dyDescent="0.3">
      <c r="G770" t="s">
        <v>550</v>
      </c>
    </row>
    <row r="771" spans="1:11" x14ac:dyDescent="0.3">
      <c r="G771" t="s">
        <v>550</v>
      </c>
    </row>
    <row r="772" spans="1:11" x14ac:dyDescent="0.3">
      <c r="G772" t="s">
        <v>550</v>
      </c>
    </row>
    <row r="773" spans="1:11" x14ac:dyDescent="0.3">
      <c r="A773">
        <v>15</v>
      </c>
      <c r="B773" t="s">
        <v>32</v>
      </c>
      <c r="C773">
        <v>1989</v>
      </c>
      <c r="D773" t="s">
        <v>33</v>
      </c>
      <c r="G773" t="s">
        <v>550</v>
      </c>
    </row>
    <row r="774" spans="1:11" x14ac:dyDescent="0.3">
      <c r="G774" t="s">
        <v>550</v>
      </c>
    </row>
    <row r="775" spans="1:11" x14ac:dyDescent="0.3">
      <c r="G775" t="s">
        <v>550</v>
      </c>
    </row>
    <row r="776" spans="1:11" x14ac:dyDescent="0.3">
      <c r="G776" t="s">
        <v>550</v>
      </c>
    </row>
    <row r="777" spans="1:11" x14ac:dyDescent="0.3">
      <c r="G777" t="s">
        <v>550</v>
      </c>
    </row>
    <row r="778" spans="1:11" x14ac:dyDescent="0.3">
      <c r="G778" t="s">
        <v>550</v>
      </c>
    </row>
    <row r="779" spans="1:11" x14ac:dyDescent="0.3">
      <c r="A779">
        <v>16</v>
      </c>
      <c r="B779" t="s">
        <v>34</v>
      </c>
      <c r="C779">
        <v>2017</v>
      </c>
      <c r="D779" t="s">
        <v>35</v>
      </c>
      <c r="E779">
        <v>3.11</v>
      </c>
      <c r="G779" t="s">
        <v>550</v>
      </c>
      <c r="H779">
        <v>45</v>
      </c>
      <c r="I779">
        <v>0</v>
      </c>
      <c r="K779">
        <v>30</v>
      </c>
    </row>
    <row r="780" spans="1:11" x14ac:dyDescent="0.3">
      <c r="G780" t="s">
        <v>550</v>
      </c>
    </row>
    <row r="781" spans="1:11" x14ac:dyDescent="0.3">
      <c r="G781" t="s">
        <v>550</v>
      </c>
    </row>
    <row r="782" spans="1:11" x14ac:dyDescent="0.3">
      <c r="G782" t="s">
        <v>550</v>
      </c>
    </row>
    <row r="783" spans="1:11" x14ac:dyDescent="0.3">
      <c r="G783" t="s">
        <v>550</v>
      </c>
    </row>
    <row r="784" spans="1:11" x14ac:dyDescent="0.3">
      <c r="G784" t="s">
        <v>550</v>
      </c>
    </row>
    <row r="785" spans="1:11" x14ac:dyDescent="0.3">
      <c r="A785">
        <v>17</v>
      </c>
      <c r="B785" t="s">
        <v>36</v>
      </c>
      <c r="C785">
        <v>2018</v>
      </c>
      <c r="D785" t="s">
        <v>37</v>
      </c>
      <c r="E785">
        <v>3.01</v>
      </c>
      <c r="G785" t="s">
        <v>550</v>
      </c>
      <c r="H785">
        <v>45</v>
      </c>
      <c r="I785">
        <v>0</v>
      </c>
      <c r="K785">
        <v>30</v>
      </c>
    </row>
    <row r="786" spans="1:11" x14ac:dyDescent="0.3">
      <c r="G786" t="s">
        <v>550</v>
      </c>
    </row>
    <row r="787" spans="1:11" x14ac:dyDescent="0.3">
      <c r="G787" t="s">
        <v>550</v>
      </c>
    </row>
    <row r="788" spans="1:11" x14ac:dyDescent="0.3">
      <c r="G788" t="s">
        <v>550</v>
      </c>
    </row>
    <row r="789" spans="1:11" x14ac:dyDescent="0.3">
      <c r="G789" t="s">
        <v>550</v>
      </c>
    </row>
    <row r="790" spans="1:11" x14ac:dyDescent="0.3">
      <c r="G790" t="s">
        <v>550</v>
      </c>
    </row>
    <row r="791" spans="1:11" x14ac:dyDescent="0.3">
      <c r="G791" t="s">
        <v>550</v>
      </c>
    </row>
    <row r="792" spans="1:11" x14ac:dyDescent="0.3">
      <c r="G792" t="s">
        <v>550</v>
      </c>
    </row>
    <row r="793" spans="1:11" x14ac:dyDescent="0.3">
      <c r="G793" t="s">
        <v>550</v>
      </c>
    </row>
    <row r="794" spans="1:11" x14ac:dyDescent="0.3">
      <c r="G794" t="s">
        <v>550</v>
      </c>
    </row>
    <row r="795" spans="1:11" x14ac:dyDescent="0.3">
      <c r="G795" t="s">
        <v>550</v>
      </c>
    </row>
    <row r="796" spans="1:11" x14ac:dyDescent="0.3">
      <c r="G796" t="s">
        <v>550</v>
      </c>
    </row>
    <row r="797" spans="1:11" x14ac:dyDescent="0.3">
      <c r="G797" t="s">
        <v>550</v>
      </c>
    </row>
    <row r="798" spans="1:11" x14ac:dyDescent="0.3">
      <c r="G798" t="s">
        <v>550</v>
      </c>
    </row>
    <row r="799" spans="1:11" x14ac:dyDescent="0.3">
      <c r="G799" t="s">
        <v>550</v>
      </c>
    </row>
    <row r="800" spans="1:11" x14ac:dyDescent="0.3">
      <c r="G800" t="s">
        <v>550</v>
      </c>
    </row>
    <row r="801" spans="1:12" x14ac:dyDescent="0.3">
      <c r="G801" t="s">
        <v>550</v>
      </c>
    </row>
    <row r="802" spans="1:12" x14ac:dyDescent="0.3">
      <c r="G802" t="s">
        <v>550</v>
      </c>
    </row>
    <row r="803" spans="1:12" x14ac:dyDescent="0.3">
      <c r="A803">
        <v>18</v>
      </c>
      <c r="B803" t="s">
        <v>38</v>
      </c>
      <c r="C803">
        <v>2019</v>
      </c>
      <c r="D803" t="s">
        <v>39</v>
      </c>
      <c r="E803">
        <v>3.01</v>
      </c>
      <c r="G803" t="s">
        <v>550</v>
      </c>
      <c r="H803">
        <v>45</v>
      </c>
      <c r="I803">
        <v>1</v>
      </c>
      <c r="K803">
        <v>30</v>
      </c>
    </row>
    <row r="804" spans="1:12" x14ac:dyDescent="0.3">
      <c r="G804" t="s">
        <v>550</v>
      </c>
    </row>
    <row r="805" spans="1:12" x14ac:dyDescent="0.3">
      <c r="G805" t="s">
        <v>550</v>
      </c>
    </row>
    <row r="806" spans="1:12" x14ac:dyDescent="0.3">
      <c r="G806" t="s">
        <v>550</v>
      </c>
    </row>
    <row r="807" spans="1:12" x14ac:dyDescent="0.3">
      <c r="G807" t="s">
        <v>550</v>
      </c>
    </row>
    <row r="808" spans="1:12" x14ac:dyDescent="0.3">
      <c r="G808" t="s">
        <v>550</v>
      </c>
    </row>
    <row r="809" spans="1:12" x14ac:dyDescent="0.3">
      <c r="G809" t="s">
        <v>550</v>
      </c>
    </row>
    <row r="810" spans="1:12" x14ac:dyDescent="0.3">
      <c r="G810" t="s">
        <v>550</v>
      </c>
    </row>
    <row r="811" spans="1:12" x14ac:dyDescent="0.3">
      <c r="G811" t="s">
        <v>550</v>
      </c>
    </row>
    <row r="812" spans="1:12" x14ac:dyDescent="0.3">
      <c r="G812" t="s">
        <v>550</v>
      </c>
    </row>
    <row r="813" spans="1:12" x14ac:dyDescent="0.3">
      <c r="G813" t="s">
        <v>550</v>
      </c>
    </row>
    <row r="814" spans="1:12" x14ac:dyDescent="0.3">
      <c r="G814" t="s">
        <v>550</v>
      </c>
    </row>
    <row r="815" spans="1:12" x14ac:dyDescent="0.3">
      <c r="A815">
        <v>20</v>
      </c>
      <c r="B815" t="s">
        <v>42</v>
      </c>
      <c r="C815">
        <v>2012</v>
      </c>
      <c r="D815" t="s">
        <v>43</v>
      </c>
      <c r="G815" t="s">
        <v>550</v>
      </c>
      <c r="H815">
        <v>90</v>
      </c>
      <c r="I815">
        <v>0</v>
      </c>
      <c r="K815">
        <v>30</v>
      </c>
      <c r="L815">
        <v>6.2</v>
      </c>
    </row>
    <row r="816" spans="1:12" x14ac:dyDescent="0.3">
      <c r="G816" t="s">
        <v>550</v>
      </c>
      <c r="H816">
        <v>90</v>
      </c>
      <c r="I816">
        <v>0</v>
      </c>
      <c r="K816">
        <v>30</v>
      </c>
      <c r="L816">
        <v>6</v>
      </c>
    </row>
    <row r="817" spans="1:12" x14ac:dyDescent="0.3">
      <c r="G817" t="s">
        <v>550</v>
      </c>
      <c r="H817">
        <v>90</v>
      </c>
      <c r="I817">
        <v>0</v>
      </c>
      <c r="K817">
        <v>30</v>
      </c>
      <c r="L817">
        <v>5.9</v>
      </c>
    </row>
    <row r="818" spans="1:12" x14ac:dyDescent="0.3">
      <c r="G818" t="s">
        <v>550</v>
      </c>
      <c r="H818">
        <v>90</v>
      </c>
      <c r="I818">
        <v>0</v>
      </c>
      <c r="K818">
        <v>30</v>
      </c>
      <c r="L818">
        <v>5.9</v>
      </c>
    </row>
    <row r="819" spans="1:12" x14ac:dyDescent="0.3">
      <c r="A819">
        <v>21</v>
      </c>
      <c r="B819" t="s">
        <v>44</v>
      </c>
      <c r="C819">
        <v>2019</v>
      </c>
      <c r="D819" t="s">
        <v>45</v>
      </c>
      <c r="E819">
        <v>2.7</v>
      </c>
      <c r="G819" t="s">
        <v>550</v>
      </c>
      <c r="H819">
        <v>90</v>
      </c>
      <c r="I819">
        <v>0</v>
      </c>
      <c r="K819">
        <v>30</v>
      </c>
    </row>
    <row r="820" spans="1:12" x14ac:dyDescent="0.3">
      <c r="E820">
        <v>3</v>
      </c>
      <c r="G820" t="s">
        <v>550</v>
      </c>
      <c r="H820">
        <v>90</v>
      </c>
      <c r="I820">
        <v>0</v>
      </c>
      <c r="K820">
        <v>30</v>
      </c>
    </row>
    <row r="821" spans="1:12" x14ac:dyDescent="0.3">
      <c r="G821" t="s">
        <v>550</v>
      </c>
    </row>
    <row r="822" spans="1:12" x14ac:dyDescent="0.3">
      <c r="G822" t="s">
        <v>550</v>
      </c>
    </row>
    <row r="823" spans="1:12" x14ac:dyDescent="0.3">
      <c r="G823" t="s">
        <v>550</v>
      </c>
    </row>
    <row r="824" spans="1:12" x14ac:dyDescent="0.3">
      <c r="G824" t="s">
        <v>550</v>
      </c>
    </row>
    <row r="825" spans="1:12" x14ac:dyDescent="0.3">
      <c r="G825" t="s">
        <v>550</v>
      </c>
    </row>
    <row r="826" spans="1:12" x14ac:dyDescent="0.3">
      <c r="G826" t="s">
        <v>550</v>
      </c>
    </row>
    <row r="827" spans="1:12" x14ac:dyDescent="0.3">
      <c r="G827" t="s">
        <v>550</v>
      </c>
    </row>
    <row r="828" spans="1:12" x14ac:dyDescent="0.3">
      <c r="A828">
        <v>22</v>
      </c>
      <c r="B828" t="s">
        <v>46</v>
      </c>
      <c r="C828">
        <v>2013</v>
      </c>
      <c r="D828" t="s">
        <v>47</v>
      </c>
      <c r="G828" t="s">
        <v>550</v>
      </c>
      <c r="H828">
        <v>30</v>
      </c>
      <c r="I828">
        <v>0</v>
      </c>
      <c r="K828">
        <v>30</v>
      </c>
      <c r="L828">
        <v>5.3</v>
      </c>
    </row>
    <row r="829" spans="1:12" x14ac:dyDescent="0.3">
      <c r="G829" t="s">
        <v>550</v>
      </c>
    </row>
    <row r="830" spans="1:12" x14ac:dyDescent="0.3">
      <c r="A830">
        <v>26</v>
      </c>
      <c r="B830" t="s">
        <v>54</v>
      </c>
      <c r="C830">
        <v>2014</v>
      </c>
      <c r="D830" t="s">
        <v>55</v>
      </c>
      <c r="E830">
        <v>4.3</v>
      </c>
      <c r="G830" t="s">
        <v>550</v>
      </c>
      <c r="I830">
        <v>1</v>
      </c>
      <c r="K830">
        <v>25</v>
      </c>
    </row>
    <row r="831" spans="1:12" x14ac:dyDescent="0.3">
      <c r="A831">
        <v>27</v>
      </c>
      <c r="B831" t="s">
        <v>56</v>
      </c>
      <c r="C831">
        <v>2018</v>
      </c>
      <c r="D831" t="s">
        <v>57</v>
      </c>
      <c r="E831">
        <v>2.73</v>
      </c>
      <c r="G831" t="s">
        <v>550</v>
      </c>
      <c r="H831">
        <v>200</v>
      </c>
      <c r="I831">
        <v>0</v>
      </c>
      <c r="K831">
        <v>37</v>
      </c>
      <c r="L831">
        <v>5.83</v>
      </c>
    </row>
    <row r="832" spans="1:12" x14ac:dyDescent="0.3">
      <c r="G832" t="s">
        <v>550</v>
      </c>
    </row>
    <row r="833" spans="1:12" x14ac:dyDescent="0.3">
      <c r="G833" t="s">
        <v>550</v>
      </c>
    </row>
    <row r="834" spans="1:12" x14ac:dyDescent="0.3">
      <c r="G834" t="s">
        <v>550</v>
      </c>
    </row>
    <row r="835" spans="1:12" x14ac:dyDescent="0.3">
      <c r="A835">
        <v>30</v>
      </c>
      <c r="B835" t="s">
        <v>62</v>
      </c>
      <c r="C835">
        <v>2021</v>
      </c>
      <c r="D835" t="s">
        <v>63</v>
      </c>
      <c r="E835">
        <v>3.7</v>
      </c>
      <c r="G835" t="s">
        <v>550</v>
      </c>
      <c r="H835">
        <v>120</v>
      </c>
      <c r="I835">
        <v>0</v>
      </c>
      <c r="K835">
        <v>30</v>
      </c>
      <c r="L835">
        <v>5.6</v>
      </c>
    </row>
    <row r="836" spans="1:12" x14ac:dyDescent="0.3">
      <c r="G836" t="s">
        <v>550</v>
      </c>
    </row>
    <row r="837" spans="1:12" x14ac:dyDescent="0.3">
      <c r="G837" t="s">
        <v>550</v>
      </c>
    </row>
    <row r="838" spans="1:12" x14ac:dyDescent="0.3">
      <c r="G838" t="s">
        <v>550</v>
      </c>
    </row>
    <row r="839" spans="1:12" x14ac:dyDescent="0.3">
      <c r="G839" t="s">
        <v>550</v>
      </c>
    </row>
    <row r="840" spans="1:12" x14ac:dyDescent="0.3">
      <c r="G840" t="s">
        <v>550</v>
      </c>
    </row>
    <row r="841" spans="1:12" x14ac:dyDescent="0.3">
      <c r="G841" t="s">
        <v>550</v>
      </c>
    </row>
    <row r="842" spans="1:12" x14ac:dyDescent="0.3">
      <c r="G842" t="s">
        <v>550</v>
      </c>
    </row>
    <row r="843" spans="1:12" x14ac:dyDescent="0.3">
      <c r="A843">
        <v>31</v>
      </c>
      <c r="B843" t="s">
        <v>64</v>
      </c>
      <c r="C843">
        <v>2020</v>
      </c>
      <c r="D843" t="s">
        <v>65</v>
      </c>
      <c r="G843" t="s">
        <v>550</v>
      </c>
    </row>
    <row r="844" spans="1:12" x14ac:dyDescent="0.3">
      <c r="G844" t="s">
        <v>550</v>
      </c>
    </row>
    <row r="845" spans="1:12" x14ac:dyDescent="0.3">
      <c r="G845" t="s">
        <v>550</v>
      </c>
    </row>
    <row r="846" spans="1:12" x14ac:dyDescent="0.3">
      <c r="G846" t="s">
        <v>550</v>
      </c>
    </row>
    <row r="847" spans="1:12" x14ac:dyDescent="0.3">
      <c r="G847" t="s">
        <v>550</v>
      </c>
    </row>
    <row r="848" spans="1:12" x14ac:dyDescent="0.3">
      <c r="A848">
        <v>32</v>
      </c>
      <c r="B848" t="s">
        <v>66</v>
      </c>
      <c r="C848">
        <v>2018</v>
      </c>
      <c r="D848" t="s">
        <v>67</v>
      </c>
      <c r="G848" t="s">
        <v>550</v>
      </c>
    </row>
    <row r="849" spans="1:11" x14ac:dyDescent="0.3">
      <c r="A849">
        <v>33</v>
      </c>
      <c r="B849" t="s">
        <v>68</v>
      </c>
      <c r="C849">
        <v>2015</v>
      </c>
      <c r="D849" t="s">
        <v>69</v>
      </c>
      <c r="G849" t="s">
        <v>550</v>
      </c>
    </row>
    <row r="850" spans="1:11" x14ac:dyDescent="0.3">
      <c r="G850" t="s">
        <v>550</v>
      </c>
    </row>
    <row r="851" spans="1:11" x14ac:dyDescent="0.3">
      <c r="A851">
        <v>34</v>
      </c>
      <c r="B851" t="s">
        <v>70</v>
      </c>
      <c r="C851">
        <v>2017</v>
      </c>
      <c r="D851" t="s">
        <v>71</v>
      </c>
      <c r="G851" t="s">
        <v>550</v>
      </c>
    </row>
    <row r="852" spans="1:11" x14ac:dyDescent="0.3">
      <c r="G852" t="s">
        <v>550</v>
      </c>
    </row>
    <row r="853" spans="1:11" x14ac:dyDescent="0.3">
      <c r="G853" t="s">
        <v>550</v>
      </c>
    </row>
    <row r="854" spans="1:11" x14ac:dyDescent="0.3">
      <c r="G854" t="s">
        <v>550</v>
      </c>
    </row>
    <row r="855" spans="1:11" x14ac:dyDescent="0.3">
      <c r="A855">
        <v>35</v>
      </c>
      <c r="B855" t="s">
        <v>72</v>
      </c>
      <c r="C855">
        <v>2020</v>
      </c>
      <c r="D855" t="s">
        <v>73</v>
      </c>
      <c r="G855" t="s">
        <v>550</v>
      </c>
    </row>
    <row r="856" spans="1:11" x14ac:dyDescent="0.3">
      <c r="A856">
        <v>36</v>
      </c>
      <c r="B856" t="s">
        <v>74</v>
      </c>
      <c r="C856">
        <v>2016</v>
      </c>
      <c r="D856" t="s">
        <v>75</v>
      </c>
      <c r="E856">
        <v>2.8</v>
      </c>
      <c r="G856" t="s">
        <v>550</v>
      </c>
      <c r="H856">
        <v>75</v>
      </c>
      <c r="I856">
        <v>0</v>
      </c>
      <c r="K856">
        <v>30</v>
      </c>
    </row>
    <row r="857" spans="1:11" x14ac:dyDescent="0.3">
      <c r="A857">
        <v>37</v>
      </c>
      <c r="B857" t="s">
        <v>76</v>
      </c>
      <c r="C857">
        <v>2012</v>
      </c>
      <c r="D857" t="s">
        <v>77</v>
      </c>
      <c r="E857">
        <v>2.87</v>
      </c>
      <c r="G857" t="s">
        <v>550</v>
      </c>
      <c r="H857">
        <v>45</v>
      </c>
      <c r="I857">
        <v>1</v>
      </c>
      <c r="K857">
        <v>37</v>
      </c>
    </row>
    <row r="858" spans="1:11" x14ac:dyDescent="0.3">
      <c r="G858" t="s">
        <v>550</v>
      </c>
    </row>
    <row r="859" spans="1:11" x14ac:dyDescent="0.3">
      <c r="A859">
        <v>39</v>
      </c>
      <c r="B859" t="s">
        <v>80</v>
      </c>
      <c r="C859">
        <v>2020</v>
      </c>
      <c r="D859" t="s">
        <v>81</v>
      </c>
      <c r="G859" t="s">
        <v>550</v>
      </c>
    </row>
    <row r="860" spans="1:11" x14ac:dyDescent="0.3">
      <c r="G860" t="s">
        <v>550</v>
      </c>
    </row>
    <row r="861" spans="1:11" x14ac:dyDescent="0.3">
      <c r="G861" t="s">
        <v>550</v>
      </c>
    </row>
    <row r="862" spans="1:11" x14ac:dyDescent="0.3">
      <c r="G862" t="s">
        <v>550</v>
      </c>
    </row>
    <row r="863" spans="1:11" x14ac:dyDescent="0.3">
      <c r="A863">
        <v>40</v>
      </c>
      <c r="B863" t="s">
        <v>82</v>
      </c>
      <c r="C863">
        <v>2003</v>
      </c>
      <c r="D863" t="s">
        <v>83</v>
      </c>
      <c r="E863">
        <v>2.8</v>
      </c>
      <c r="G863" t="s">
        <v>550</v>
      </c>
      <c r="I863">
        <v>0</v>
      </c>
      <c r="K863">
        <v>30</v>
      </c>
    </row>
    <row r="864" spans="1:11" x14ac:dyDescent="0.3">
      <c r="G864" t="s">
        <v>550</v>
      </c>
    </row>
    <row r="865" spans="1:12" x14ac:dyDescent="0.3">
      <c r="A865">
        <v>41</v>
      </c>
      <c r="B865" t="s">
        <v>84</v>
      </c>
      <c r="C865">
        <v>2002</v>
      </c>
      <c r="D865" t="s">
        <v>85</v>
      </c>
      <c r="E865">
        <v>4.0599999999999996</v>
      </c>
      <c r="G865" t="s">
        <v>550</v>
      </c>
      <c r="H865">
        <v>80</v>
      </c>
      <c r="I865">
        <v>0</v>
      </c>
      <c r="K865">
        <v>30</v>
      </c>
      <c r="L865">
        <v>5.93</v>
      </c>
    </row>
    <row r="866" spans="1:12" x14ac:dyDescent="0.3">
      <c r="G866" t="s">
        <v>550</v>
      </c>
    </row>
    <row r="867" spans="1:12" x14ac:dyDescent="0.3">
      <c r="G867" t="s">
        <v>550</v>
      </c>
    </row>
    <row r="868" spans="1:12" x14ac:dyDescent="0.3">
      <c r="A868">
        <v>42</v>
      </c>
      <c r="B868" t="s">
        <v>86</v>
      </c>
      <c r="C868">
        <v>2018</v>
      </c>
      <c r="D868" t="s">
        <v>87</v>
      </c>
      <c r="G868" t="s">
        <v>550</v>
      </c>
    </row>
    <row r="869" spans="1:12" x14ac:dyDescent="0.3">
      <c r="G869" t="s">
        <v>550</v>
      </c>
    </row>
    <row r="870" spans="1:12" x14ac:dyDescent="0.3">
      <c r="G870" t="s">
        <v>550</v>
      </c>
    </row>
    <row r="871" spans="1:12" x14ac:dyDescent="0.3">
      <c r="G871" t="s">
        <v>550</v>
      </c>
    </row>
    <row r="872" spans="1:12" x14ac:dyDescent="0.3">
      <c r="G872" t="s">
        <v>550</v>
      </c>
    </row>
    <row r="873" spans="1:12" x14ac:dyDescent="0.3">
      <c r="G873" t="s">
        <v>550</v>
      </c>
    </row>
    <row r="874" spans="1:12" x14ac:dyDescent="0.3">
      <c r="G874" t="s">
        <v>550</v>
      </c>
    </row>
    <row r="875" spans="1:12" x14ac:dyDescent="0.3">
      <c r="G875" t="s">
        <v>550</v>
      </c>
    </row>
    <row r="876" spans="1:12" x14ac:dyDescent="0.3">
      <c r="G876" t="s">
        <v>550</v>
      </c>
    </row>
    <row r="877" spans="1:12" x14ac:dyDescent="0.3">
      <c r="A877">
        <v>43</v>
      </c>
      <c r="B877" t="s">
        <v>88</v>
      </c>
      <c r="C877">
        <v>2011</v>
      </c>
      <c r="D877" t="s">
        <v>89</v>
      </c>
      <c r="E877">
        <v>1.92</v>
      </c>
      <c r="G877" t="s">
        <v>550</v>
      </c>
      <c r="H877">
        <v>90</v>
      </c>
      <c r="I877">
        <v>0</v>
      </c>
      <c r="K877">
        <v>30</v>
      </c>
      <c r="L877">
        <v>5.45</v>
      </c>
    </row>
    <row r="878" spans="1:12" x14ac:dyDescent="0.3">
      <c r="G878" t="s">
        <v>550</v>
      </c>
    </row>
    <row r="879" spans="1:12" x14ac:dyDescent="0.3">
      <c r="G879" t="s">
        <v>550</v>
      </c>
    </row>
    <row r="880" spans="1:12" x14ac:dyDescent="0.3">
      <c r="A880">
        <v>44</v>
      </c>
      <c r="B880" t="s">
        <v>90</v>
      </c>
      <c r="C880">
        <v>2010</v>
      </c>
      <c r="D880" t="s">
        <v>91</v>
      </c>
      <c r="E880">
        <v>1.44</v>
      </c>
      <c r="G880" t="s">
        <v>550</v>
      </c>
      <c r="H880">
        <v>90</v>
      </c>
      <c r="I880">
        <v>0</v>
      </c>
      <c r="K880">
        <v>30</v>
      </c>
      <c r="L880">
        <v>5.82</v>
      </c>
    </row>
    <row r="881" spans="1:12" x14ac:dyDescent="0.3">
      <c r="E881">
        <v>1.64</v>
      </c>
      <c r="G881" t="s">
        <v>550</v>
      </c>
      <c r="H881">
        <v>90</v>
      </c>
      <c r="I881">
        <v>0</v>
      </c>
      <c r="K881">
        <v>30</v>
      </c>
      <c r="L881">
        <v>5.53</v>
      </c>
    </row>
    <row r="882" spans="1:12" x14ac:dyDescent="0.3">
      <c r="G882" t="s">
        <v>550</v>
      </c>
    </row>
    <row r="883" spans="1:12" x14ac:dyDescent="0.3">
      <c r="G883" t="s">
        <v>550</v>
      </c>
    </row>
    <row r="884" spans="1:12" x14ac:dyDescent="0.3">
      <c r="A884">
        <v>45</v>
      </c>
      <c r="B884" t="s">
        <v>92</v>
      </c>
      <c r="C884">
        <v>2013</v>
      </c>
      <c r="D884" t="s">
        <v>93</v>
      </c>
      <c r="E884">
        <v>2.04</v>
      </c>
      <c r="G884" t="s">
        <v>550</v>
      </c>
      <c r="H884">
        <v>90</v>
      </c>
      <c r="I884">
        <v>0</v>
      </c>
      <c r="K884">
        <v>30</v>
      </c>
      <c r="L884">
        <v>5.5</v>
      </c>
    </row>
    <row r="885" spans="1:12" x14ac:dyDescent="0.3">
      <c r="E885">
        <v>2.04</v>
      </c>
      <c r="G885" t="s">
        <v>550</v>
      </c>
      <c r="H885">
        <v>90</v>
      </c>
      <c r="I885">
        <v>0</v>
      </c>
      <c r="K885">
        <v>30</v>
      </c>
      <c r="L885">
        <v>5.48</v>
      </c>
    </row>
    <row r="886" spans="1:12" x14ac:dyDescent="0.3">
      <c r="E886">
        <v>2.04</v>
      </c>
      <c r="G886" t="s">
        <v>550</v>
      </c>
      <c r="H886">
        <v>90</v>
      </c>
      <c r="I886">
        <v>0</v>
      </c>
      <c r="K886">
        <v>30</v>
      </c>
    </row>
    <row r="887" spans="1:12" x14ac:dyDescent="0.3">
      <c r="A887">
        <v>46</v>
      </c>
      <c r="B887" t="s">
        <v>94</v>
      </c>
      <c r="C887">
        <v>2008</v>
      </c>
      <c r="D887" t="s">
        <v>95</v>
      </c>
      <c r="G887" t="s">
        <v>550</v>
      </c>
      <c r="H887">
        <v>90</v>
      </c>
      <c r="I887">
        <v>0</v>
      </c>
      <c r="K887">
        <v>30</v>
      </c>
      <c r="L887">
        <v>5.7</v>
      </c>
    </row>
    <row r="888" spans="1:12" x14ac:dyDescent="0.3">
      <c r="G888" t="s">
        <v>550</v>
      </c>
      <c r="I888">
        <v>0</v>
      </c>
      <c r="K888">
        <v>30</v>
      </c>
    </row>
    <row r="889" spans="1:12" x14ac:dyDescent="0.3">
      <c r="A889">
        <v>47</v>
      </c>
      <c r="B889" t="s">
        <v>96</v>
      </c>
      <c r="C889">
        <v>2021</v>
      </c>
      <c r="D889" t="s">
        <v>97</v>
      </c>
      <c r="E889">
        <v>3.48</v>
      </c>
      <c r="G889" t="s">
        <v>550</v>
      </c>
      <c r="H889">
        <v>55</v>
      </c>
      <c r="I889">
        <v>1</v>
      </c>
      <c r="K889">
        <v>37</v>
      </c>
      <c r="L889">
        <v>6.01</v>
      </c>
    </row>
    <row r="890" spans="1:12" x14ac:dyDescent="0.3">
      <c r="G890" t="s">
        <v>550</v>
      </c>
    </row>
    <row r="891" spans="1:12" x14ac:dyDescent="0.3">
      <c r="G891" t="s">
        <v>550</v>
      </c>
    </row>
    <row r="892" spans="1:12" x14ac:dyDescent="0.3">
      <c r="G892" t="s">
        <v>550</v>
      </c>
    </row>
    <row r="893" spans="1:12" x14ac:dyDescent="0.3">
      <c r="A893">
        <v>53</v>
      </c>
      <c r="B893" t="s">
        <v>108</v>
      </c>
      <c r="C893">
        <v>1998</v>
      </c>
      <c r="D893" t="s">
        <v>109</v>
      </c>
      <c r="G893" t="s">
        <v>550</v>
      </c>
      <c r="H893">
        <v>190</v>
      </c>
      <c r="I893">
        <v>0</v>
      </c>
      <c r="K893">
        <v>28</v>
      </c>
      <c r="L893">
        <v>5.63</v>
      </c>
    </row>
    <row r="894" spans="1:12" x14ac:dyDescent="0.3">
      <c r="G894" t="s">
        <v>550</v>
      </c>
    </row>
    <row r="895" spans="1:12" x14ac:dyDescent="0.3">
      <c r="G895" t="s">
        <v>550</v>
      </c>
    </row>
    <row r="896" spans="1:12" x14ac:dyDescent="0.3">
      <c r="G896" t="s">
        <v>550</v>
      </c>
    </row>
    <row r="897" spans="1:12" x14ac:dyDescent="0.3">
      <c r="G897" t="s">
        <v>550</v>
      </c>
    </row>
    <row r="898" spans="1:12" x14ac:dyDescent="0.3">
      <c r="G898" t="s">
        <v>550</v>
      </c>
    </row>
    <row r="899" spans="1:12" x14ac:dyDescent="0.3">
      <c r="A899">
        <v>54</v>
      </c>
      <c r="B899" t="s">
        <v>110</v>
      </c>
      <c r="C899">
        <v>2000</v>
      </c>
      <c r="D899" t="s">
        <v>111</v>
      </c>
      <c r="G899" t="s">
        <v>550</v>
      </c>
      <c r="H899">
        <v>150</v>
      </c>
      <c r="I899">
        <v>0</v>
      </c>
      <c r="K899">
        <v>28</v>
      </c>
      <c r="L899">
        <v>5.98</v>
      </c>
    </row>
    <row r="900" spans="1:12" x14ac:dyDescent="0.3">
      <c r="G900" t="s">
        <v>550</v>
      </c>
    </row>
    <row r="901" spans="1:12" x14ac:dyDescent="0.3">
      <c r="G901" t="s">
        <v>550</v>
      </c>
    </row>
    <row r="902" spans="1:12" x14ac:dyDescent="0.3">
      <c r="G902" t="s">
        <v>550</v>
      </c>
    </row>
    <row r="903" spans="1:12" x14ac:dyDescent="0.3">
      <c r="G903" t="s">
        <v>550</v>
      </c>
    </row>
    <row r="904" spans="1:12" x14ac:dyDescent="0.3">
      <c r="G904" t="s">
        <v>550</v>
      </c>
    </row>
    <row r="905" spans="1:12" x14ac:dyDescent="0.3">
      <c r="G905" t="s">
        <v>550</v>
      </c>
    </row>
    <row r="906" spans="1:12" x14ac:dyDescent="0.3">
      <c r="G906" t="s">
        <v>550</v>
      </c>
    </row>
    <row r="907" spans="1:12" x14ac:dyDescent="0.3">
      <c r="A907">
        <v>55</v>
      </c>
      <c r="B907" t="s">
        <v>112</v>
      </c>
      <c r="C907">
        <v>2002</v>
      </c>
      <c r="D907" t="s">
        <v>113</v>
      </c>
      <c r="E907">
        <v>3.18</v>
      </c>
      <c r="G907" t="s">
        <v>550</v>
      </c>
      <c r="H907">
        <v>80</v>
      </c>
      <c r="I907">
        <v>0</v>
      </c>
      <c r="K907">
        <v>30</v>
      </c>
      <c r="L907">
        <v>6.01</v>
      </c>
    </row>
    <row r="908" spans="1:12" x14ac:dyDescent="0.3">
      <c r="G908" t="s">
        <v>550</v>
      </c>
    </row>
    <row r="909" spans="1:12" x14ac:dyDescent="0.3">
      <c r="A909">
        <v>56</v>
      </c>
      <c r="B909" t="s">
        <v>114</v>
      </c>
      <c r="C909">
        <v>2021</v>
      </c>
      <c r="D909" t="s">
        <v>115</v>
      </c>
      <c r="E909">
        <v>3.3</v>
      </c>
      <c r="G909" t="s">
        <v>550</v>
      </c>
      <c r="H909">
        <v>120</v>
      </c>
      <c r="I909">
        <v>0</v>
      </c>
      <c r="L909">
        <v>5.6</v>
      </c>
    </row>
    <row r="910" spans="1:12" x14ac:dyDescent="0.3">
      <c r="A910">
        <v>57</v>
      </c>
      <c r="B910" t="s">
        <v>116</v>
      </c>
      <c r="C910">
        <v>2007</v>
      </c>
      <c r="D910" t="s">
        <v>117</v>
      </c>
      <c r="E910">
        <v>3.47</v>
      </c>
      <c r="G910" t="s">
        <v>550</v>
      </c>
      <c r="I910">
        <v>0</v>
      </c>
      <c r="K910">
        <v>30</v>
      </c>
      <c r="L910">
        <v>6.15</v>
      </c>
    </row>
    <row r="911" spans="1:12" x14ac:dyDescent="0.3">
      <c r="G911" t="s">
        <v>550</v>
      </c>
    </row>
    <row r="912" spans="1:12" x14ac:dyDescent="0.3">
      <c r="A912">
        <v>58</v>
      </c>
      <c r="B912" t="s">
        <v>118</v>
      </c>
      <c r="C912">
        <v>2009</v>
      </c>
      <c r="D912" t="s">
        <v>119</v>
      </c>
      <c r="E912">
        <v>2.1800000000000002</v>
      </c>
      <c r="G912" t="s">
        <v>550</v>
      </c>
      <c r="H912">
        <v>132</v>
      </c>
      <c r="I912">
        <v>0</v>
      </c>
      <c r="K912">
        <v>28</v>
      </c>
      <c r="L912">
        <v>5.5</v>
      </c>
    </row>
    <row r="913" spans="1:12" x14ac:dyDescent="0.3">
      <c r="A913">
        <v>60</v>
      </c>
      <c r="B913" t="s">
        <v>122</v>
      </c>
      <c r="C913">
        <v>2007</v>
      </c>
      <c r="D913" t="s">
        <v>123</v>
      </c>
      <c r="G913" t="s">
        <v>550</v>
      </c>
    </row>
    <row r="914" spans="1:12" x14ac:dyDescent="0.3">
      <c r="A914">
        <v>61</v>
      </c>
      <c r="B914" t="s">
        <v>124</v>
      </c>
      <c r="C914">
        <v>2019</v>
      </c>
      <c r="D914" t="s">
        <v>125</v>
      </c>
      <c r="E914">
        <v>2.46</v>
      </c>
      <c r="G914" t="s">
        <v>550</v>
      </c>
      <c r="H914">
        <v>90</v>
      </c>
      <c r="I914">
        <v>0</v>
      </c>
      <c r="K914">
        <v>30</v>
      </c>
      <c r="L914">
        <v>5.52</v>
      </c>
    </row>
    <row r="915" spans="1:12" x14ac:dyDescent="0.3">
      <c r="G915" t="s">
        <v>550</v>
      </c>
    </row>
    <row r="916" spans="1:12" x14ac:dyDescent="0.3">
      <c r="A916">
        <v>62</v>
      </c>
      <c r="B916" t="s">
        <v>126</v>
      </c>
      <c r="C916">
        <v>2021</v>
      </c>
      <c r="D916" t="s">
        <v>127</v>
      </c>
      <c r="G916" t="s">
        <v>550</v>
      </c>
    </row>
    <row r="917" spans="1:12" x14ac:dyDescent="0.3">
      <c r="G917" t="s">
        <v>550</v>
      </c>
    </row>
    <row r="918" spans="1:12" x14ac:dyDescent="0.3">
      <c r="A918">
        <v>63</v>
      </c>
      <c r="B918" t="s">
        <v>128</v>
      </c>
      <c r="C918">
        <v>2020</v>
      </c>
      <c r="D918" t="s">
        <v>129</v>
      </c>
      <c r="E918">
        <v>2.5806451612903225</v>
      </c>
      <c r="G918" t="s">
        <v>550</v>
      </c>
      <c r="H918">
        <v>70</v>
      </c>
      <c r="I918">
        <v>1</v>
      </c>
      <c r="K918">
        <v>30</v>
      </c>
      <c r="L918">
        <v>5.8</v>
      </c>
    </row>
    <row r="919" spans="1:12" x14ac:dyDescent="0.3">
      <c r="G919" t="s">
        <v>550</v>
      </c>
    </row>
    <row r="920" spans="1:12" x14ac:dyDescent="0.3">
      <c r="G920" t="s">
        <v>550</v>
      </c>
    </row>
    <row r="921" spans="1:12" x14ac:dyDescent="0.3">
      <c r="G921" t="s">
        <v>550</v>
      </c>
    </row>
    <row r="922" spans="1:12" x14ac:dyDescent="0.3">
      <c r="G922" t="s">
        <v>550</v>
      </c>
    </row>
    <row r="923" spans="1:12" x14ac:dyDescent="0.3">
      <c r="G923" t="s">
        <v>550</v>
      </c>
    </row>
    <row r="924" spans="1:12" x14ac:dyDescent="0.3">
      <c r="G924" t="s">
        <v>550</v>
      </c>
    </row>
    <row r="925" spans="1:12" x14ac:dyDescent="0.3">
      <c r="G925" t="s">
        <v>550</v>
      </c>
    </row>
    <row r="926" spans="1:12" x14ac:dyDescent="0.3">
      <c r="G926" t="s">
        <v>550</v>
      </c>
    </row>
    <row r="927" spans="1:12" x14ac:dyDescent="0.3">
      <c r="A927">
        <v>64</v>
      </c>
      <c r="B927" t="s">
        <v>130</v>
      </c>
      <c r="C927">
        <v>2019</v>
      </c>
      <c r="D927" t="s">
        <v>131</v>
      </c>
      <c r="E927">
        <v>3.83</v>
      </c>
      <c r="G927" t="s">
        <v>550</v>
      </c>
      <c r="H927">
        <v>225</v>
      </c>
      <c r="I927">
        <v>1</v>
      </c>
      <c r="K927">
        <v>30</v>
      </c>
      <c r="L927">
        <v>5.4</v>
      </c>
    </row>
    <row r="928" spans="1:12" x14ac:dyDescent="0.3">
      <c r="G928" t="s">
        <v>550</v>
      </c>
    </row>
    <row r="929" spans="1:11" x14ac:dyDescent="0.3">
      <c r="G929" t="s">
        <v>550</v>
      </c>
    </row>
    <row r="930" spans="1:11" x14ac:dyDescent="0.3">
      <c r="A930">
        <v>65</v>
      </c>
      <c r="B930" t="s">
        <v>132</v>
      </c>
      <c r="C930">
        <v>2006</v>
      </c>
      <c r="D930" t="s">
        <v>133</v>
      </c>
      <c r="G930" t="s">
        <v>550</v>
      </c>
    </row>
    <row r="931" spans="1:11" x14ac:dyDescent="0.3">
      <c r="G931" t="s">
        <v>550</v>
      </c>
    </row>
    <row r="932" spans="1:11" x14ac:dyDescent="0.3">
      <c r="G932" t="s">
        <v>550</v>
      </c>
    </row>
    <row r="933" spans="1:11" x14ac:dyDescent="0.3">
      <c r="G933" t="s">
        <v>550</v>
      </c>
    </row>
    <row r="934" spans="1:11" x14ac:dyDescent="0.3">
      <c r="G934" t="s">
        <v>550</v>
      </c>
    </row>
    <row r="935" spans="1:11" x14ac:dyDescent="0.3">
      <c r="G935" t="s">
        <v>550</v>
      </c>
    </row>
    <row r="936" spans="1:11" x14ac:dyDescent="0.3">
      <c r="G936" t="s">
        <v>550</v>
      </c>
    </row>
    <row r="937" spans="1:11" x14ac:dyDescent="0.3">
      <c r="G937" t="s">
        <v>550</v>
      </c>
    </row>
    <row r="938" spans="1:11" x14ac:dyDescent="0.3">
      <c r="G938" t="s">
        <v>550</v>
      </c>
    </row>
    <row r="939" spans="1:11" x14ac:dyDescent="0.3">
      <c r="A939">
        <v>68</v>
      </c>
      <c r="B939" t="s">
        <v>138</v>
      </c>
      <c r="C939">
        <v>2014</v>
      </c>
      <c r="D939" t="s">
        <v>139</v>
      </c>
      <c r="E939">
        <v>3.5</v>
      </c>
      <c r="G939" t="s">
        <v>550</v>
      </c>
      <c r="H939">
        <v>45</v>
      </c>
      <c r="I939">
        <v>0</v>
      </c>
      <c r="K939">
        <v>30</v>
      </c>
    </row>
    <row r="940" spans="1:11" x14ac:dyDescent="0.3">
      <c r="G940" t="s">
        <v>550</v>
      </c>
    </row>
    <row r="941" spans="1:11" x14ac:dyDescent="0.3">
      <c r="A941">
        <v>69</v>
      </c>
      <c r="B941" t="s">
        <v>140</v>
      </c>
      <c r="C941">
        <v>2021</v>
      </c>
      <c r="D941" t="s">
        <v>141</v>
      </c>
      <c r="G941" t="s">
        <v>550</v>
      </c>
    </row>
    <row r="942" spans="1:11" x14ac:dyDescent="0.3">
      <c r="G942" t="s">
        <v>550</v>
      </c>
    </row>
    <row r="943" spans="1:11" x14ac:dyDescent="0.3">
      <c r="G943" t="s">
        <v>550</v>
      </c>
    </row>
    <row r="944" spans="1:11" x14ac:dyDescent="0.3">
      <c r="G944" t="s">
        <v>550</v>
      </c>
    </row>
    <row r="945" spans="1:12" x14ac:dyDescent="0.3">
      <c r="G945" t="s">
        <v>550</v>
      </c>
    </row>
    <row r="946" spans="1:12" x14ac:dyDescent="0.3">
      <c r="A946">
        <v>73</v>
      </c>
      <c r="B946" t="s">
        <v>148</v>
      </c>
      <c r="C946">
        <v>2018</v>
      </c>
      <c r="D946" t="s">
        <v>149</v>
      </c>
      <c r="E946">
        <v>2.8039999999999998</v>
      </c>
      <c r="G946" t="s">
        <v>550</v>
      </c>
      <c r="I946">
        <v>1</v>
      </c>
      <c r="L946">
        <v>6.01</v>
      </c>
    </row>
    <row r="947" spans="1:12" x14ac:dyDescent="0.3">
      <c r="G947" t="s">
        <v>550</v>
      </c>
    </row>
    <row r="948" spans="1:12" x14ac:dyDescent="0.3">
      <c r="G948" t="s">
        <v>550</v>
      </c>
    </row>
    <row r="949" spans="1:12" x14ac:dyDescent="0.3">
      <c r="G949" t="s">
        <v>550</v>
      </c>
    </row>
    <row r="950" spans="1:12" x14ac:dyDescent="0.3">
      <c r="G950" t="s">
        <v>550</v>
      </c>
    </row>
    <row r="951" spans="1:12" x14ac:dyDescent="0.3">
      <c r="G951" t="s">
        <v>550</v>
      </c>
    </row>
    <row r="952" spans="1:12" x14ac:dyDescent="0.3">
      <c r="G952" t="s">
        <v>550</v>
      </c>
    </row>
    <row r="953" spans="1:12" x14ac:dyDescent="0.3">
      <c r="G953" t="s">
        <v>550</v>
      </c>
    </row>
    <row r="954" spans="1:12" x14ac:dyDescent="0.3">
      <c r="G954" t="s">
        <v>550</v>
      </c>
    </row>
    <row r="955" spans="1:12" x14ac:dyDescent="0.3">
      <c r="G955" t="s">
        <v>550</v>
      </c>
    </row>
    <row r="956" spans="1:12" x14ac:dyDescent="0.3">
      <c r="G956" t="s">
        <v>550</v>
      </c>
    </row>
    <row r="957" spans="1:12" x14ac:dyDescent="0.3">
      <c r="G957" t="s">
        <v>550</v>
      </c>
    </row>
    <row r="958" spans="1:12" x14ac:dyDescent="0.3">
      <c r="G958" t="s">
        <v>550</v>
      </c>
    </row>
    <row r="959" spans="1:12" x14ac:dyDescent="0.3">
      <c r="G959" t="s">
        <v>550</v>
      </c>
    </row>
    <row r="960" spans="1:12" x14ac:dyDescent="0.3">
      <c r="G960" t="s">
        <v>550</v>
      </c>
    </row>
    <row r="961" spans="1:12" x14ac:dyDescent="0.3">
      <c r="G961" t="s">
        <v>550</v>
      </c>
    </row>
    <row r="962" spans="1:12" x14ac:dyDescent="0.3">
      <c r="G962" t="s">
        <v>550</v>
      </c>
    </row>
    <row r="963" spans="1:12" x14ac:dyDescent="0.3">
      <c r="G963" t="s">
        <v>550</v>
      </c>
    </row>
    <row r="964" spans="1:12" x14ac:dyDescent="0.3">
      <c r="A964">
        <v>75</v>
      </c>
      <c r="B964" t="s">
        <v>152</v>
      </c>
      <c r="C964">
        <v>1994</v>
      </c>
      <c r="D964" t="s">
        <v>153</v>
      </c>
      <c r="E964">
        <v>3.2258064516129035</v>
      </c>
      <c r="G964" t="s">
        <v>550</v>
      </c>
      <c r="H964">
        <v>90</v>
      </c>
      <c r="I964">
        <v>0</v>
      </c>
      <c r="K964">
        <v>32</v>
      </c>
      <c r="L964">
        <v>5.7</v>
      </c>
    </row>
    <row r="965" spans="1:12" x14ac:dyDescent="0.3">
      <c r="E965">
        <v>3.4482758620689657</v>
      </c>
      <c r="G965" t="s">
        <v>550</v>
      </c>
      <c r="H965">
        <v>90</v>
      </c>
      <c r="I965">
        <v>0</v>
      </c>
      <c r="K965">
        <v>32</v>
      </c>
      <c r="L965">
        <v>5.74</v>
      </c>
    </row>
    <row r="966" spans="1:12" x14ac:dyDescent="0.3">
      <c r="G966" t="s">
        <v>550</v>
      </c>
    </row>
    <row r="967" spans="1:12" x14ac:dyDescent="0.3">
      <c r="G967" t="s">
        <v>550</v>
      </c>
    </row>
    <row r="968" spans="1:12" x14ac:dyDescent="0.3">
      <c r="G968" t="s">
        <v>550</v>
      </c>
    </row>
    <row r="969" spans="1:12" x14ac:dyDescent="0.3">
      <c r="G969" t="s">
        <v>550</v>
      </c>
    </row>
    <row r="970" spans="1:12" x14ac:dyDescent="0.3">
      <c r="G970" t="s">
        <v>550</v>
      </c>
    </row>
    <row r="971" spans="1:12" x14ac:dyDescent="0.3">
      <c r="G971" t="s">
        <v>550</v>
      </c>
    </row>
    <row r="972" spans="1:12" x14ac:dyDescent="0.3">
      <c r="G972" t="s">
        <v>550</v>
      </c>
    </row>
    <row r="973" spans="1:12" x14ac:dyDescent="0.3">
      <c r="G973" t="s">
        <v>550</v>
      </c>
    </row>
    <row r="974" spans="1:12" x14ac:dyDescent="0.3">
      <c r="G974" t="s">
        <v>550</v>
      </c>
    </row>
    <row r="975" spans="1:12" x14ac:dyDescent="0.3">
      <c r="G975" t="s">
        <v>550</v>
      </c>
    </row>
    <row r="976" spans="1:12" x14ac:dyDescent="0.3">
      <c r="G976" t="s">
        <v>550</v>
      </c>
    </row>
    <row r="977" spans="1:12" x14ac:dyDescent="0.3">
      <c r="G977" t="s">
        <v>550</v>
      </c>
    </row>
    <row r="978" spans="1:12" x14ac:dyDescent="0.3">
      <c r="G978" t="s">
        <v>550</v>
      </c>
    </row>
    <row r="979" spans="1:12" x14ac:dyDescent="0.3">
      <c r="G979" t="s">
        <v>550</v>
      </c>
    </row>
    <row r="980" spans="1:12" x14ac:dyDescent="0.3">
      <c r="G980" t="s">
        <v>550</v>
      </c>
    </row>
    <row r="981" spans="1:12" x14ac:dyDescent="0.3">
      <c r="G981" t="s">
        <v>550</v>
      </c>
    </row>
    <row r="982" spans="1:12" x14ac:dyDescent="0.3">
      <c r="A982">
        <v>76</v>
      </c>
      <c r="B982" t="s">
        <v>154</v>
      </c>
      <c r="C982">
        <v>2010</v>
      </c>
      <c r="D982" t="s">
        <v>155</v>
      </c>
      <c r="E982">
        <v>3.78</v>
      </c>
      <c r="G982" t="s">
        <v>550</v>
      </c>
      <c r="H982">
        <v>100</v>
      </c>
      <c r="I982">
        <v>0</v>
      </c>
      <c r="L982">
        <v>6.11</v>
      </c>
    </row>
    <row r="983" spans="1:12" x14ac:dyDescent="0.3">
      <c r="G983" t="s">
        <v>550</v>
      </c>
    </row>
    <row r="984" spans="1:12" x14ac:dyDescent="0.3">
      <c r="G984" t="s">
        <v>550</v>
      </c>
    </row>
    <row r="985" spans="1:12" x14ac:dyDescent="0.3">
      <c r="G985" t="s">
        <v>550</v>
      </c>
    </row>
    <row r="986" spans="1:12" x14ac:dyDescent="0.3">
      <c r="G986" t="s">
        <v>550</v>
      </c>
    </row>
    <row r="987" spans="1:12" x14ac:dyDescent="0.3">
      <c r="G987" t="s">
        <v>550</v>
      </c>
    </row>
    <row r="988" spans="1:12" x14ac:dyDescent="0.3">
      <c r="A988">
        <v>77</v>
      </c>
      <c r="B988" t="s">
        <v>156</v>
      </c>
      <c r="C988">
        <v>2020</v>
      </c>
      <c r="D988" t="s">
        <v>157</v>
      </c>
      <c r="E988">
        <v>3</v>
      </c>
      <c r="G988" t="s">
        <v>550</v>
      </c>
      <c r="H988">
        <v>180</v>
      </c>
      <c r="I988">
        <v>1</v>
      </c>
      <c r="K988">
        <v>35</v>
      </c>
      <c r="L988">
        <v>4.92</v>
      </c>
    </row>
    <row r="989" spans="1:12" x14ac:dyDescent="0.3">
      <c r="G989" t="s">
        <v>550</v>
      </c>
    </row>
    <row r="990" spans="1:12" x14ac:dyDescent="0.3">
      <c r="G990" t="s">
        <v>550</v>
      </c>
    </row>
    <row r="991" spans="1:12" x14ac:dyDescent="0.3">
      <c r="G991" t="s">
        <v>550</v>
      </c>
    </row>
    <row r="992" spans="1:12" x14ac:dyDescent="0.3">
      <c r="G992" t="s">
        <v>550</v>
      </c>
    </row>
    <row r="993" spans="1:12" x14ac:dyDescent="0.3">
      <c r="G993" t="s">
        <v>550</v>
      </c>
    </row>
    <row r="994" spans="1:12" x14ac:dyDescent="0.3">
      <c r="A994">
        <v>78</v>
      </c>
      <c r="B994" t="s">
        <v>158</v>
      </c>
      <c r="C994">
        <v>2019</v>
      </c>
      <c r="D994" t="s">
        <v>159</v>
      </c>
      <c r="E994">
        <v>2.62</v>
      </c>
      <c r="G994" t="s">
        <v>550</v>
      </c>
      <c r="H994">
        <v>165</v>
      </c>
      <c r="I994">
        <v>0</v>
      </c>
      <c r="K994">
        <v>30</v>
      </c>
      <c r="L994">
        <v>5.26</v>
      </c>
    </row>
    <row r="995" spans="1:12" x14ac:dyDescent="0.3">
      <c r="G995" t="s">
        <v>550</v>
      </c>
    </row>
    <row r="996" spans="1:12" x14ac:dyDescent="0.3">
      <c r="G996" t="s">
        <v>550</v>
      </c>
    </row>
    <row r="997" spans="1:12" x14ac:dyDescent="0.3">
      <c r="G997" t="s">
        <v>550</v>
      </c>
    </row>
    <row r="998" spans="1:12" x14ac:dyDescent="0.3">
      <c r="G998" t="s">
        <v>550</v>
      </c>
    </row>
    <row r="999" spans="1:12" x14ac:dyDescent="0.3">
      <c r="G999" t="s">
        <v>550</v>
      </c>
    </row>
    <row r="1000" spans="1:12" x14ac:dyDescent="0.3">
      <c r="G1000" t="s">
        <v>550</v>
      </c>
    </row>
    <row r="1001" spans="1:12" x14ac:dyDescent="0.3">
      <c r="A1001">
        <v>79</v>
      </c>
      <c r="B1001" t="s">
        <v>160</v>
      </c>
      <c r="C1001">
        <v>2021</v>
      </c>
      <c r="D1001" t="s">
        <v>161</v>
      </c>
      <c r="E1001">
        <v>3.04</v>
      </c>
      <c r="G1001" t="s">
        <v>550</v>
      </c>
      <c r="I1001">
        <v>0</v>
      </c>
      <c r="K1001">
        <v>30</v>
      </c>
      <c r="L1001">
        <v>5.7</v>
      </c>
    </row>
    <row r="1002" spans="1:12" x14ac:dyDescent="0.3">
      <c r="A1002">
        <v>80</v>
      </c>
      <c r="B1002" t="s">
        <v>162</v>
      </c>
      <c r="C1002">
        <v>2007</v>
      </c>
      <c r="D1002" t="s">
        <v>163</v>
      </c>
      <c r="E1002">
        <v>3.88</v>
      </c>
      <c r="G1002" t="s">
        <v>550</v>
      </c>
      <c r="H1002">
        <v>110</v>
      </c>
      <c r="I1002">
        <v>0</v>
      </c>
      <c r="K1002">
        <v>30</v>
      </c>
      <c r="L1002">
        <v>5.6</v>
      </c>
    </row>
    <row r="1003" spans="1:12" x14ac:dyDescent="0.3">
      <c r="A1003">
        <v>84</v>
      </c>
      <c r="B1003" t="s">
        <v>170</v>
      </c>
      <c r="C1003">
        <v>2016</v>
      </c>
      <c r="D1003" t="s">
        <v>171</v>
      </c>
      <c r="G1003" t="s">
        <v>550</v>
      </c>
      <c r="H1003">
        <v>85</v>
      </c>
      <c r="I1003">
        <v>1</v>
      </c>
      <c r="K1003">
        <v>28</v>
      </c>
      <c r="L1003">
        <v>5.57</v>
      </c>
    </row>
    <row r="1004" spans="1:12" x14ac:dyDescent="0.3">
      <c r="G1004" t="s">
        <v>550</v>
      </c>
    </row>
    <row r="1005" spans="1:12" x14ac:dyDescent="0.3">
      <c r="G1005" t="s">
        <v>550</v>
      </c>
    </row>
    <row r="1006" spans="1:12" x14ac:dyDescent="0.3">
      <c r="G1006" t="s">
        <v>550</v>
      </c>
    </row>
    <row r="1007" spans="1:12" x14ac:dyDescent="0.3">
      <c r="A1007">
        <v>85</v>
      </c>
      <c r="B1007" t="s">
        <v>172</v>
      </c>
      <c r="C1007">
        <v>2012</v>
      </c>
      <c r="D1007" t="s">
        <v>173</v>
      </c>
      <c r="G1007" t="s">
        <v>550</v>
      </c>
      <c r="H1007">
        <v>180</v>
      </c>
      <c r="I1007">
        <v>0</v>
      </c>
      <c r="K1007">
        <v>30</v>
      </c>
      <c r="L1007">
        <v>6.05</v>
      </c>
    </row>
    <row r="1008" spans="1:12" x14ac:dyDescent="0.3">
      <c r="G1008" t="s">
        <v>550</v>
      </c>
    </row>
    <row r="1009" spans="1:12" x14ac:dyDescent="0.3">
      <c r="G1009" t="s">
        <v>550</v>
      </c>
    </row>
    <row r="1010" spans="1:12" x14ac:dyDescent="0.3">
      <c r="A1010">
        <v>86</v>
      </c>
      <c r="B1010" t="s">
        <v>174</v>
      </c>
      <c r="C1010">
        <v>2021</v>
      </c>
      <c r="D1010" t="s">
        <v>175</v>
      </c>
      <c r="G1010" t="s">
        <v>550</v>
      </c>
      <c r="I1010">
        <v>0</v>
      </c>
      <c r="K1010">
        <v>30</v>
      </c>
      <c r="L1010">
        <v>5.82</v>
      </c>
    </row>
    <row r="1011" spans="1:12" x14ac:dyDescent="0.3">
      <c r="A1011">
        <v>89</v>
      </c>
      <c r="B1011" t="s">
        <v>180</v>
      </c>
      <c r="C1011">
        <v>2010</v>
      </c>
      <c r="D1011" t="s">
        <v>181</v>
      </c>
      <c r="G1011" t="s">
        <v>550</v>
      </c>
      <c r="H1011">
        <v>120</v>
      </c>
      <c r="I1011">
        <v>0</v>
      </c>
      <c r="K1011">
        <v>30</v>
      </c>
      <c r="L1011">
        <v>5.7</v>
      </c>
    </row>
    <row r="1012" spans="1:12" x14ac:dyDescent="0.3">
      <c r="G1012" t="s">
        <v>550</v>
      </c>
      <c r="H1012">
        <v>120</v>
      </c>
      <c r="I1012">
        <v>0</v>
      </c>
      <c r="K1012">
        <v>30</v>
      </c>
      <c r="L1012">
        <v>5.5</v>
      </c>
    </row>
    <row r="1013" spans="1:12" x14ac:dyDescent="0.3">
      <c r="A1013">
        <v>90</v>
      </c>
      <c r="B1013" t="s">
        <v>182</v>
      </c>
      <c r="C1013">
        <v>2009</v>
      </c>
      <c r="D1013" t="s">
        <v>183</v>
      </c>
      <c r="G1013" t="s">
        <v>550</v>
      </c>
      <c r="H1013">
        <v>120</v>
      </c>
      <c r="I1013">
        <v>0</v>
      </c>
      <c r="K1013">
        <v>30</v>
      </c>
      <c r="L1013">
        <v>5.7</v>
      </c>
    </row>
    <row r="1014" spans="1:12" x14ac:dyDescent="0.3">
      <c r="A1014">
        <v>91</v>
      </c>
      <c r="B1014" t="s">
        <v>184</v>
      </c>
      <c r="C1014">
        <v>2018</v>
      </c>
      <c r="D1014" t="s">
        <v>185</v>
      </c>
      <c r="G1014" t="s">
        <v>550</v>
      </c>
    </row>
    <row r="1015" spans="1:12" x14ac:dyDescent="0.3">
      <c r="G1015" t="s">
        <v>550</v>
      </c>
    </row>
    <row r="1016" spans="1:12" x14ac:dyDescent="0.3">
      <c r="G1016" t="s">
        <v>550</v>
      </c>
    </row>
    <row r="1017" spans="1:12" x14ac:dyDescent="0.3">
      <c r="G1017" t="s">
        <v>550</v>
      </c>
    </row>
    <row r="1018" spans="1:12" x14ac:dyDescent="0.3">
      <c r="G1018" t="s">
        <v>550</v>
      </c>
    </row>
    <row r="1019" spans="1:12" x14ac:dyDescent="0.3">
      <c r="A1019">
        <v>93</v>
      </c>
      <c r="B1019" t="s">
        <v>188</v>
      </c>
      <c r="C1019">
        <v>1995</v>
      </c>
      <c r="D1019" t="s">
        <v>189</v>
      </c>
      <c r="G1019" t="s">
        <v>550</v>
      </c>
    </row>
    <row r="1020" spans="1:12" x14ac:dyDescent="0.3">
      <c r="G1020" t="s">
        <v>550</v>
      </c>
    </row>
    <row r="1021" spans="1:12" x14ac:dyDescent="0.3">
      <c r="A1021">
        <v>95</v>
      </c>
      <c r="B1021" t="s">
        <v>192</v>
      </c>
      <c r="C1021">
        <v>2007</v>
      </c>
      <c r="D1021" t="s">
        <v>193</v>
      </c>
      <c r="E1021">
        <v>4.4400000000000004</v>
      </c>
      <c r="G1021" t="s">
        <v>550</v>
      </c>
      <c r="H1021">
        <v>80</v>
      </c>
      <c r="I1021">
        <v>0</v>
      </c>
      <c r="K1021">
        <v>30</v>
      </c>
      <c r="L1021">
        <v>6</v>
      </c>
    </row>
    <row r="1022" spans="1:12" x14ac:dyDescent="0.3">
      <c r="E1022">
        <v>5.14</v>
      </c>
      <c r="G1022" t="s">
        <v>550</v>
      </c>
      <c r="H1022">
        <v>140</v>
      </c>
      <c r="I1022">
        <v>0</v>
      </c>
      <c r="K1022">
        <v>30</v>
      </c>
      <c r="L1022">
        <v>6</v>
      </c>
    </row>
    <row r="1023" spans="1:12" x14ac:dyDescent="0.3">
      <c r="E1023">
        <v>6.64</v>
      </c>
      <c r="G1023" t="s">
        <v>550</v>
      </c>
      <c r="H1023">
        <v>200</v>
      </c>
      <c r="I1023">
        <v>0</v>
      </c>
      <c r="K1023">
        <v>30</v>
      </c>
      <c r="L1023">
        <v>5.8</v>
      </c>
    </row>
    <row r="1024" spans="1:12" x14ac:dyDescent="0.3">
      <c r="G1024" t="s">
        <v>550</v>
      </c>
    </row>
    <row r="1025" spans="1:12" x14ac:dyDescent="0.3">
      <c r="G1025" t="s">
        <v>550</v>
      </c>
    </row>
    <row r="1026" spans="1:12" x14ac:dyDescent="0.3">
      <c r="G1026" t="s">
        <v>550</v>
      </c>
    </row>
    <row r="1027" spans="1:12" x14ac:dyDescent="0.3">
      <c r="G1027" t="s">
        <v>550</v>
      </c>
    </row>
    <row r="1028" spans="1:12" x14ac:dyDescent="0.3">
      <c r="G1028" t="s">
        <v>550</v>
      </c>
    </row>
    <row r="1029" spans="1:12" x14ac:dyDescent="0.3">
      <c r="G1029" t="s">
        <v>550</v>
      </c>
    </row>
    <row r="1030" spans="1:12" x14ac:dyDescent="0.3">
      <c r="G1030" t="s">
        <v>550</v>
      </c>
    </row>
    <row r="1031" spans="1:12" x14ac:dyDescent="0.3">
      <c r="G1031" t="s">
        <v>550</v>
      </c>
    </row>
    <row r="1032" spans="1:12" x14ac:dyDescent="0.3">
      <c r="G1032" t="s">
        <v>550</v>
      </c>
    </row>
    <row r="1033" spans="1:12" x14ac:dyDescent="0.3">
      <c r="A1033">
        <v>96</v>
      </c>
      <c r="B1033" t="s">
        <v>194</v>
      </c>
      <c r="C1033">
        <v>2005</v>
      </c>
      <c r="D1033" t="s">
        <v>195</v>
      </c>
      <c r="E1033">
        <v>2.16</v>
      </c>
      <c r="G1033" t="s">
        <v>550</v>
      </c>
      <c r="H1033">
        <v>120</v>
      </c>
      <c r="I1033">
        <v>1</v>
      </c>
      <c r="K1033">
        <v>30</v>
      </c>
    </row>
    <row r="1034" spans="1:12" x14ac:dyDescent="0.3">
      <c r="G1034" t="s">
        <v>550</v>
      </c>
    </row>
    <row r="1035" spans="1:12" x14ac:dyDescent="0.3">
      <c r="G1035" t="s">
        <v>550</v>
      </c>
    </row>
    <row r="1036" spans="1:12" x14ac:dyDescent="0.3">
      <c r="G1036" t="s">
        <v>550</v>
      </c>
    </row>
    <row r="1037" spans="1:12" x14ac:dyDescent="0.3">
      <c r="G1037" t="s">
        <v>550</v>
      </c>
    </row>
    <row r="1038" spans="1:12" x14ac:dyDescent="0.3">
      <c r="G1038" t="s">
        <v>550</v>
      </c>
    </row>
    <row r="1039" spans="1:12" x14ac:dyDescent="0.3">
      <c r="A1039">
        <v>97</v>
      </c>
      <c r="B1039" t="s">
        <v>196</v>
      </c>
      <c r="C1039">
        <v>1996</v>
      </c>
      <c r="D1039" t="s">
        <v>197</v>
      </c>
      <c r="E1039">
        <v>3.5</v>
      </c>
      <c r="G1039" t="s">
        <v>550</v>
      </c>
      <c r="I1039">
        <v>1</v>
      </c>
      <c r="L1039">
        <v>5.9</v>
      </c>
    </row>
    <row r="1040" spans="1:12" x14ac:dyDescent="0.3">
      <c r="E1040">
        <v>3.5</v>
      </c>
      <c r="G1040" t="s">
        <v>550</v>
      </c>
      <c r="I1040">
        <v>1</v>
      </c>
      <c r="L1040">
        <v>5.9</v>
      </c>
    </row>
    <row r="1041" spans="7:7" x14ac:dyDescent="0.3">
      <c r="G1041" t="s">
        <v>550</v>
      </c>
    </row>
    <row r="1042" spans="7:7" x14ac:dyDescent="0.3">
      <c r="G1042" t="s">
        <v>550</v>
      </c>
    </row>
    <row r="1043" spans="7:7" x14ac:dyDescent="0.3">
      <c r="G1043" t="s">
        <v>550</v>
      </c>
    </row>
    <row r="1044" spans="7:7" x14ac:dyDescent="0.3">
      <c r="G1044" t="s">
        <v>550</v>
      </c>
    </row>
    <row r="1045" spans="7:7" x14ac:dyDescent="0.3">
      <c r="G1045" t="s">
        <v>550</v>
      </c>
    </row>
    <row r="1046" spans="7:7" x14ac:dyDescent="0.3">
      <c r="G1046" t="s">
        <v>550</v>
      </c>
    </row>
    <row r="1047" spans="7:7" x14ac:dyDescent="0.3">
      <c r="G1047" t="s">
        <v>550</v>
      </c>
    </row>
    <row r="1048" spans="7:7" x14ac:dyDescent="0.3">
      <c r="G1048" t="s">
        <v>550</v>
      </c>
    </row>
    <row r="1049" spans="7:7" x14ac:dyDescent="0.3">
      <c r="G1049" t="s">
        <v>550</v>
      </c>
    </row>
    <row r="1050" spans="7:7" x14ac:dyDescent="0.3">
      <c r="G1050" t="s">
        <v>550</v>
      </c>
    </row>
    <row r="1051" spans="7:7" x14ac:dyDescent="0.3">
      <c r="G1051" t="s">
        <v>550</v>
      </c>
    </row>
    <row r="1052" spans="7:7" x14ac:dyDescent="0.3">
      <c r="G1052" t="s">
        <v>550</v>
      </c>
    </row>
    <row r="1053" spans="7:7" x14ac:dyDescent="0.3">
      <c r="G1053" t="s">
        <v>550</v>
      </c>
    </row>
    <row r="1054" spans="7:7" x14ac:dyDescent="0.3">
      <c r="G1054" t="s">
        <v>550</v>
      </c>
    </row>
    <row r="1055" spans="7:7" x14ac:dyDescent="0.3">
      <c r="G1055" t="s">
        <v>550</v>
      </c>
    </row>
    <row r="1056" spans="7:7" x14ac:dyDescent="0.3">
      <c r="G1056" t="s">
        <v>550</v>
      </c>
    </row>
    <row r="1057" spans="1:12" x14ac:dyDescent="0.3">
      <c r="G1057" t="s">
        <v>550</v>
      </c>
    </row>
    <row r="1058" spans="1:12" x14ac:dyDescent="0.3">
      <c r="G1058" t="s">
        <v>550</v>
      </c>
    </row>
    <row r="1059" spans="1:12" x14ac:dyDescent="0.3">
      <c r="G1059" t="s">
        <v>550</v>
      </c>
    </row>
    <row r="1060" spans="1:12" x14ac:dyDescent="0.3">
      <c r="G1060" t="s">
        <v>550</v>
      </c>
    </row>
    <row r="1061" spans="1:12" x14ac:dyDescent="0.3">
      <c r="G1061" t="s">
        <v>550</v>
      </c>
    </row>
    <row r="1062" spans="1:12" x14ac:dyDescent="0.3">
      <c r="G1062" t="s">
        <v>550</v>
      </c>
    </row>
    <row r="1063" spans="1:12" x14ac:dyDescent="0.3">
      <c r="G1063" t="s">
        <v>550</v>
      </c>
    </row>
    <row r="1064" spans="1:12" x14ac:dyDescent="0.3">
      <c r="G1064" t="s">
        <v>550</v>
      </c>
    </row>
    <row r="1065" spans="1:12" x14ac:dyDescent="0.3">
      <c r="G1065" t="s">
        <v>550</v>
      </c>
    </row>
    <row r="1066" spans="1:12" x14ac:dyDescent="0.3">
      <c r="G1066" t="s">
        <v>550</v>
      </c>
    </row>
    <row r="1067" spans="1:12" x14ac:dyDescent="0.3">
      <c r="A1067">
        <v>99</v>
      </c>
      <c r="B1067" t="s">
        <v>198</v>
      </c>
      <c r="C1067">
        <v>2019</v>
      </c>
      <c r="D1067" t="s">
        <v>200</v>
      </c>
      <c r="E1067">
        <v>3.92</v>
      </c>
      <c r="G1067" t="s">
        <v>550</v>
      </c>
      <c r="H1067">
        <v>90</v>
      </c>
      <c r="I1067">
        <v>1</v>
      </c>
      <c r="K1067">
        <v>30</v>
      </c>
      <c r="L1067">
        <v>6.15</v>
      </c>
    </row>
    <row r="1068" spans="1:12" x14ac:dyDescent="0.3">
      <c r="G1068" t="s">
        <v>550</v>
      </c>
    </row>
    <row r="1069" spans="1:12" x14ac:dyDescent="0.3">
      <c r="A1069">
        <v>100</v>
      </c>
      <c r="B1069" t="s">
        <v>201</v>
      </c>
      <c r="C1069">
        <v>2018</v>
      </c>
      <c r="D1069" t="s">
        <v>202</v>
      </c>
      <c r="G1069" t="s">
        <v>550</v>
      </c>
      <c r="H1069">
        <v>90</v>
      </c>
      <c r="I1069">
        <v>0</v>
      </c>
      <c r="L1069">
        <v>6.15</v>
      </c>
    </row>
    <row r="1070" spans="1:12" x14ac:dyDescent="0.3">
      <c r="G1070" t="s">
        <v>550</v>
      </c>
    </row>
    <row r="1071" spans="1:12" x14ac:dyDescent="0.3">
      <c r="A1071">
        <v>101</v>
      </c>
      <c r="B1071" t="s">
        <v>203</v>
      </c>
      <c r="C1071">
        <v>2021</v>
      </c>
      <c r="D1071" t="s">
        <v>204</v>
      </c>
      <c r="G1071" t="s">
        <v>550</v>
      </c>
    </row>
    <row r="1072" spans="1:12" x14ac:dyDescent="0.3">
      <c r="A1072">
        <v>103</v>
      </c>
      <c r="B1072" t="s">
        <v>207</v>
      </c>
      <c r="C1072">
        <v>1993</v>
      </c>
      <c r="D1072" t="s">
        <v>208</v>
      </c>
      <c r="G1072" t="s">
        <v>550</v>
      </c>
    </row>
    <row r="1073" spans="1:12" x14ac:dyDescent="0.3">
      <c r="G1073" t="s">
        <v>550</v>
      </c>
    </row>
    <row r="1074" spans="1:12" x14ac:dyDescent="0.3">
      <c r="G1074" t="s">
        <v>550</v>
      </c>
    </row>
    <row r="1075" spans="1:12" x14ac:dyDescent="0.3">
      <c r="G1075" t="s">
        <v>550</v>
      </c>
    </row>
    <row r="1076" spans="1:12" x14ac:dyDescent="0.3">
      <c r="G1076" t="s">
        <v>550</v>
      </c>
    </row>
    <row r="1077" spans="1:12" x14ac:dyDescent="0.3">
      <c r="G1077" t="s">
        <v>550</v>
      </c>
    </row>
    <row r="1078" spans="1:12" x14ac:dyDescent="0.3">
      <c r="G1078" t="s">
        <v>550</v>
      </c>
    </row>
    <row r="1079" spans="1:12" x14ac:dyDescent="0.3">
      <c r="G1079" t="s">
        <v>550</v>
      </c>
    </row>
    <row r="1080" spans="1:12" x14ac:dyDescent="0.3">
      <c r="A1080">
        <v>106</v>
      </c>
      <c r="B1080" t="s">
        <v>213</v>
      </c>
      <c r="C1080">
        <v>2018</v>
      </c>
      <c r="D1080" t="s">
        <v>214</v>
      </c>
      <c r="G1080" t="s">
        <v>550</v>
      </c>
      <c r="H1080">
        <v>200</v>
      </c>
      <c r="I1080">
        <v>1</v>
      </c>
      <c r="K1080">
        <v>30</v>
      </c>
      <c r="L1080">
        <v>5.98</v>
      </c>
    </row>
    <row r="1081" spans="1:12" x14ac:dyDescent="0.3">
      <c r="G1081" t="s">
        <v>550</v>
      </c>
    </row>
    <row r="1082" spans="1:12" x14ac:dyDescent="0.3">
      <c r="G1082" t="s">
        <v>550</v>
      </c>
    </row>
    <row r="1083" spans="1:12" x14ac:dyDescent="0.3">
      <c r="G1083" t="s">
        <v>550</v>
      </c>
    </row>
    <row r="1084" spans="1:12" x14ac:dyDescent="0.3">
      <c r="G1084" t="s">
        <v>550</v>
      </c>
    </row>
    <row r="1085" spans="1:12" x14ac:dyDescent="0.3">
      <c r="G1085" t="s">
        <v>550</v>
      </c>
    </row>
    <row r="1086" spans="1:12" x14ac:dyDescent="0.3">
      <c r="G1086" t="s">
        <v>550</v>
      </c>
    </row>
    <row r="1087" spans="1:12" x14ac:dyDescent="0.3">
      <c r="G1087" t="s">
        <v>550</v>
      </c>
    </row>
    <row r="1088" spans="1:12" x14ac:dyDescent="0.3">
      <c r="G1088" t="s">
        <v>550</v>
      </c>
    </row>
    <row r="1089" spans="1:12" x14ac:dyDescent="0.3">
      <c r="G1089" t="s">
        <v>550</v>
      </c>
    </row>
    <row r="1090" spans="1:12" x14ac:dyDescent="0.3">
      <c r="A1090">
        <v>107</v>
      </c>
      <c r="B1090" t="s">
        <v>215</v>
      </c>
      <c r="C1090">
        <v>2020</v>
      </c>
      <c r="D1090" t="s">
        <v>216</v>
      </c>
      <c r="G1090" t="s">
        <v>550</v>
      </c>
    </row>
    <row r="1091" spans="1:12" x14ac:dyDescent="0.3">
      <c r="A1091">
        <v>108</v>
      </c>
      <c r="B1091" t="s">
        <v>217</v>
      </c>
      <c r="C1091">
        <v>2021</v>
      </c>
      <c r="D1091" t="s">
        <v>218</v>
      </c>
      <c r="G1091" t="s">
        <v>550</v>
      </c>
    </row>
    <row r="1092" spans="1:12" x14ac:dyDescent="0.3">
      <c r="G1092" t="s">
        <v>550</v>
      </c>
    </row>
    <row r="1093" spans="1:12" x14ac:dyDescent="0.3">
      <c r="A1093">
        <v>109</v>
      </c>
      <c r="B1093" t="s">
        <v>219</v>
      </c>
      <c r="C1093">
        <v>2009</v>
      </c>
      <c r="D1093" t="s">
        <v>220</v>
      </c>
      <c r="E1093">
        <v>4.5</v>
      </c>
      <c r="G1093" t="s">
        <v>550</v>
      </c>
      <c r="H1093">
        <v>72</v>
      </c>
      <c r="I1093">
        <v>0</v>
      </c>
      <c r="K1093">
        <v>30</v>
      </c>
      <c r="L1093">
        <v>5.8</v>
      </c>
    </row>
    <row r="1094" spans="1:12" x14ac:dyDescent="0.3">
      <c r="E1094">
        <v>3.9</v>
      </c>
      <c r="G1094" t="s">
        <v>550</v>
      </c>
      <c r="H1094">
        <v>72</v>
      </c>
      <c r="I1094">
        <v>0</v>
      </c>
      <c r="K1094">
        <v>30</v>
      </c>
      <c r="L1094">
        <v>5.8</v>
      </c>
    </row>
    <row r="1095" spans="1:12" x14ac:dyDescent="0.3">
      <c r="G1095" t="s">
        <v>550</v>
      </c>
    </row>
    <row r="1096" spans="1:12" x14ac:dyDescent="0.3">
      <c r="G1096" t="s">
        <v>550</v>
      </c>
    </row>
    <row r="1097" spans="1:12" x14ac:dyDescent="0.3">
      <c r="G1097" t="s">
        <v>550</v>
      </c>
    </row>
    <row r="1098" spans="1:12" x14ac:dyDescent="0.3">
      <c r="G1098" t="s">
        <v>550</v>
      </c>
    </row>
    <row r="1099" spans="1:12" x14ac:dyDescent="0.3">
      <c r="G1099" t="s">
        <v>550</v>
      </c>
    </row>
    <row r="1100" spans="1:12" x14ac:dyDescent="0.3">
      <c r="G1100" t="s">
        <v>550</v>
      </c>
    </row>
    <row r="1101" spans="1:12" x14ac:dyDescent="0.3">
      <c r="A1101">
        <v>110</v>
      </c>
      <c r="B1101" t="s">
        <v>221</v>
      </c>
      <c r="C1101">
        <v>2002</v>
      </c>
      <c r="D1101" t="s">
        <v>222</v>
      </c>
      <c r="G1101" t="s">
        <v>550</v>
      </c>
      <c r="H1101">
        <v>75</v>
      </c>
      <c r="I1101">
        <v>0</v>
      </c>
      <c r="K1101">
        <v>30</v>
      </c>
      <c r="L1101">
        <v>5.9</v>
      </c>
    </row>
    <row r="1102" spans="1:12" x14ac:dyDescent="0.3">
      <c r="G1102" t="s">
        <v>550</v>
      </c>
      <c r="H1102">
        <v>75</v>
      </c>
      <c r="I1102">
        <v>0</v>
      </c>
      <c r="K1102">
        <v>30</v>
      </c>
      <c r="L1102">
        <v>6</v>
      </c>
    </row>
    <row r="1103" spans="1:12" x14ac:dyDescent="0.3">
      <c r="G1103" t="s">
        <v>550</v>
      </c>
      <c r="H1103">
        <v>75</v>
      </c>
      <c r="I1103">
        <v>0</v>
      </c>
      <c r="K1103">
        <v>30</v>
      </c>
      <c r="L1103">
        <v>5.9</v>
      </c>
    </row>
    <row r="1104" spans="1:12" x14ac:dyDescent="0.3">
      <c r="G1104" t="s">
        <v>550</v>
      </c>
      <c r="H1104">
        <v>75</v>
      </c>
      <c r="I1104">
        <v>0</v>
      </c>
      <c r="K1104">
        <v>30</v>
      </c>
      <c r="L1104">
        <v>6</v>
      </c>
    </row>
    <row r="1105" spans="1:12" x14ac:dyDescent="0.3">
      <c r="G1105" t="s">
        <v>550</v>
      </c>
    </row>
    <row r="1106" spans="1:12" x14ac:dyDescent="0.3">
      <c r="G1106" t="s">
        <v>550</v>
      </c>
    </row>
    <row r="1107" spans="1:12" x14ac:dyDescent="0.3">
      <c r="G1107" t="s">
        <v>550</v>
      </c>
    </row>
    <row r="1108" spans="1:12" x14ac:dyDescent="0.3">
      <c r="G1108" t="s">
        <v>550</v>
      </c>
    </row>
    <row r="1109" spans="1:12" x14ac:dyDescent="0.3">
      <c r="G1109" t="s">
        <v>550</v>
      </c>
    </row>
    <row r="1110" spans="1:12" x14ac:dyDescent="0.3">
      <c r="A1110">
        <v>111</v>
      </c>
      <c r="B1110" t="s">
        <v>223</v>
      </c>
      <c r="C1110">
        <v>2021</v>
      </c>
      <c r="D1110" t="s">
        <v>224</v>
      </c>
      <c r="G1110" t="s">
        <v>550</v>
      </c>
      <c r="H1110">
        <v>50</v>
      </c>
      <c r="I1110">
        <v>1</v>
      </c>
      <c r="K1110">
        <v>30</v>
      </c>
      <c r="L1110">
        <v>6.8</v>
      </c>
    </row>
    <row r="1111" spans="1:12" x14ac:dyDescent="0.3">
      <c r="A1111">
        <v>113</v>
      </c>
      <c r="B1111" t="s">
        <v>227</v>
      </c>
      <c r="C1111">
        <v>2005</v>
      </c>
      <c r="D1111" t="s">
        <v>228</v>
      </c>
      <c r="G1111" t="s">
        <v>550</v>
      </c>
    </row>
    <row r="1112" spans="1:12" x14ac:dyDescent="0.3">
      <c r="G1112" t="s">
        <v>550</v>
      </c>
    </row>
    <row r="1113" spans="1:12" x14ac:dyDescent="0.3">
      <c r="G1113" t="s">
        <v>550</v>
      </c>
    </row>
    <row r="1114" spans="1:12" x14ac:dyDescent="0.3">
      <c r="G1114" t="s">
        <v>550</v>
      </c>
    </row>
    <row r="1115" spans="1:12" x14ac:dyDescent="0.3">
      <c r="G1115" t="s">
        <v>550</v>
      </c>
    </row>
    <row r="1116" spans="1:12" x14ac:dyDescent="0.3">
      <c r="G1116" t="s">
        <v>550</v>
      </c>
    </row>
    <row r="1117" spans="1:12" x14ac:dyDescent="0.3">
      <c r="G1117" t="s">
        <v>550</v>
      </c>
    </row>
    <row r="1118" spans="1:12" x14ac:dyDescent="0.3">
      <c r="G1118" t="s">
        <v>550</v>
      </c>
    </row>
    <row r="1119" spans="1:12" x14ac:dyDescent="0.3">
      <c r="G1119" t="s">
        <v>550</v>
      </c>
    </row>
    <row r="1120" spans="1:12" x14ac:dyDescent="0.3">
      <c r="G1120" t="s">
        <v>550</v>
      </c>
    </row>
    <row r="1121" spans="1:12" x14ac:dyDescent="0.3">
      <c r="G1121" t="s">
        <v>550</v>
      </c>
    </row>
    <row r="1122" spans="1:12" x14ac:dyDescent="0.3">
      <c r="G1122" t="s">
        <v>550</v>
      </c>
    </row>
    <row r="1123" spans="1:12" x14ac:dyDescent="0.3">
      <c r="A1123">
        <v>115</v>
      </c>
      <c r="B1123" t="s">
        <v>231</v>
      </c>
      <c r="C1123">
        <v>2010</v>
      </c>
      <c r="D1123" t="s">
        <v>232</v>
      </c>
      <c r="E1123">
        <v>2.85</v>
      </c>
      <c r="G1123" t="s">
        <v>550</v>
      </c>
      <c r="H1123">
        <v>80</v>
      </c>
      <c r="I1123">
        <v>0</v>
      </c>
      <c r="K1123">
        <v>30</v>
      </c>
      <c r="L1123">
        <v>5.77</v>
      </c>
    </row>
    <row r="1124" spans="1:12" x14ac:dyDescent="0.3">
      <c r="E1124">
        <v>2.65</v>
      </c>
      <c r="G1124" t="s">
        <v>550</v>
      </c>
      <c r="H1124">
        <v>80</v>
      </c>
      <c r="I1124">
        <v>1</v>
      </c>
      <c r="K1124">
        <v>30</v>
      </c>
      <c r="L1124">
        <v>5.93</v>
      </c>
    </row>
    <row r="1125" spans="1:12" x14ac:dyDescent="0.3">
      <c r="G1125" t="s">
        <v>550</v>
      </c>
    </row>
    <row r="1126" spans="1:12" x14ac:dyDescent="0.3">
      <c r="G1126" t="s">
        <v>550</v>
      </c>
    </row>
    <row r="1127" spans="1:12" x14ac:dyDescent="0.3">
      <c r="A1127">
        <v>118</v>
      </c>
      <c r="B1127" t="s">
        <v>237</v>
      </c>
      <c r="C1127">
        <v>2021</v>
      </c>
      <c r="D1127" t="s">
        <v>238</v>
      </c>
      <c r="G1127" t="s">
        <v>550</v>
      </c>
    </row>
    <row r="1128" spans="1:12" x14ac:dyDescent="0.3">
      <c r="G1128" t="s">
        <v>550</v>
      </c>
    </row>
    <row r="1129" spans="1:12" x14ac:dyDescent="0.3">
      <c r="G1129" t="s">
        <v>550</v>
      </c>
    </row>
    <row r="1130" spans="1:12" x14ac:dyDescent="0.3">
      <c r="G1130" t="s">
        <v>550</v>
      </c>
    </row>
    <row r="1131" spans="1:12" x14ac:dyDescent="0.3">
      <c r="A1131">
        <v>120</v>
      </c>
      <c r="B1131" t="s">
        <v>241</v>
      </c>
      <c r="C1131">
        <v>2014</v>
      </c>
      <c r="D1131" t="s">
        <v>242</v>
      </c>
      <c r="E1131">
        <v>2.04</v>
      </c>
      <c r="G1131" t="s">
        <v>550</v>
      </c>
      <c r="H1131">
        <v>90</v>
      </c>
      <c r="I1131">
        <v>0</v>
      </c>
      <c r="K1131">
        <v>30</v>
      </c>
    </row>
    <row r="1132" spans="1:12" x14ac:dyDescent="0.3">
      <c r="E1132">
        <v>2.04</v>
      </c>
      <c r="G1132" t="s">
        <v>550</v>
      </c>
      <c r="H1132">
        <v>90</v>
      </c>
      <c r="I1132">
        <v>0</v>
      </c>
      <c r="K1132">
        <v>30</v>
      </c>
    </row>
    <row r="1133" spans="1:12" x14ac:dyDescent="0.3">
      <c r="E1133">
        <v>2.04</v>
      </c>
      <c r="G1133" t="s">
        <v>550</v>
      </c>
      <c r="H1133">
        <v>90</v>
      </c>
      <c r="I1133">
        <v>0</v>
      </c>
      <c r="K1133">
        <v>30</v>
      </c>
    </row>
    <row r="1134" spans="1:12" x14ac:dyDescent="0.3">
      <c r="E1134">
        <v>2.04</v>
      </c>
      <c r="G1134" t="s">
        <v>550</v>
      </c>
      <c r="H1134">
        <v>90</v>
      </c>
      <c r="I1134">
        <v>0</v>
      </c>
      <c r="K1134">
        <v>30</v>
      </c>
    </row>
    <row r="1135" spans="1:12" x14ac:dyDescent="0.3">
      <c r="A1135">
        <v>121</v>
      </c>
      <c r="B1135" t="s">
        <v>243</v>
      </c>
      <c r="C1135">
        <v>2000</v>
      </c>
      <c r="D1135" t="s">
        <v>244</v>
      </c>
      <c r="G1135" t="s">
        <v>550</v>
      </c>
      <c r="I1135">
        <v>0</v>
      </c>
      <c r="K1135">
        <v>30</v>
      </c>
      <c r="L1135">
        <v>5.7</v>
      </c>
    </row>
    <row r="1136" spans="1:12" x14ac:dyDescent="0.3">
      <c r="G1136" t="s">
        <v>550</v>
      </c>
    </row>
    <row r="1137" spans="1:12" x14ac:dyDescent="0.3">
      <c r="A1137">
        <v>129</v>
      </c>
      <c r="B1137" t="s">
        <v>259</v>
      </c>
      <c r="C1137">
        <v>2001</v>
      </c>
      <c r="D1137" t="s">
        <v>260</v>
      </c>
      <c r="G1137" t="s">
        <v>550</v>
      </c>
      <c r="H1137">
        <v>300</v>
      </c>
      <c r="I1137">
        <v>0</v>
      </c>
      <c r="K1137">
        <v>30</v>
      </c>
      <c r="L1137">
        <v>6</v>
      </c>
    </row>
    <row r="1138" spans="1:12" x14ac:dyDescent="0.3">
      <c r="A1138">
        <v>136</v>
      </c>
      <c r="B1138" t="s">
        <v>273</v>
      </c>
      <c r="C1138">
        <v>2014</v>
      </c>
      <c r="D1138" t="s">
        <v>274</v>
      </c>
      <c r="G1138" t="s">
        <v>550</v>
      </c>
    </row>
    <row r="1139" spans="1:12" x14ac:dyDescent="0.3">
      <c r="G1139" t="s">
        <v>550</v>
      </c>
    </row>
    <row r="1140" spans="1:12" x14ac:dyDescent="0.3">
      <c r="A1140">
        <v>137</v>
      </c>
      <c r="B1140" t="s">
        <v>275</v>
      </c>
      <c r="C1140">
        <v>2019</v>
      </c>
      <c r="D1140" t="s">
        <v>276</v>
      </c>
      <c r="G1140" t="s">
        <v>550</v>
      </c>
    </row>
    <row r="1141" spans="1:12" x14ac:dyDescent="0.3">
      <c r="G1141" t="s">
        <v>550</v>
      </c>
    </row>
    <row r="1142" spans="1:12" x14ac:dyDescent="0.3">
      <c r="G1142" t="s">
        <v>550</v>
      </c>
    </row>
    <row r="1143" spans="1:12" x14ac:dyDescent="0.3">
      <c r="G1143" t="s">
        <v>550</v>
      </c>
    </row>
    <row r="1144" spans="1:12" x14ac:dyDescent="0.3">
      <c r="G1144" t="s">
        <v>550</v>
      </c>
    </row>
    <row r="1145" spans="1:12" x14ac:dyDescent="0.3">
      <c r="G1145" t="s">
        <v>550</v>
      </c>
    </row>
    <row r="1146" spans="1:12" x14ac:dyDescent="0.3">
      <c r="G1146" t="s">
        <v>550</v>
      </c>
    </row>
    <row r="1147" spans="1:12" x14ac:dyDescent="0.3">
      <c r="A1147">
        <v>138</v>
      </c>
      <c r="B1147" t="s">
        <v>277</v>
      </c>
      <c r="C1147">
        <v>2014</v>
      </c>
      <c r="D1147" t="s">
        <v>278</v>
      </c>
      <c r="G1147" t="s">
        <v>550</v>
      </c>
    </row>
    <row r="1148" spans="1:12" x14ac:dyDescent="0.3">
      <c r="A1148">
        <v>140</v>
      </c>
      <c r="B1148" t="s">
        <v>281</v>
      </c>
      <c r="C1148">
        <v>1993</v>
      </c>
      <c r="D1148" t="s">
        <v>282</v>
      </c>
      <c r="E1148">
        <v>3.3333333333333335</v>
      </c>
      <c r="G1148" t="s">
        <v>550</v>
      </c>
      <c r="H1148">
        <v>91</v>
      </c>
      <c r="I1148">
        <v>0</v>
      </c>
      <c r="K1148">
        <v>28</v>
      </c>
      <c r="L1148">
        <v>5.44</v>
      </c>
    </row>
    <row r="1149" spans="1:12" x14ac:dyDescent="0.3">
      <c r="G1149" t="s">
        <v>550</v>
      </c>
    </row>
    <row r="1150" spans="1:12" x14ac:dyDescent="0.3">
      <c r="G1150" t="s">
        <v>550</v>
      </c>
    </row>
    <row r="1151" spans="1:12" x14ac:dyDescent="0.3">
      <c r="G1151" t="s">
        <v>550</v>
      </c>
    </row>
    <row r="1152" spans="1:12" x14ac:dyDescent="0.3">
      <c r="A1152">
        <v>141</v>
      </c>
      <c r="B1152" t="s">
        <v>281</v>
      </c>
      <c r="C1152">
        <v>1993</v>
      </c>
      <c r="D1152" t="s">
        <v>283</v>
      </c>
      <c r="E1152">
        <v>3.3333333333333335</v>
      </c>
      <c r="G1152" t="s">
        <v>550</v>
      </c>
      <c r="I1152">
        <v>0</v>
      </c>
      <c r="L1152">
        <v>5.29</v>
      </c>
    </row>
    <row r="1153" spans="1:12" x14ac:dyDescent="0.3">
      <c r="E1153">
        <v>3.0303030303030303</v>
      </c>
      <c r="G1153" t="s">
        <v>550</v>
      </c>
      <c r="I1153">
        <v>0</v>
      </c>
      <c r="L1153">
        <v>5.82</v>
      </c>
    </row>
    <row r="1154" spans="1:12" x14ac:dyDescent="0.3">
      <c r="E1154">
        <v>2.8571428571428572</v>
      </c>
      <c r="G1154" t="s">
        <v>550</v>
      </c>
      <c r="I1154">
        <v>0</v>
      </c>
      <c r="L1154">
        <v>5.34</v>
      </c>
    </row>
    <row r="1155" spans="1:12" x14ac:dyDescent="0.3">
      <c r="E1155">
        <v>3.8461538461538458</v>
      </c>
      <c r="G1155" t="s">
        <v>550</v>
      </c>
      <c r="I1155">
        <v>0</v>
      </c>
      <c r="L1155">
        <v>5.77</v>
      </c>
    </row>
    <row r="1156" spans="1:12" x14ac:dyDescent="0.3">
      <c r="G1156" t="s">
        <v>550</v>
      </c>
    </row>
    <row r="1157" spans="1:12" x14ac:dyDescent="0.3">
      <c r="G1157" t="s">
        <v>550</v>
      </c>
    </row>
    <row r="1158" spans="1:12" x14ac:dyDescent="0.3">
      <c r="G1158" t="s">
        <v>550</v>
      </c>
    </row>
    <row r="1159" spans="1:12" x14ac:dyDescent="0.3">
      <c r="G1159" t="s">
        <v>550</v>
      </c>
    </row>
    <row r="1160" spans="1:12" x14ac:dyDescent="0.3">
      <c r="G1160" t="s">
        <v>550</v>
      </c>
    </row>
    <row r="1161" spans="1:12" x14ac:dyDescent="0.3">
      <c r="G1161" t="s">
        <v>550</v>
      </c>
    </row>
    <row r="1162" spans="1:12" x14ac:dyDescent="0.3">
      <c r="G1162" t="s">
        <v>550</v>
      </c>
    </row>
    <row r="1163" spans="1:12" x14ac:dyDescent="0.3">
      <c r="A1163">
        <v>144</v>
      </c>
      <c r="B1163" t="s">
        <v>288</v>
      </c>
      <c r="C1163">
        <v>2021</v>
      </c>
      <c r="D1163" t="s">
        <v>289</v>
      </c>
      <c r="G1163" t="s">
        <v>550</v>
      </c>
      <c r="H1163">
        <v>360</v>
      </c>
      <c r="I1163">
        <v>0</v>
      </c>
      <c r="K1163">
        <v>30</v>
      </c>
      <c r="L1163">
        <v>5.59</v>
      </c>
    </row>
    <row r="1164" spans="1:12" x14ac:dyDescent="0.3">
      <c r="G1164" t="s">
        <v>550</v>
      </c>
    </row>
    <row r="1165" spans="1:12" x14ac:dyDescent="0.3">
      <c r="G1165" t="s">
        <v>550</v>
      </c>
    </row>
    <row r="1166" spans="1:12" x14ac:dyDescent="0.3">
      <c r="A1166">
        <v>145</v>
      </c>
      <c r="B1166" t="s">
        <v>290</v>
      </c>
      <c r="C1166">
        <v>2007</v>
      </c>
      <c r="D1166" t="s">
        <v>291</v>
      </c>
      <c r="G1166" t="s">
        <v>550</v>
      </c>
      <c r="H1166">
        <v>60</v>
      </c>
      <c r="I1166">
        <v>0</v>
      </c>
      <c r="K1166">
        <v>32</v>
      </c>
      <c r="L1166">
        <v>5.78</v>
      </c>
    </row>
    <row r="1167" spans="1:12" x14ac:dyDescent="0.3">
      <c r="G1167" t="s">
        <v>550</v>
      </c>
      <c r="H1167">
        <v>60</v>
      </c>
      <c r="I1167">
        <v>0</v>
      </c>
      <c r="K1167">
        <v>32</v>
      </c>
      <c r="L1167">
        <v>5.92</v>
      </c>
    </row>
    <row r="1168" spans="1:12" x14ac:dyDescent="0.3">
      <c r="G1168" t="s">
        <v>550</v>
      </c>
      <c r="H1168">
        <v>60</v>
      </c>
      <c r="I1168">
        <v>0</v>
      </c>
      <c r="K1168">
        <v>32</v>
      </c>
      <c r="L1168">
        <v>5.76</v>
      </c>
    </row>
    <row r="1169" spans="7:12" x14ac:dyDescent="0.3">
      <c r="G1169" t="s">
        <v>550</v>
      </c>
      <c r="H1169">
        <v>60</v>
      </c>
      <c r="I1169">
        <v>0</v>
      </c>
      <c r="K1169">
        <v>32</v>
      </c>
      <c r="L1169">
        <v>6</v>
      </c>
    </row>
    <row r="1170" spans="7:12" x14ac:dyDescent="0.3">
      <c r="G1170" t="s">
        <v>550</v>
      </c>
      <c r="H1170">
        <v>60</v>
      </c>
      <c r="I1170">
        <v>0</v>
      </c>
      <c r="K1170">
        <v>32</v>
      </c>
      <c r="L1170">
        <v>5.76</v>
      </c>
    </row>
    <row r="1171" spans="7:12" x14ac:dyDescent="0.3">
      <c r="G1171" t="s">
        <v>550</v>
      </c>
      <c r="H1171">
        <v>60</v>
      </c>
      <c r="I1171">
        <v>0</v>
      </c>
      <c r="K1171">
        <v>32</v>
      </c>
      <c r="L1171">
        <v>5.9</v>
      </c>
    </row>
    <row r="1172" spans="7:12" x14ac:dyDescent="0.3">
      <c r="G1172" t="s">
        <v>550</v>
      </c>
      <c r="H1172">
        <v>60</v>
      </c>
      <c r="I1172">
        <v>0</v>
      </c>
      <c r="K1172">
        <v>32</v>
      </c>
      <c r="L1172">
        <v>5.73</v>
      </c>
    </row>
    <row r="1173" spans="7:12" x14ac:dyDescent="0.3">
      <c r="G1173" t="s">
        <v>550</v>
      </c>
      <c r="H1173">
        <v>60</v>
      </c>
      <c r="I1173">
        <v>0</v>
      </c>
      <c r="K1173">
        <v>32</v>
      </c>
      <c r="L1173">
        <v>5.9</v>
      </c>
    </row>
    <row r="1174" spans="7:12" x14ac:dyDescent="0.3">
      <c r="G1174" t="s">
        <v>550</v>
      </c>
    </row>
    <row r="1175" spans="7:12" x14ac:dyDescent="0.3">
      <c r="G1175" t="s">
        <v>550</v>
      </c>
    </row>
    <row r="1176" spans="7:12" x14ac:dyDescent="0.3">
      <c r="G1176" t="s">
        <v>550</v>
      </c>
    </row>
    <row r="1177" spans="7:12" x14ac:dyDescent="0.3">
      <c r="G1177" t="s">
        <v>550</v>
      </c>
    </row>
    <row r="1178" spans="7:12" x14ac:dyDescent="0.3">
      <c r="G1178" t="s">
        <v>550</v>
      </c>
    </row>
    <row r="1179" spans="7:12" x14ac:dyDescent="0.3">
      <c r="G1179" t="s">
        <v>550</v>
      </c>
    </row>
    <row r="1180" spans="7:12" x14ac:dyDescent="0.3">
      <c r="G1180" t="s">
        <v>550</v>
      </c>
    </row>
    <row r="1181" spans="7:12" x14ac:dyDescent="0.3">
      <c r="G1181" t="s">
        <v>550</v>
      </c>
    </row>
    <row r="1182" spans="7:12" x14ac:dyDescent="0.3">
      <c r="G1182" t="s">
        <v>550</v>
      </c>
    </row>
    <row r="1183" spans="7:12" x14ac:dyDescent="0.3">
      <c r="G1183" t="s">
        <v>550</v>
      </c>
    </row>
    <row r="1184" spans="7:12" x14ac:dyDescent="0.3">
      <c r="G1184" t="s">
        <v>550</v>
      </c>
    </row>
    <row r="1185" spans="1:12" x14ac:dyDescent="0.3">
      <c r="G1185" t="s">
        <v>550</v>
      </c>
    </row>
    <row r="1186" spans="1:12" x14ac:dyDescent="0.3">
      <c r="G1186" t="s">
        <v>550</v>
      </c>
    </row>
    <row r="1187" spans="1:12" x14ac:dyDescent="0.3">
      <c r="G1187" t="s">
        <v>550</v>
      </c>
    </row>
    <row r="1188" spans="1:12" x14ac:dyDescent="0.3">
      <c r="G1188" t="s">
        <v>550</v>
      </c>
    </row>
    <row r="1189" spans="1:12" x14ac:dyDescent="0.3">
      <c r="G1189" t="s">
        <v>550</v>
      </c>
    </row>
    <row r="1190" spans="1:12" x14ac:dyDescent="0.3">
      <c r="A1190">
        <v>146</v>
      </c>
      <c r="B1190" t="s">
        <v>292</v>
      </c>
      <c r="C1190">
        <v>2016</v>
      </c>
      <c r="D1190" t="s">
        <v>293</v>
      </c>
      <c r="E1190">
        <v>2</v>
      </c>
      <c r="G1190" t="s">
        <v>550</v>
      </c>
      <c r="H1190">
        <v>60</v>
      </c>
      <c r="I1190">
        <v>2</v>
      </c>
    </row>
    <row r="1191" spans="1:12" x14ac:dyDescent="0.3">
      <c r="A1191">
        <v>147</v>
      </c>
      <c r="B1191" t="s">
        <v>294</v>
      </c>
      <c r="C1191">
        <v>2011</v>
      </c>
      <c r="D1191" t="s">
        <v>295</v>
      </c>
      <c r="E1191">
        <v>1.95</v>
      </c>
      <c r="G1191" t="s">
        <v>550</v>
      </c>
      <c r="H1191">
        <v>160</v>
      </c>
      <c r="I1191">
        <v>0</v>
      </c>
      <c r="K1191">
        <v>30</v>
      </c>
      <c r="L1191">
        <v>5.58</v>
      </c>
    </row>
    <row r="1192" spans="1:12" x14ac:dyDescent="0.3">
      <c r="A1192">
        <v>148</v>
      </c>
      <c r="B1192" t="s">
        <v>296</v>
      </c>
      <c r="C1192">
        <v>2021</v>
      </c>
      <c r="D1192" t="s">
        <v>297</v>
      </c>
      <c r="E1192">
        <v>2.9</v>
      </c>
      <c r="G1192" t="s">
        <v>550</v>
      </c>
      <c r="H1192">
        <v>90</v>
      </c>
      <c r="I1192">
        <v>0</v>
      </c>
      <c r="K1192">
        <v>30</v>
      </c>
      <c r="L1192">
        <v>5.6</v>
      </c>
    </row>
    <row r="1193" spans="1:12" x14ac:dyDescent="0.3">
      <c r="A1193">
        <v>149</v>
      </c>
      <c r="B1193" t="s">
        <v>298</v>
      </c>
      <c r="C1193">
        <v>2020</v>
      </c>
      <c r="D1193" t="s">
        <v>299</v>
      </c>
      <c r="E1193">
        <v>2.91</v>
      </c>
      <c r="G1193" t="s">
        <v>550</v>
      </c>
      <c r="H1193">
        <v>30</v>
      </c>
      <c r="I1193">
        <v>1</v>
      </c>
      <c r="K1193">
        <v>30</v>
      </c>
      <c r="L1193">
        <v>5.6</v>
      </c>
    </row>
    <row r="1194" spans="1:12" x14ac:dyDescent="0.3">
      <c r="G1194" t="s">
        <v>550</v>
      </c>
    </row>
    <row r="1195" spans="1:12" x14ac:dyDescent="0.3">
      <c r="G1195" t="s">
        <v>550</v>
      </c>
    </row>
    <row r="1196" spans="1:12" x14ac:dyDescent="0.3">
      <c r="G1196" t="s">
        <v>550</v>
      </c>
    </row>
    <row r="1197" spans="1:12" x14ac:dyDescent="0.3">
      <c r="G1197" t="s">
        <v>550</v>
      </c>
    </row>
    <row r="1198" spans="1:12" x14ac:dyDescent="0.3">
      <c r="G1198" t="s">
        <v>550</v>
      </c>
    </row>
    <row r="1199" spans="1:12" x14ac:dyDescent="0.3">
      <c r="A1199">
        <v>151</v>
      </c>
      <c r="B1199" t="s">
        <v>302</v>
      </c>
      <c r="C1199">
        <v>2018</v>
      </c>
      <c r="D1199" t="s">
        <v>303</v>
      </c>
      <c r="G1199" t="s">
        <v>550</v>
      </c>
      <c r="H1199">
        <v>90</v>
      </c>
      <c r="I1199">
        <v>0</v>
      </c>
      <c r="L1199">
        <v>5.77</v>
      </c>
    </row>
    <row r="1200" spans="1:12" x14ac:dyDescent="0.3">
      <c r="G1200" t="s">
        <v>550</v>
      </c>
    </row>
    <row r="1201" spans="1:12" x14ac:dyDescent="0.3">
      <c r="G1201" t="s">
        <v>550</v>
      </c>
    </row>
    <row r="1202" spans="1:12" x14ac:dyDescent="0.3">
      <c r="G1202" t="s">
        <v>550</v>
      </c>
    </row>
    <row r="1203" spans="1:12" x14ac:dyDescent="0.3">
      <c r="G1203" t="s">
        <v>550</v>
      </c>
    </row>
    <row r="1204" spans="1:12" x14ac:dyDescent="0.3">
      <c r="A1204">
        <v>152</v>
      </c>
      <c r="B1204" t="s">
        <v>304</v>
      </c>
      <c r="C1204">
        <v>2017</v>
      </c>
      <c r="D1204" t="s">
        <v>305</v>
      </c>
      <c r="G1204" t="s">
        <v>550</v>
      </c>
      <c r="H1204">
        <v>80</v>
      </c>
      <c r="I1204">
        <v>1</v>
      </c>
      <c r="K1204">
        <v>30</v>
      </c>
      <c r="L1204">
        <v>6.01</v>
      </c>
    </row>
    <row r="1205" spans="1:12" x14ac:dyDescent="0.3">
      <c r="G1205" t="s">
        <v>550</v>
      </c>
    </row>
    <row r="1206" spans="1:12" x14ac:dyDescent="0.3">
      <c r="G1206" t="s">
        <v>550</v>
      </c>
    </row>
    <row r="1207" spans="1:12" x14ac:dyDescent="0.3">
      <c r="G1207" t="s">
        <v>550</v>
      </c>
    </row>
    <row r="1208" spans="1:12" x14ac:dyDescent="0.3">
      <c r="A1208">
        <v>153</v>
      </c>
      <c r="B1208" t="s">
        <v>306</v>
      </c>
      <c r="C1208">
        <v>2018</v>
      </c>
      <c r="D1208" t="s">
        <v>307</v>
      </c>
      <c r="E1208">
        <v>1.96</v>
      </c>
      <c r="G1208" t="s">
        <v>550</v>
      </c>
      <c r="H1208">
        <v>90</v>
      </c>
      <c r="I1208">
        <v>0</v>
      </c>
      <c r="K1208">
        <v>30</v>
      </c>
      <c r="L1208">
        <v>6.1</v>
      </c>
    </row>
    <row r="1209" spans="1:12" x14ac:dyDescent="0.3">
      <c r="A1209">
        <v>154</v>
      </c>
      <c r="B1209" t="s">
        <v>308</v>
      </c>
      <c r="C1209">
        <v>2013</v>
      </c>
      <c r="D1209" t="s">
        <v>309</v>
      </c>
      <c r="G1209" t="s">
        <v>550</v>
      </c>
      <c r="H1209">
        <v>70</v>
      </c>
      <c r="I1209">
        <v>1</v>
      </c>
      <c r="K1209">
        <v>30</v>
      </c>
      <c r="L1209">
        <v>6.03</v>
      </c>
    </row>
    <row r="1210" spans="1:12" x14ac:dyDescent="0.3">
      <c r="G1210" t="s">
        <v>550</v>
      </c>
    </row>
    <row r="1211" spans="1:12" x14ac:dyDescent="0.3">
      <c r="G1211" t="s">
        <v>550</v>
      </c>
    </row>
    <row r="1212" spans="1:12" x14ac:dyDescent="0.3">
      <c r="G1212" t="s">
        <v>550</v>
      </c>
    </row>
    <row r="1213" spans="1:12" x14ac:dyDescent="0.3">
      <c r="G1213" t="s">
        <v>550</v>
      </c>
    </row>
    <row r="1214" spans="1:12" x14ac:dyDescent="0.3">
      <c r="G1214" t="s">
        <v>550</v>
      </c>
    </row>
    <row r="1215" spans="1:12" x14ac:dyDescent="0.3">
      <c r="G1215" t="s">
        <v>550</v>
      </c>
    </row>
    <row r="1216" spans="1:12" x14ac:dyDescent="0.3">
      <c r="G1216" t="s">
        <v>550</v>
      </c>
    </row>
    <row r="1217" spans="1:12" x14ac:dyDescent="0.3">
      <c r="G1217" t="s">
        <v>550</v>
      </c>
    </row>
    <row r="1218" spans="1:12" x14ac:dyDescent="0.3">
      <c r="G1218" t="s">
        <v>550</v>
      </c>
    </row>
    <row r="1219" spans="1:12" x14ac:dyDescent="0.3">
      <c r="G1219" t="s">
        <v>550</v>
      </c>
    </row>
    <row r="1220" spans="1:12" x14ac:dyDescent="0.3">
      <c r="G1220" t="s">
        <v>550</v>
      </c>
    </row>
    <row r="1221" spans="1:12" x14ac:dyDescent="0.3">
      <c r="A1221">
        <v>157</v>
      </c>
      <c r="B1221" t="s">
        <v>314</v>
      </c>
      <c r="C1221">
        <v>2018</v>
      </c>
      <c r="D1221" t="s">
        <v>315</v>
      </c>
      <c r="G1221" t="s">
        <v>550</v>
      </c>
      <c r="H1221">
        <v>120</v>
      </c>
      <c r="I1221">
        <v>0</v>
      </c>
      <c r="K1221">
        <v>30</v>
      </c>
      <c r="L1221">
        <v>6.09</v>
      </c>
    </row>
    <row r="1222" spans="1:12" x14ac:dyDescent="0.3">
      <c r="A1222">
        <v>158</v>
      </c>
      <c r="B1222" t="s">
        <v>316</v>
      </c>
      <c r="C1222">
        <v>2022</v>
      </c>
      <c r="D1222" t="s">
        <v>317</v>
      </c>
      <c r="G1222" t="s">
        <v>550</v>
      </c>
      <c r="H1222">
        <v>120</v>
      </c>
      <c r="I1222">
        <v>0</v>
      </c>
      <c r="K1222">
        <v>30</v>
      </c>
      <c r="L1222">
        <v>6.09</v>
      </c>
    </row>
    <row r="1223" spans="1:12" x14ac:dyDescent="0.3">
      <c r="G1223" t="s">
        <v>550</v>
      </c>
      <c r="H1223">
        <v>60</v>
      </c>
      <c r="I1223">
        <v>0</v>
      </c>
      <c r="K1223">
        <v>30</v>
      </c>
      <c r="L1223">
        <v>5.71</v>
      </c>
    </row>
    <row r="1224" spans="1:12" x14ac:dyDescent="0.3">
      <c r="G1224" t="s">
        <v>550</v>
      </c>
    </row>
    <row r="1225" spans="1:12" x14ac:dyDescent="0.3">
      <c r="G1225" t="s">
        <v>550</v>
      </c>
    </row>
    <row r="1226" spans="1:12" x14ac:dyDescent="0.3">
      <c r="G1226" t="s">
        <v>550</v>
      </c>
    </row>
    <row r="1227" spans="1:12" x14ac:dyDescent="0.3">
      <c r="G1227" t="s">
        <v>550</v>
      </c>
    </row>
    <row r="1228" spans="1:12" x14ac:dyDescent="0.3">
      <c r="A1228">
        <v>159</v>
      </c>
      <c r="B1228" t="s">
        <v>318</v>
      </c>
      <c r="C1228">
        <v>2017</v>
      </c>
      <c r="D1228" t="s">
        <v>319</v>
      </c>
      <c r="G1228" t="s">
        <v>550</v>
      </c>
    </row>
    <row r="1229" spans="1:12" x14ac:dyDescent="0.3">
      <c r="A1229">
        <v>160</v>
      </c>
      <c r="B1229" t="s">
        <v>320</v>
      </c>
      <c r="C1229">
        <v>2020</v>
      </c>
      <c r="D1229" t="s">
        <v>321</v>
      </c>
      <c r="E1229">
        <v>3.21</v>
      </c>
      <c r="G1229" t="s">
        <v>550</v>
      </c>
      <c r="I1229">
        <v>0</v>
      </c>
    </row>
    <row r="1230" spans="1:12" x14ac:dyDescent="0.3">
      <c r="E1230">
        <v>2.4500000000000002</v>
      </c>
      <c r="G1230" t="s">
        <v>550</v>
      </c>
      <c r="I1230">
        <v>0</v>
      </c>
    </row>
    <row r="1231" spans="1:12" x14ac:dyDescent="0.3">
      <c r="E1231">
        <v>2.97</v>
      </c>
      <c r="G1231" t="s">
        <v>550</v>
      </c>
      <c r="I1231">
        <v>0</v>
      </c>
    </row>
    <row r="1232" spans="1:12" x14ac:dyDescent="0.3">
      <c r="G1232" t="s">
        <v>550</v>
      </c>
    </row>
    <row r="1233" spans="1:12" x14ac:dyDescent="0.3">
      <c r="A1233">
        <v>161</v>
      </c>
      <c r="B1233" t="s">
        <v>322</v>
      </c>
      <c r="C1233">
        <v>2008</v>
      </c>
      <c r="D1233" t="s">
        <v>323</v>
      </c>
      <c r="E1233">
        <v>1.6</v>
      </c>
      <c r="G1233" t="s">
        <v>550</v>
      </c>
      <c r="H1233">
        <v>60</v>
      </c>
      <c r="I1233">
        <v>0</v>
      </c>
      <c r="K1233">
        <v>37</v>
      </c>
    </row>
    <row r="1234" spans="1:12" x14ac:dyDescent="0.3">
      <c r="A1234">
        <v>162</v>
      </c>
      <c r="B1234" t="s">
        <v>324</v>
      </c>
      <c r="C1234">
        <v>2008</v>
      </c>
      <c r="D1234" t="s">
        <v>325</v>
      </c>
      <c r="E1234">
        <v>1.6</v>
      </c>
      <c r="G1234" t="s">
        <v>550</v>
      </c>
      <c r="I1234">
        <v>0</v>
      </c>
      <c r="K1234">
        <v>37</v>
      </c>
      <c r="L1234">
        <v>5.4</v>
      </c>
    </row>
    <row r="1235" spans="1:12" x14ac:dyDescent="0.3">
      <c r="A1235">
        <v>163</v>
      </c>
      <c r="B1235" t="s">
        <v>326</v>
      </c>
      <c r="C1235">
        <v>2006</v>
      </c>
      <c r="D1235" t="s">
        <v>327</v>
      </c>
      <c r="E1235">
        <v>1.36</v>
      </c>
      <c r="G1235" t="s">
        <v>550</v>
      </c>
      <c r="H1235">
        <v>75</v>
      </c>
      <c r="I1235">
        <v>0</v>
      </c>
      <c r="K1235">
        <v>37</v>
      </c>
      <c r="L1235">
        <v>6.9</v>
      </c>
    </row>
    <row r="1236" spans="1:12" x14ac:dyDescent="0.3">
      <c r="G1236" t="s">
        <v>550</v>
      </c>
    </row>
    <row r="1237" spans="1:12" x14ac:dyDescent="0.3">
      <c r="A1237">
        <v>168</v>
      </c>
      <c r="B1237" t="s">
        <v>336</v>
      </c>
      <c r="C1237">
        <v>2012</v>
      </c>
      <c r="D1237" t="s">
        <v>337</v>
      </c>
      <c r="G1237" t="s">
        <v>550</v>
      </c>
    </row>
    <row r="1238" spans="1:12" x14ac:dyDescent="0.3">
      <c r="G1238" t="s">
        <v>550</v>
      </c>
    </row>
    <row r="1239" spans="1:12" x14ac:dyDescent="0.3">
      <c r="G1239" t="s">
        <v>550</v>
      </c>
    </row>
    <row r="1240" spans="1:12" x14ac:dyDescent="0.3">
      <c r="A1240">
        <v>169</v>
      </c>
      <c r="B1240" t="s">
        <v>338</v>
      </c>
      <c r="C1240">
        <v>2011</v>
      </c>
      <c r="D1240" t="s">
        <v>339</v>
      </c>
      <c r="G1240" t="s">
        <v>550</v>
      </c>
    </row>
    <row r="1241" spans="1:12" x14ac:dyDescent="0.3">
      <c r="G1241" t="s">
        <v>550</v>
      </c>
    </row>
    <row r="1242" spans="1:12" x14ac:dyDescent="0.3">
      <c r="G1242" t="s">
        <v>550</v>
      </c>
    </row>
    <row r="1243" spans="1:12" x14ac:dyDescent="0.3">
      <c r="G1243" t="s">
        <v>550</v>
      </c>
    </row>
    <row r="1244" spans="1:12" x14ac:dyDescent="0.3">
      <c r="G1244" t="s">
        <v>550</v>
      </c>
    </row>
    <row r="1245" spans="1:12" x14ac:dyDescent="0.3">
      <c r="G1245" t="s">
        <v>550</v>
      </c>
    </row>
    <row r="1246" spans="1:12" x14ac:dyDescent="0.3">
      <c r="G1246" t="s">
        <v>550</v>
      </c>
    </row>
    <row r="1247" spans="1:12" x14ac:dyDescent="0.3">
      <c r="A1247">
        <v>171</v>
      </c>
      <c r="B1247" t="s">
        <v>342</v>
      </c>
      <c r="C1247">
        <v>2008</v>
      </c>
      <c r="D1247" t="s">
        <v>343</v>
      </c>
      <c r="G1247" t="s">
        <v>550</v>
      </c>
    </row>
    <row r="1248" spans="1:12" x14ac:dyDescent="0.3">
      <c r="G1248" t="s">
        <v>550</v>
      </c>
    </row>
    <row r="1249" spans="1:12" x14ac:dyDescent="0.3">
      <c r="G1249" t="s">
        <v>550</v>
      </c>
    </row>
    <row r="1250" spans="1:12" x14ac:dyDescent="0.3">
      <c r="G1250" t="s">
        <v>550</v>
      </c>
    </row>
    <row r="1251" spans="1:12" x14ac:dyDescent="0.3">
      <c r="G1251" t="s">
        <v>550</v>
      </c>
    </row>
    <row r="1252" spans="1:12" x14ac:dyDescent="0.3">
      <c r="G1252" t="s">
        <v>550</v>
      </c>
    </row>
    <row r="1253" spans="1:12" x14ac:dyDescent="0.3">
      <c r="G1253" t="s">
        <v>550</v>
      </c>
    </row>
    <row r="1254" spans="1:12" x14ac:dyDescent="0.3">
      <c r="G1254" t="s">
        <v>550</v>
      </c>
    </row>
    <row r="1255" spans="1:12" x14ac:dyDescent="0.3">
      <c r="G1255" t="s">
        <v>550</v>
      </c>
    </row>
    <row r="1256" spans="1:12" x14ac:dyDescent="0.3">
      <c r="G1256" t="s">
        <v>550</v>
      </c>
    </row>
    <row r="1257" spans="1:12" x14ac:dyDescent="0.3">
      <c r="G1257" t="s">
        <v>550</v>
      </c>
    </row>
    <row r="1258" spans="1:12" x14ac:dyDescent="0.3">
      <c r="G1258" t="s">
        <v>550</v>
      </c>
    </row>
    <row r="1259" spans="1:12" x14ac:dyDescent="0.3">
      <c r="G1259" t="s">
        <v>550</v>
      </c>
    </row>
    <row r="1260" spans="1:12" x14ac:dyDescent="0.3">
      <c r="A1260">
        <v>173</v>
      </c>
      <c r="B1260" t="s">
        <v>346</v>
      </c>
      <c r="C1260">
        <v>2020</v>
      </c>
      <c r="D1260" t="s">
        <v>347</v>
      </c>
      <c r="G1260" t="s">
        <v>550</v>
      </c>
    </row>
    <row r="1261" spans="1:12" x14ac:dyDescent="0.3">
      <c r="G1261" t="s">
        <v>550</v>
      </c>
    </row>
    <row r="1262" spans="1:12" x14ac:dyDescent="0.3">
      <c r="G1262" t="s">
        <v>550</v>
      </c>
    </row>
    <row r="1263" spans="1:12" x14ac:dyDescent="0.3">
      <c r="G1263" t="s">
        <v>550</v>
      </c>
    </row>
    <row r="1264" spans="1:12" x14ac:dyDescent="0.3">
      <c r="A1264">
        <v>174</v>
      </c>
      <c r="B1264" t="s">
        <v>348</v>
      </c>
      <c r="C1264">
        <v>2005</v>
      </c>
      <c r="D1264" t="s">
        <v>349</v>
      </c>
      <c r="E1264">
        <v>3.63020030816641</v>
      </c>
      <c r="G1264" t="s">
        <v>550</v>
      </c>
      <c r="H1264">
        <v>75</v>
      </c>
      <c r="I1264">
        <v>0</v>
      </c>
      <c r="K1264">
        <v>45</v>
      </c>
      <c r="L1264">
        <v>5.7</v>
      </c>
    </row>
    <row r="1265" spans="1:7" x14ac:dyDescent="0.3">
      <c r="G1265" t="s">
        <v>550</v>
      </c>
    </row>
    <row r="1266" spans="1:7" x14ac:dyDescent="0.3">
      <c r="G1266" t="s">
        <v>550</v>
      </c>
    </row>
    <row r="1267" spans="1:7" x14ac:dyDescent="0.3">
      <c r="A1267">
        <v>175</v>
      </c>
      <c r="B1267" t="s">
        <v>350</v>
      </c>
      <c r="C1267">
        <v>2007</v>
      </c>
      <c r="D1267" t="s">
        <v>351</v>
      </c>
      <c r="G1267" t="s">
        <v>550</v>
      </c>
    </row>
    <row r="1268" spans="1:7" x14ac:dyDescent="0.3">
      <c r="G1268" t="s">
        <v>550</v>
      </c>
    </row>
    <row r="1269" spans="1:7" x14ac:dyDescent="0.3">
      <c r="G1269" t="s">
        <v>550</v>
      </c>
    </row>
    <row r="1270" spans="1:7" x14ac:dyDescent="0.3">
      <c r="G1270" t="s">
        <v>550</v>
      </c>
    </row>
    <row r="1271" spans="1:7" x14ac:dyDescent="0.3">
      <c r="G1271" t="s">
        <v>550</v>
      </c>
    </row>
    <row r="1272" spans="1:7" x14ac:dyDescent="0.3">
      <c r="G1272" t="s">
        <v>550</v>
      </c>
    </row>
    <row r="1273" spans="1:7" x14ac:dyDescent="0.3">
      <c r="A1273">
        <v>176</v>
      </c>
      <c r="B1273" t="s">
        <v>352</v>
      </c>
      <c r="C1273">
        <v>2021</v>
      </c>
      <c r="D1273" t="s">
        <v>353</v>
      </c>
      <c r="G1273" t="s">
        <v>550</v>
      </c>
    </row>
    <row r="1274" spans="1:7" x14ac:dyDescent="0.3">
      <c r="G1274" t="s">
        <v>550</v>
      </c>
    </row>
    <row r="1275" spans="1:7" x14ac:dyDescent="0.3">
      <c r="G1275" t="s">
        <v>550</v>
      </c>
    </row>
    <row r="1276" spans="1:7" x14ac:dyDescent="0.3">
      <c r="G1276" t="s">
        <v>550</v>
      </c>
    </row>
    <row r="1277" spans="1:7" x14ac:dyDescent="0.3">
      <c r="G1277" t="s">
        <v>550</v>
      </c>
    </row>
    <row r="1278" spans="1:7" x14ac:dyDescent="0.3">
      <c r="G1278" t="s">
        <v>550</v>
      </c>
    </row>
    <row r="1279" spans="1:7" x14ac:dyDescent="0.3">
      <c r="G1279" t="s">
        <v>550</v>
      </c>
    </row>
    <row r="1280" spans="1:7" x14ac:dyDescent="0.3">
      <c r="G1280" t="s">
        <v>550</v>
      </c>
    </row>
    <row r="1281" spans="1:12" x14ac:dyDescent="0.3">
      <c r="A1281">
        <v>178</v>
      </c>
      <c r="B1281" t="s">
        <v>356</v>
      </c>
      <c r="C1281">
        <v>2015</v>
      </c>
      <c r="D1281" t="s">
        <v>357</v>
      </c>
      <c r="E1281">
        <v>2.0099999999999998</v>
      </c>
      <c r="G1281" t="s">
        <v>550</v>
      </c>
      <c r="H1281">
        <v>90</v>
      </c>
      <c r="I1281">
        <v>0</v>
      </c>
      <c r="K1281">
        <v>30</v>
      </c>
      <c r="L1281">
        <v>5.61</v>
      </c>
    </row>
    <row r="1282" spans="1:12" x14ac:dyDescent="0.3">
      <c r="E1282">
        <v>2.1800000000000002</v>
      </c>
      <c r="G1282" t="s">
        <v>550</v>
      </c>
      <c r="H1282">
        <v>90</v>
      </c>
      <c r="I1282">
        <v>0</v>
      </c>
      <c r="K1282">
        <v>30</v>
      </c>
      <c r="L1282">
        <v>5.55</v>
      </c>
    </row>
    <row r="1283" spans="1:12" x14ac:dyDescent="0.3">
      <c r="E1283">
        <v>1.64</v>
      </c>
      <c r="G1283" t="s">
        <v>550</v>
      </c>
      <c r="H1283">
        <v>90</v>
      </c>
      <c r="I1283">
        <v>0</v>
      </c>
      <c r="K1283">
        <v>30</v>
      </c>
      <c r="L1283">
        <v>5.85</v>
      </c>
    </row>
    <row r="1284" spans="1:12" x14ac:dyDescent="0.3">
      <c r="E1284">
        <v>1.65</v>
      </c>
      <c r="G1284" t="s">
        <v>550</v>
      </c>
      <c r="H1284">
        <v>90</v>
      </c>
      <c r="I1284">
        <v>0</v>
      </c>
      <c r="K1284">
        <v>30</v>
      </c>
      <c r="L1284">
        <v>5.79</v>
      </c>
    </row>
    <row r="1285" spans="1:12" x14ac:dyDescent="0.3">
      <c r="E1285">
        <v>1.68</v>
      </c>
      <c r="G1285" t="s">
        <v>550</v>
      </c>
      <c r="H1285">
        <v>90</v>
      </c>
      <c r="I1285">
        <v>0</v>
      </c>
      <c r="K1285">
        <v>30</v>
      </c>
      <c r="L1285">
        <v>5.73</v>
      </c>
    </row>
    <row r="1286" spans="1:12" x14ac:dyDescent="0.3">
      <c r="A1286">
        <v>179</v>
      </c>
      <c r="B1286" t="s">
        <v>358</v>
      </c>
      <c r="C1286">
        <v>2009</v>
      </c>
      <c r="D1286" t="s">
        <v>359</v>
      </c>
      <c r="G1286" t="s">
        <v>550</v>
      </c>
    </row>
    <row r="1287" spans="1:12" x14ac:dyDescent="0.3">
      <c r="G1287" t="s">
        <v>550</v>
      </c>
    </row>
    <row r="1288" spans="1:12" x14ac:dyDescent="0.3">
      <c r="G1288" t="s">
        <v>550</v>
      </c>
    </row>
    <row r="1289" spans="1:12" x14ac:dyDescent="0.3">
      <c r="G1289" t="s">
        <v>550</v>
      </c>
    </row>
    <row r="1290" spans="1:12" x14ac:dyDescent="0.3">
      <c r="A1290">
        <v>180</v>
      </c>
      <c r="B1290" t="s">
        <v>360</v>
      </c>
      <c r="C1290">
        <v>2019</v>
      </c>
      <c r="D1290" t="s">
        <v>361</v>
      </c>
      <c r="G1290" t="s">
        <v>550</v>
      </c>
      <c r="I1290">
        <v>0</v>
      </c>
      <c r="K1290">
        <v>25</v>
      </c>
      <c r="L1290">
        <v>5.57</v>
      </c>
    </row>
    <row r="1291" spans="1:12" x14ac:dyDescent="0.3">
      <c r="A1291">
        <v>181</v>
      </c>
      <c r="B1291" t="s">
        <v>362</v>
      </c>
      <c r="C1291">
        <v>2015</v>
      </c>
      <c r="D1291" t="s">
        <v>363</v>
      </c>
      <c r="E1291">
        <v>2.17</v>
      </c>
      <c r="G1291" t="s">
        <v>550</v>
      </c>
      <c r="I1291">
        <v>1</v>
      </c>
      <c r="K1291">
        <v>30</v>
      </c>
    </row>
    <row r="1292" spans="1:12" x14ac:dyDescent="0.3">
      <c r="G1292" t="s">
        <v>550</v>
      </c>
    </row>
    <row r="1293" spans="1:12" x14ac:dyDescent="0.3">
      <c r="A1293">
        <v>182</v>
      </c>
      <c r="B1293" t="s">
        <v>364</v>
      </c>
      <c r="C1293">
        <v>2019</v>
      </c>
      <c r="D1293" t="s">
        <v>365</v>
      </c>
      <c r="G1293" t="s">
        <v>550</v>
      </c>
      <c r="L1293">
        <v>5.4</v>
      </c>
    </row>
    <row r="1294" spans="1:12" x14ac:dyDescent="0.3">
      <c r="G1294" t="s">
        <v>550</v>
      </c>
    </row>
    <row r="1295" spans="1:12" x14ac:dyDescent="0.3">
      <c r="G1295" t="s">
        <v>550</v>
      </c>
    </row>
    <row r="1296" spans="1:12" x14ac:dyDescent="0.3">
      <c r="A1296">
        <v>186</v>
      </c>
      <c r="B1296" t="s">
        <v>372</v>
      </c>
      <c r="C1296">
        <v>2015</v>
      </c>
      <c r="D1296" t="s">
        <v>373</v>
      </c>
      <c r="E1296">
        <v>2.04</v>
      </c>
      <c r="G1296" t="s">
        <v>550</v>
      </c>
      <c r="H1296">
        <v>90</v>
      </c>
      <c r="I1296">
        <v>0</v>
      </c>
      <c r="K1296">
        <v>30</v>
      </c>
    </row>
    <row r="1297" spans="1:12" x14ac:dyDescent="0.3">
      <c r="E1297">
        <v>2.04</v>
      </c>
      <c r="G1297" t="s">
        <v>550</v>
      </c>
      <c r="H1297">
        <v>90</v>
      </c>
      <c r="I1297">
        <v>0</v>
      </c>
      <c r="K1297">
        <v>30</v>
      </c>
    </row>
    <row r="1298" spans="1:12" x14ac:dyDescent="0.3">
      <c r="E1298">
        <v>2.04</v>
      </c>
      <c r="G1298" t="s">
        <v>550</v>
      </c>
      <c r="H1298">
        <v>90</v>
      </c>
      <c r="I1298">
        <v>0</v>
      </c>
      <c r="K1298">
        <v>30</v>
      </c>
    </row>
    <row r="1299" spans="1:12" x14ac:dyDescent="0.3">
      <c r="E1299">
        <v>2.04</v>
      </c>
      <c r="G1299" t="s">
        <v>550</v>
      </c>
      <c r="H1299">
        <v>90</v>
      </c>
      <c r="I1299">
        <v>0</v>
      </c>
      <c r="K1299">
        <v>30</v>
      </c>
    </row>
    <row r="1300" spans="1:12" x14ac:dyDescent="0.3">
      <c r="A1300">
        <v>187</v>
      </c>
      <c r="B1300" t="s">
        <v>374</v>
      </c>
      <c r="C1300">
        <v>2012</v>
      </c>
      <c r="D1300" t="s">
        <v>375</v>
      </c>
      <c r="E1300">
        <v>2.04</v>
      </c>
      <c r="G1300" t="s">
        <v>550</v>
      </c>
      <c r="H1300">
        <v>90</v>
      </c>
      <c r="I1300">
        <v>0</v>
      </c>
      <c r="K1300">
        <v>30</v>
      </c>
      <c r="L1300">
        <v>5.5</v>
      </c>
    </row>
    <row r="1301" spans="1:12" x14ac:dyDescent="0.3">
      <c r="E1301">
        <v>2.04</v>
      </c>
      <c r="G1301" t="s">
        <v>550</v>
      </c>
      <c r="H1301">
        <v>90</v>
      </c>
      <c r="I1301">
        <v>0</v>
      </c>
      <c r="K1301">
        <v>30</v>
      </c>
      <c r="L1301">
        <v>5.83</v>
      </c>
    </row>
    <row r="1302" spans="1:12" x14ac:dyDescent="0.3">
      <c r="E1302">
        <v>2.04</v>
      </c>
      <c r="G1302" t="s">
        <v>550</v>
      </c>
      <c r="H1302">
        <v>90</v>
      </c>
      <c r="I1302">
        <v>0</v>
      </c>
      <c r="K1302">
        <v>30</v>
      </c>
      <c r="L1302">
        <v>5.84</v>
      </c>
    </row>
    <row r="1303" spans="1:12" x14ac:dyDescent="0.3">
      <c r="A1303">
        <v>188</v>
      </c>
      <c r="B1303" t="s">
        <v>376</v>
      </c>
      <c r="C1303">
        <v>2014</v>
      </c>
      <c r="D1303" t="s">
        <v>377</v>
      </c>
      <c r="E1303">
        <v>2.04</v>
      </c>
      <c r="G1303" t="s">
        <v>550</v>
      </c>
      <c r="H1303">
        <v>90</v>
      </c>
      <c r="I1303">
        <v>0</v>
      </c>
      <c r="K1303">
        <v>30</v>
      </c>
    </row>
    <row r="1304" spans="1:12" x14ac:dyDescent="0.3">
      <c r="A1304">
        <v>190</v>
      </c>
      <c r="B1304" t="s">
        <v>380</v>
      </c>
      <c r="C1304">
        <v>2007</v>
      </c>
      <c r="D1304" t="s">
        <v>381</v>
      </c>
      <c r="E1304">
        <v>2.06</v>
      </c>
      <c r="G1304" t="s">
        <v>550</v>
      </c>
      <c r="H1304">
        <v>120</v>
      </c>
      <c r="I1304">
        <v>0</v>
      </c>
      <c r="K1304">
        <v>37</v>
      </c>
    </row>
    <row r="1305" spans="1:12" x14ac:dyDescent="0.3">
      <c r="A1305">
        <v>191</v>
      </c>
      <c r="B1305" t="s">
        <v>382</v>
      </c>
      <c r="C1305">
        <v>2015</v>
      </c>
      <c r="D1305" t="s">
        <v>383</v>
      </c>
      <c r="E1305">
        <v>2.38</v>
      </c>
      <c r="G1305" t="s">
        <v>550</v>
      </c>
      <c r="H1305">
        <v>90</v>
      </c>
      <c r="I1305">
        <v>0</v>
      </c>
      <c r="K1305">
        <v>30</v>
      </c>
      <c r="L1305">
        <v>5.5</v>
      </c>
    </row>
    <row r="1306" spans="1:12" x14ac:dyDescent="0.3">
      <c r="E1306">
        <v>2.36</v>
      </c>
      <c r="G1306" t="s">
        <v>550</v>
      </c>
      <c r="H1306">
        <v>90</v>
      </c>
      <c r="I1306">
        <v>0</v>
      </c>
      <c r="K1306">
        <v>30</v>
      </c>
      <c r="L1306">
        <v>5.48</v>
      </c>
    </row>
    <row r="1307" spans="1:12" x14ac:dyDescent="0.3">
      <c r="E1307">
        <v>2.39</v>
      </c>
      <c r="G1307" t="s">
        <v>550</v>
      </c>
      <c r="H1307">
        <v>90</v>
      </c>
      <c r="I1307">
        <v>0</v>
      </c>
      <c r="K1307">
        <v>30</v>
      </c>
      <c r="L1307">
        <v>5.39</v>
      </c>
    </row>
    <row r="1308" spans="1:12" x14ac:dyDescent="0.3">
      <c r="A1308">
        <v>192</v>
      </c>
      <c r="B1308" t="s">
        <v>384</v>
      </c>
      <c r="C1308">
        <v>2019</v>
      </c>
      <c r="D1308" t="s">
        <v>385</v>
      </c>
      <c r="E1308">
        <v>3.3</v>
      </c>
      <c r="G1308" t="s">
        <v>550</v>
      </c>
      <c r="H1308">
        <v>90</v>
      </c>
      <c r="I1308">
        <v>0</v>
      </c>
      <c r="K1308">
        <v>30</v>
      </c>
      <c r="L1308">
        <v>5.6</v>
      </c>
    </row>
    <row r="1309" spans="1:12" x14ac:dyDescent="0.3">
      <c r="G1309" t="s">
        <v>550</v>
      </c>
    </row>
    <row r="1310" spans="1:12" x14ac:dyDescent="0.3">
      <c r="A1310">
        <v>193</v>
      </c>
      <c r="B1310" t="s">
        <v>386</v>
      </c>
      <c r="C1310">
        <v>2006</v>
      </c>
      <c r="D1310" t="s">
        <v>387</v>
      </c>
      <c r="E1310">
        <v>5.2631578947368425</v>
      </c>
      <c r="G1310" t="s">
        <v>550</v>
      </c>
      <c r="H1310">
        <v>440</v>
      </c>
      <c r="I1310">
        <v>0</v>
      </c>
      <c r="K1310">
        <v>27</v>
      </c>
      <c r="L1310">
        <v>6.16</v>
      </c>
    </row>
    <row r="1311" spans="1:12" x14ac:dyDescent="0.3">
      <c r="G1311" t="s">
        <v>550</v>
      </c>
    </row>
    <row r="1312" spans="1:12" x14ac:dyDescent="0.3">
      <c r="G1312" t="s">
        <v>550</v>
      </c>
    </row>
    <row r="1313" spans="1:11" x14ac:dyDescent="0.3">
      <c r="G1313" t="s">
        <v>550</v>
      </c>
    </row>
    <row r="1314" spans="1:11" x14ac:dyDescent="0.3">
      <c r="A1314">
        <v>195</v>
      </c>
      <c r="B1314" t="s">
        <v>390</v>
      </c>
      <c r="C1314">
        <v>2019</v>
      </c>
      <c r="D1314" t="s">
        <v>391</v>
      </c>
      <c r="G1314" t="s">
        <v>550</v>
      </c>
    </row>
    <row r="1315" spans="1:11" x14ac:dyDescent="0.3">
      <c r="A1315">
        <v>197</v>
      </c>
      <c r="B1315" t="s">
        <v>394</v>
      </c>
      <c r="C1315">
        <v>2008</v>
      </c>
      <c r="D1315" t="s">
        <v>395</v>
      </c>
      <c r="G1315" t="s">
        <v>550</v>
      </c>
    </row>
    <row r="1316" spans="1:11" x14ac:dyDescent="0.3">
      <c r="G1316" t="s">
        <v>550</v>
      </c>
    </row>
    <row r="1317" spans="1:11" x14ac:dyDescent="0.3">
      <c r="A1317">
        <v>199</v>
      </c>
      <c r="B1317" t="s">
        <v>398</v>
      </c>
      <c r="C1317">
        <v>2011</v>
      </c>
      <c r="D1317" t="s">
        <v>399</v>
      </c>
      <c r="E1317">
        <v>3.1</v>
      </c>
      <c r="G1317" t="s">
        <v>550</v>
      </c>
      <c r="I1317">
        <v>0</v>
      </c>
      <c r="K1317">
        <v>30</v>
      </c>
    </row>
    <row r="1318" spans="1:11" x14ac:dyDescent="0.3">
      <c r="G1318" t="s">
        <v>550</v>
      </c>
    </row>
    <row r="1319" spans="1:11" x14ac:dyDescent="0.3">
      <c r="A1319">
        <v>203</v>
      </c>
      <c r="B1319" t="s">
        <v>406</v>
      </c>
      <c r="C1319">
        <v>2019</v>
      </c>
      <c r="D1319" t="s">
        <v>407</v>
      </c>
      <c r="E1319">
        <v>1.76</v>
      </c>
      <c r="G1319" t="s">
        <v>550</v>
      </c>
      <c r="H1319">
        <v>120</v>
      </c>
      <c r="I1319">
        <v>1</v>
      </c>
      <c r="K1319">
        <v>45</v>
      </c>
    </row>
    <row r="1320" spans="1:11" x14ac:dyDescent="0.3">
      <c r="G1320" t="s">
        <v>550</v>
      </c>
    </row>
    <row r="1321" spans="1:11" x14ac:dyDescent="0.3">
      <c r="A1321">
        <v>205</v>
      </c>
      <c r="B1321" t="s">
        <v>410</v>
      </c>
      <c r="C1321">
        <v>2007</v>
      </c>
      <c r="D1321" t="s">
        <v>411</v>
      </c>
      <c r="E1321">
        <v>3.83</v>
      </c>
      <c r="G1321" t="s">
        <v>550</v>
      </c>
      <c r="H1321">
        <v>60</v>
      </c>
      <c r="I1321">
        <v>0</v>
      </c>
      <c r="K1321">
        <v>30</v>
      </c>
    </row>
    <row r="1322" spans="1:11" x14ac:dyDescent="0.3">
      <c r="G1322" t="s">
        <v>550</v>
      </c>
    </row>
    <row r="1323" spans="1:11" x14ac:dyDescent="0.3">
      <c r="G1323" t="s">
        <v>550</v>
      </c>
    </row>
    <row r="1324" spans="1:11" x14ac:dyDescent="0.3">
      <c r="G1324" t="s">
        <v>550</v>
      </c>
    </row>
    <row r="1325" spans="1:11" x14ac:dyDescent="0.3">
      <c r="A1325">
        <v>206</v>
      </c>
      <c r="B1325" t="s">
        <v>412</v>
      </c>
      <c r="C1325">
        <v>1987</v>
      </c>
      <c r="D1325" t="s">
        <v>413</v>
      </c>
      <c r="G1325" t="s">
        <v>550</v>
      </c>
    </row>
    <row r="1326" spans="1:11" x14ac:dyDescent="0.3">
      <c r="G1326" t="s">
        <v>550</v>
      </c>
    </row>
    <row r="1327" spans="1:11" x14ac:dyDescent="0.3">
      <c r="G1327" t="s">
        <v>550</v>
      </c>
    </row>
    <row r="1328" spans="1:11" x14ac:dyDescent="0.3">
      <c r="G1328" t="s">
        <v>550</v>
      </c>
    </row>
    <row r="1329" spans="1:12" x14ac:dyDescent="0.3">
      <c r="G1329" t="s">
        <v>550</v>
      </c>
    </row>
    <row r="1330" spans="1:12" x14ac:dyDescent="0.3">
      <c r="G1330" t="s">
        <v>550</v>
      </c>
    </row>
    <row r="1331" spans="1:12" x14ac:dyDescent="0.3">
      <c r="G1331" t="s">
        <v>550</v>
      </c>
    </row>
    <row r="1332" spans="1:12" x14ac:dyDescent="0.3">
      <c r="G1332" t="s">
        <v>550</v>
      </c>
    </row>
    <row r="1333" spans="1:12" x14ac:dyDescent="0.3">
      <c r="A1333">
        <v>207</v>
      </c>
      <c r="B1333" t="s">
        <v>414</v>
      </c>
      <c r="C1333">
        <v>2019</v>
      </c>
      <c r="D1333" t="s">
        <v>415</v>
      </c>
      <c r="E1333">
        <v>2.6</v>
      </c>
      <c r="G1333" t="s">
        <v>550</v>
      </c>
      <c r="H1333">
        <v>90</v>
      </c>
      <c r="I1333">
        <v>0</v>
      </c>
      <c r="K1333">
        <v>30</v>
      </c>
      <c r="L1333">
        <v>5.4</v>
      </c>
    </row>
    <row r="1334" spans="1:12" x14ac:dyDescent="0.3">
      <c r="G1334" t="s">
        <v>550</v>
      </c>
    </row>
    <row r="1335" spans="1:12" x14ac:dyDescent="0.3">
      <c r="G1335" t="s">
        <v>550</v>
      </c>
    </row>
    <row r="1336" spans="1:12" x14ac:dyDescent="0.3">
      <c r="G1336" t="s">
        <v>550</v>
      </c>
    </row>
    <row r="1337" spans="1:12" x14ac:dyDescent="0.3">
      <c r="A1337">
        <v>208</v>
      </c>
      <c r="B1337" t="s">
        <v>416</v>
      </c>
      <c r="C1337">
        <v>2012</v>
      </c>
      <c r="D1337" t="s">
        <v>417</v>
      </c>
      <c r="E1337">
        <v>2.46</v>
      </c>
      <c r="G1337" t="s">
        <v>550</v>
      </c>
      <c r="I1337">
        <v>1</v>
      </c>
      <c r="K1337">
        <v>28</v>
      </c>
      <c r="L1337">
        <v>5.72</v>
      </c>
    </row>
    <row r="1338" spans="1:12" x14ac:dyDescent="0.3">
      <c r="G1338" t="s">
        <v>550</v>
      </c>
    </row>
    <row r="1339" spans="1:12" x14ac:dyDescent="0.3">
      <c r="G1339" t="s">
        <v>550</v>
      </c>
    </row>
    <row r="1340" spans="1:12" x14ac:dyDescent="0.3">
      <c r="G1340" t="s">
        <v>550</v>
      </c>
    </row>
    <row r="1341" spans="1:12" x14ac:dyDescent="0.3">
      <c r="A1341">
        <v>209</v>
      </c>
      <c r="B1341" t="s">
        <v>418</v>
      </c>
      <c r="C1341">
        <v>2019</v>
      </c>
      <c r="D1341" t="s">
        <v>419</v>
      </c>
      <c r="E1341">
        <v>2.6</v>
      </c>
      <c r="G1341" t="s">
        <v>550</v>
      </c>
      <c r="I1341">
        <v>0</v>
      </c>
      <c r="K1341">
        <v>30</v>
      </c>
    </row>
    <row r="1342" spans="1:12" x14ac:dyDescent="0.3">
      <c r="G1342" t="s">
        <v>550</v>
      </c>
    </row>
    <row r="1343" spans="1:12" x14ac:dyDescent="0.3">
      <c r="G1343" t="s">
        <v>550</v>
      </c>
    </row>
    <row r="1344" spans="1:12" x14ac:dyDescent="0.3">
      <c r="G1344" t="s">
        <v>550</v>
      </c>
    </row>
    <row r="1345" spans="1:12" x14ac:dyDescent="0.3">
      <c r="G1345" t="s">
        <v>550</v>
      </c>
    </row>
    <row r="1346" spans="1:12" x14ac:dyDescent="0.3">
      <c r="A1346">
        <v>213</v>
      </c>
      <c r="B1346" t="s">
        <v>426</v>
      </c>
      <c r="C1346">
        <v>2013</v>
      </c>
      <c r="D1346" t="s">
        <v>427</v>
      </c>
      <c r="G1346" t="s">
        <v>550</v>
      </c>
      <c r="I1346">
        <v>0</v>
      </c>
      <c r="K1346">
        <v>30</v>
      </c>
      <c r="L1346">
        <v>5.76</v>
      </c>
    </row>
    <row r="1347" spans="1:12" x14ac:dyDescent="0.3">
      <c r="G1347" t="s">
        <v>550</v>
      </c>
    </row>
    <row r="1348" spans="1:12" x14ac:dyDescent="0.3">
      <c r="A1348">
        <v>216</v>
      </c>
      <c r="B1348" t="s">
        <v>432</v>
      </c>
      <c r="C1348">
        <v>2020</v>
      </c>
      <c r="D1348" t="s">
        <v>433</v>
      </c>
      <c r="G1348" t="s">
        <v>550</v>
      </c>
    </row>
    <row r="1349" spans="1:12" x14ac:dyDescent="0.3">
      <c r="G1349" t="s">
        <v>550</v>
      </c>
    </row>
    <row r="1350" spans="1:12" x14ac:dyDescent="0.3">
      <c r="G1350" t="s">
        <v>550</v>
      </c>
    </row>
    <row r="1351" spans="1:12" x14ac:dyDescent="0.3">
      <c r="G1351" t="s">
        <v>550</v>
      </c>
    </row>
    <row r="1352" spans="1:12" x14ac:dyDescent="0.3">
      <c r="A1352">
        <v>217</v>
      </c>
      <c r="B1352" t="s">
        <v>434</v>
      </c>
      <c r="C1352">
        <v>2019</v>
      </c>
      <c r="D1352" t="s">
        <v>435</v>
      </c>
      <c r="G1352" t="s">
        <v>550</v>
      </c>
      <c r="H1352">
        <v>300</v>
      </c>
      <c r="I1352">
        <v>0</v>
      </c>
      <c r="L1352">
        <v>5.23</v>
      </c>
    </row>
    <row r="1353" spans="1:12" x14ac:dyDescent="0.3">
      <c r="G1353" t="s">
        <v>550</v>
      </c>
    </row>
    <row r="1354" spans="1:12" x14ac:dyDescent="0.3">
      <c r="G1354" t="s">
        <v>550</v>
      </c>
    </row>
    <row r="1355" spans="1:12" x14ac:dyDescent="0.3">
      <c r="G1355" t="s">
        <v>550</v>
      </c>
    </row>
    <row r="1356" spans="1:12" x14ac:dyDescent="0.3">
      <c r="A1356">
        <v>218</v>
      </c>
      <c r="B1356" t="s">
        <v>436</v>
      </c>
      <c r="C1356">
        <v>1988</v>
      </c>
      <c r="D1356" t="s">
        <v>437</v>
      </c>
      <c r="G1356" t="s">
        <v>550</v>
      </c>
      <c r="I1356">
        <v>1</v>
      </c>
      <c r="K1356">
        <v>32</v>
      </c>
      <c r="L1356">
        <v>6.2</v>
      </c>
    </row>
    <row r="1357" spans="1:12" x14ac:dyDescent="0.3">
      <c r="A1357">
        <v>221</v>
      </c>
      <c r="B1357" t="s">
        <v>442</v>
      </c>
      <c r="C1357">
        <v>2021</v>
      </c>
      <c r="D1357" t="s">
        <v>443</v>
      </c>
      <c r="G1357" t="s">
        <v>550</v>
      </c>
    </row>
    <row r="1358" spans="1:12" x14ac:dyDescent="0.3">
      <c r="A1358">
        <v>223</v>
      </c>
      <c r="B1358" t="s">
        <v>446</v>
      </c>
      <c r="C1358">
        <v>2013</v>
      </c>
      <c r="D1358" t="s">
        <v>447</v>
      </c>
      <c r="G1358" t="s">
        <v>550</v>
      </c>
      <c r="H1358">
        <v>30</v>
      </c>
      <c r="I1358">
        <v>0</v>
      </c>
      <c r="K1358">
        <v>40</v>
      </c>
      <c r="L1358">
        <v>6.21</v>
      </c>
    </row>
    <row r="1359" spans="1:12" x14ac:dyDescent="0.3">
      <c r="G1359" t="s">
        <v>550</v>
      </c>
    </row>
    <row r="1360" spans="1:12" x14ac:dyDescent="0.3">
      <c r="G1360" t="s">
        <v>550</v>
      </c>
    </row>
    <row r="1361" spans="1:12" x14ac:dyDescent="0.3">
      <c r="G1361" t="s">
        <v>550</v>
      </c>
    </row>
    <row r="1362" spans="1:12" x14ac:dyDescent="0.3">
      <c r="A1362">
        <v>224</v>
      </c>
      <c r="B1362" t="s">
        <v>448</v>
      </c>
      <c r="C1362">
        <v>2017</v>
      </c>
      <c r="D1362" t="s">
        <v>449</v>
      </c>
      <c r="E1362">
        <v>2.7</v>
      </c>
      <c r="G1362" t="s">
        <v>550</v>
      </c>
      <c r="H1362">
        <v>120</v>
      </c>
      <c r="I1362">
        <v>0</v>
      </c>
      <c r="K1362">
        <v>32</v>
      </c>
      <c r="L1362">
        <v>5.55</v>
      </c>
    </row>
    <row r="1363" spans="1:12" x14ac:dyDescent="0.3">
      <c r="G1363" t="s">
        <v>550</v>
      </c>
    </row>
    <row r="1364" spans="1:12" x14ac:dyDescent="0.3">
      <c r="G1364" t="s">
        <v>550</v>
      </c>
    </row>
    <row r="1365" spans="1:12" x14ac:dyDescent="0.3">
      <c r="A1365">
        <v>225</v>
      </c>
      <c r="B1365" t="s">
        <v>450</v>
      </c>
      <c r="C1365">
        <v>2002</v>
      </c>
      <c r="D1365" t="s">
        <v>451</v>
      </c>
      <c r="G1365" t="s">
        <v>550</v>
      </c>
    </row>
    <row r="1366" spans="1:12" x14ac:dyDescent="0.3">
      <c r="G1366" t="s">
        <v>550</v>
      </c>
    </row>
    <row r="1367" spans="1:12" x14ac:dyDescent="0.3">
      <c r="G1367" t="s">
        <v>550</v>
      </c>
    </row>
    <row r="1368" spans="1:12" x14ac:dyDescent="0.3">
      <c r="G1368" t="s">
        <v>550</v>
      </c>
    </row>
    <row r="1369" spans="1:12" x14ac:dyDescent="0.3">
      <c r="G1369" t="s">
        <v>550</v>
      </c>
    </row>
    <row r="1370" spans="1:12" x14ac:dyDescent="0.3">
      <c r="A1370">
        <v>226</v>
      </c>
      <c r="B1370" t="s">
        <v>452</v>
      </c>
      <c r="C1370">
        <v>2015</v>
      </c>
      <c r="D1370" t="s">
        <v>453</v>
      </c>
      <c r="E1370">
        <v>3.11</v>
      </c>
      <c r="G1370" t="s">
        <v>550</v>
      </c>
      <c r="H1370">
        <v>50</v>
      </c>
      <c r="I1370">
        <v>0</v>
      </c>
      <c r="K1370">
        <v>35</v>
      </c>
    </row>
    <row r="1371" spans="1:12" x14ac:dyDescent="0.3">
      <c r="E1371">
        <v>3.81</v>
      </c>
      <c r="G1371" t="s">
        <v>550</v>
      </c>
      <c r="H1371">
        <v>50</v>
      </c>
      <c r="I1371">
        <v>0</v>
      </c>
      <c r="K1371">
        <v>35</v>
      </c>
    </row>
    <row r="1372" spans="1:12" x14ac:dyDescent="0.3">
      <c r="G1372" t="s">
        <v>550</v>
      </c>
    </row>
    <row r="1373" spans="1:12" x14ac:dyDescent="0.3">
      <c r="G1373" t="s">
        <v>550</v>
      </c>
    </row>
    <row r="1374" spans="1:12" x14ac:dyDescent="0.3">
      <c r="G1374" t="s">
        <v>550</v>
      </c>
    </row>
    <row r="1375" spans="1:12" x14ac:dyDescent="0.3">
      <c r="G1375" t="s">
        <v>550</v>
      </c>
    </row>
    <row r="1376" spans="1:12" x14ac:dyDescent="0.3">
      <c r="G1376" t="s">
        <v>550</v>
      </c>
    </row>
    <row r="1377" spans="1:12" x14ac:dyDescent="0.3">
      <c r="G1377" t="s">
        <v>550</v>
      </c>
    </row>
    <row r="1378" spans="1:12" x14ac:dyDescent="0.3">
      <c r="G1378" t="s">
        <v>550</v>
      </c>
    </row>
    <row r="1379" spans="1:12" x14ac:dyDescent="0.3">
      <c r="G1379" t="s">
        <v>550</v>
      </c>
    </row>
    <row r="1380" spans="1:12" x14ac:dyDescent="0.3">
      <c r="G1380" t="s">
        <v>550</v>
      </c>
    </row>
    <row r="1381" spans="1:12" x14ac:dyDescent="0.3">
      <c r="A1381">
        <v>227</v>
      </c>
      <c r="B1381" t="s">
        <v>454</v>
      </c>
      <c r="C1381">
        <v>1989</v>
      </c>
      <c r="D1381" t="s">
        <v>455</v>
      </c>
      <c r="G1381" t="s">
        <v>550</v>
      </c>
    </row>
    <row r="1382" spans="1:12" x14ac:dyDescent="0.3">
      <c r="G1382" t="s">
        <v>550</v>
      </c>
    </row>
    <row r="1383" spans="1:12" x14ac:dyDescent="0.3">
      <c r="G1383" t="s">
        <v>550</v>
      </c>
    </row>
    <row r="1384" spans="1:12" x14ac:dyDescent="0.3">
      <c r="G1384" t="s">
        <v>550</v>
      </c>
    </row>
    <row r="1385" spans="1:12" x14ac:dyDescent="0.3">
      <c r="A1385">
        <v>229</v>
      </c>
      <c r="B1385" t="s">
        <v>458</v>
      </c>
      <c r="C1385">
        <v>1998</v>
      </c>
      <c r="D1385" t="s">
        <v>459</v>
      </c>
      <c r="G1385" t="s">
        <v>550</v>
      </c>
      <c r="H1385">
        <v>225</v>
      </c>
      <c r="I1385">
        <v>0</v>
      </c>
      <c r="K1385">
        <v>30</v>
      </c>
      <c r="L1385">
        <v>5.83</v>
      </c>
    </row>
    <row r="1386" spans="1:12" x14ac:dyDescent="0.3">
      <c r="G1386" t="s">
        <v>550</v>
      </c>
    </row>
    <row r="1387" spans="1:12" x14ac:dyDescent="0.3">
      <c r="G1387" t="s">
        <v>550</v>
      </c>
    </row>
    <row r="1388" spans="1:12" x14ac:dyDescent="0.3">
      <c r="A1388">
        <v>234</v>
      </c>
      <c r="B1388" t="s">
        <v>468</v>
      </c>
      <c r="C1388">
        <v>2021</v>
      </c>
      <c r="D1388" t="s">
        <v>469</v>
      </c>
      <c r="G1388" t="s">
        <v>550</v>
      </c>
    </row>
    <row r="1389" spans="1:12" x14ac:dyDescent="0.3">
      <c r="G1389" t="s">
        <v>550</v>
      </c>
    </row>
    <row r="1390" spans="1:12" x14ac:dyDescent="0.3">
      <c r="G1390" t="s">
        <v>550</v>
      </c>
    </row>
    <row r="1391" spans="1:12" x14ac:dyDescent="0.3">
      <c r="A1391">
        <v>236</v>
      </c>
      <c r="B1391" t="s">
        <v>472</v>
      </c>
      <c r="C1391">
        <v>2020</v>
      </c>
      <c r="D1391" t="s">
        <v>473</v>
      </c>
      <c r="E1391">
        <v>3.33</v>
      </c>
      <c r="G1391" t="s">
        <v>550</v>
      </c>
      <c r="H1391">
        <v>40</v>
      </c>
      <c r="I1391">
        <v>0</v>
      </c>
      <c r="K1391">
        <v>35</v>
      </c>
    </row>
    <row r="1392" spans="1:12" x14ac:dyDescent="0.3">
      <c r="A1392">
        <v>238</v>
      </c>
      <c r="B1392" t="s">
        <v>476</v>
      </c>
      <c r="C1392">
        <v>2014</v>
      </c>
      <c r="D1392" t="s">
        <v>477</v>
      </c>
      <c r="E1392">
        <v>2.62</v>
      </c>
      <c r="G1392" t="s">
        <v>550</v>
      </c>
      <c r="H1392">
        <v>45</v>
      </c>
      <c r="I1392">
        <v>0</v>
      </c>
      <c r="K1392">
        <v>30</v>
      </c>
      <c r="L1392">
        <v>6</v>
      </c>
    </row>
    <row r="1393" spans="1:12" x14ac:dyDescent="0.3">
      <c r="A1393">
        <v>239</v>
      </c>
      <c r="B1393" t="s">
        <v>478</v>
      </c>
      <c r="C1393">
        <v>2021</v>
      </c>
      <c r="D1393" t="s">
        <v>479</v>
      </c>
      <c r="G1393" t="s">
        <v>550</v>
      </c>
      <c r="H1393">
        <v>120</v>
      </c>
      <c r="I1393">
        <v>1</v>
      </c>
      <c r="K1393">
        <v>32</v>
      </c>
      <c r="L1393">
        <v>6.25</v>
      </c>
    </row>
    <row r="1394" spans="1:12" x14ac:dyDescent="0.3">
      <c r="G1394" t="s">
        <v>550</v>
      </c>
      <c r="H1394">
        <v>120</v>
      </c>
      <c r="I1394">
        <v>1</v>
      </c>
      <c r="K1394">
        <v>32</v>
      </c>
      <c r="L1394">
        <v>6.61</v>
      </c>
    </row>
    <row r="1395" spans="1:12" x14ac:dyDescent="0.3">
      <c r="G1395" t="s">
        <v>550</v>
      </c>
    </row>
    <row r="1396" spans="1:12" x14ac:dyDescent="0.3">
      <c r="G1396" t="s">
        <v>550</v>
      </c>
    </row>
    <row r="1397" spans="1:12" x14ac:dyDescent="0.3">
      <c r="G1397" t="s">
        <v>550</v>
      </c>
    </row>
    <row r="1398" spans="1:12" x14ac:dyDescent="0.3">
      <c r="G1398" t="s">
        <v>550</v>
      </c>
    </row>
    <row r="1399" spans="1:12" x14ac:dyDescent="0.3">
      <c r="A1399">
        <v>241</v>
      </c>
      <c r="B1399" t="s">
        <v>482</v>
      </c>
      <c r="C1399">
        <v>2018</v>
      </c>
      <c r="D1399" t="s">
        <v>483</v>
      </c>
      <c r="E1399">
        <v>3.18</v>
      </c>
      <c r="G1399" t="s">
        <v>550</v>
      </c>
      <c r="H1399">
        <v>120</v>
      </c>
      <c r="I1399">
        <v>0</v>
      </c>
      <c r="K1399">
        <v>32</v>
      </c>
      <c r="L1399">
        <v>5.57</v>
      </c>
    </row>
    <row r="1400" spans="1:12" x14ac:dyDescent="0.3">
      <c r="G1400" t="s">
        <v>550</v>
      </c>
    </row>
    <row r="1401" spans="1:12" x14ac:dyDescent="0.3">
      <c r="G1401" t="s">
        <v>550</v>
      </c>
    </row>
    <row r="1402" spans="1:12" x14ac:dyDescent="0.3">
      <c r="G1402" t="s">
        <v>550</v>
      </c>
    </row>
    <row r="1403" spans="1:12" x14ac:dyDescent="0.3">
      <c r="A1403">
        <v>242</v>
      </c>
      <c r="B1403" t="s">
        <v>484</v>
      </c>
      <c r="C1403">
        <v>2019</v>
      </c>
      <c r="D1403" t="s">
        <v>485</v>
      </c>
      <c r="E1403">
        <v>3.95</v>
      </c>
      <c r="G1403" t="s">
        <v>550</v>
      </c>
      <c r="H1403">
        <v>90</v>
      </c>
      <c r="I1403">
        <v>0</v>
      </c>
      <c r="K1403">
        <v>37</v>
      </c>
      <c r="L1403">
        <v>5.39</v>
      </c>
    </row>
    <row r="1404" spans="1:12" x14ac:dyDescent="0.3">
      <c r="G1404" t="s">
        <v>550</v>
      </c>
    </row>
    <row r="1405" spans="1:12" x14ac:dyDescent="0.3">
      <c r="G1405" t="s">
        <v>550</v>
      </c>
    </row>
    <row r="1406" spans="1:12" x14ac:dyDescent="0.3">
      <c r="A1406">
        <v>243</v>
      </c>
      <c r="B1406" t="s">
        <v>486</v>
      </c>
      <c r="C1406">
        <v>2020</v>
      </c>
      <c r="D1406" t="s">
        <v>487</v>
      </c>
      <c r="E1406">
        <v>4.0999999999999996</v>
      </c>
      <c r="G1406" t="s">
        <v>550</v>
      </c>
      <c r="H1406">
        <v>90</v>
      </c>
      <c r="I1406">
        <v>0</v>
      </c>
      <c r="K1406">
        <v>37</v>
      </c>
    </row>
    <row r="1407" spans="1:12" x14ac:dyDescent="0.3">
      <c r="G1407" t="s">
        <v>550</v>
      </c>
    </row>
    <row r="1408" spans="1:12" x14ac:dyDescent="0.3">
      <c r="G1408" t="s">
        <v>550</v>
      </c>
    </row>
    <row r="1409" spans="1:12" x14ac:dyDescent="0.3">
      <c r="G1409" t="s">
        <v>550</v>
      </c>
    </row>
    <row r="1410" spans="1:12" x14ac:dyDescent="0.3">
      <c r="G1410" t="s">
        <v>550</v>
      </c>
    </row>
    <row r="1411" spans="1:12" x14ac:dyDescent="0.3">
      <c r="G1411" t="s">
        <v>550</v>
      </c>
    </row>
    <row r="1412" spans="1:12" x14ac:dyDescent="0.3">
      <c r="G1412" t="s">
        <v>550</v>
      </c>
    </row>
    <row r="1413" spans="1:12" x14ac:dyDescent="0.3">
      <c r="G1413" t="s">
        <v>550</v>
      </c>
    </row>
    <row r="1414" spans="1:12" x14ac:dyDescent="0.3">
      <c r="G1414" t="s">
        <v>550</v>
      </c>
    </row>
    <row r="1415" spans="1:12" x14ac:dyDescent="0.3">
      <c r="A1415">
        <v>244</v>
      </c>
      <c r="B1415" t="s">
        <v>488</v>
      </c>
      <c r="C1415">
        <v>2019</v>
      </c>
      <c r="D1415" t="s">
        <v>489</v>
      </c>
      <c r="E1415">
        <v>3.1</v>
      </c>
      <c r="G1415" t="s">
        <v>550</v>
      </c>
      <c r="H1415">
        <v>120</v>
      </c>
      <c r="I1415">
        <v>0</v>
      </c>
      <c r="K1415">
        <v>30</v>
      </c>
      <c r="L1415">
        <v>5.48</v>
      </c>
    </row>
    <row r="1416" spans="1:12" x14ac:dyDescent="0.3">
      <c r="G1416" t="s">
        <v>550</v>
      </c>
    </row>
    <row r="1417" spans="1:12" x14ac:dyDescent="0.3">
      <c r="G1417" t="s">
        <v>550</v>
      </c>
    </row>
    <row r="1418" spans="1:12" x14ac:dyDescent="0.3">
      <c r="G1418" t="s">
        <v>550</v>
      </c>
    </row>
    <row r="1419" spans="1:12" x14ac:dyDescent="0.3">
      <c r="G1419" t="s">
        <v>550</v>
      </c>
    </row>
    <row r="1420" spans="1:12" x14ac:dyDescent="0.3">
      <c r="G1420" t="s">
        <v>550</v>
      </c>
    </row>
    <row r="1421" spans="1:12" x14ac:dyDescent="0.3">
      <c r="G1421" t="s">
        <v>550</v>
      </c>
    </row>
    <row r="1422" spans="1:12" x14ac:dyDescent="0.3">
      <c r="G1422" t="s">
        <v>550</v>
      </c>
    </row>
    <row r="1423" spans="1:12" x14ac:dyDescent="0.3">
      <c r="G1423" t="s">
        <v>550</v>
      </c>
    </row>
    <row r="1424" spans="1:12" x14ac:dyDescent="0.3">
      <c r="G1424" t="s">
        <v>550</v>
      </c>
    </row>
    <row r="1425" spans="1:11" x14ac:dyDescent="0.3">
      <c r="G1425" t="s">
        <v>550</v>
      </c>
    </row>
    <row r="1426" spans="1:11" x14ac:dyDescent="0.3">
      <c r="G1426" t="s">
        <v>550</v>
      </c>
    </row>
    <row r="1427" spans="1:11" x14ac:dyDescent="0.3">
      <c r="G1427" t="s">
        <v>550</v>
      </c>
    </row>
    <row r="1428" spans="1:11" x14ac:dyDescent="0.3">
      <c r="G1428" t="s">
        <v>550</v>
      </c>
    </row>
    <row r="1429" spans="1:11" x14ac:dyDescent="0.3">
      <c r="A1429">
        <v>245</v>
      </c>
      <c r="B1429" t="s">
        <v>490</v>
      </c>
      <c r="C1429">
        <v>2022</v>
      </c>
      <c r="D1429" t="s">
        <v>491</v>
      </c>
      <c r="E1429">
        <v>2.73</v>
      </c>
      <c r="G1429" t="s">
        <v>550</v>
      </c>
      <c r="H1429">
        <v>135</v>
      </c>
      <c r="I1429">
        <v>1</v>
      </c>
      <c r="K1429">
        <v>36</v>
      </c>
    </row>
    <row r="1430" spans="1:11" x14ac:dyDescent="0.3">
      <c r="E1430">
        <v>4.57</v>
      </c>
      <c r="G1430" t="s">
        <v>550</v>
      </c>
      <c r="H1430">
        <v>135</v>
      </c>
      <c r="I1430">
        <v>1</v>
      </c>
      <c r="K1430">
        <v>36</v>
      </c>
    </row>
    <row r="1431" spans="1:11" x14ac:dyDescent="0.3">
      <c r="A1431">
        <v>246</v>
      </c>
      <c r="B1431" t="s">
        <v>492</v>
      </c>
      <c r="C1431">
        <v>2019</v>
      </c>
      <c r="D1431" t="s">
        <v>493</v>
      </c>
      <c r="G1431" t="s">
        <v>550</v>
      </c>
    </row>
    <row r="1432" spans="1:11" x14ac:dyDescent="0.3">
      <c r="G1432" t="s">
        <v>550</v>
      </c>
    </row>
    <row r="1433" spans="1:11" x14ac:dyDescent="0.3">
      <c r="G1433" t="s">
        <v>550</v>
      </c>
    </row>
    <row r="1434" spans="1:11" x14ac:dyDescent="0.3">
      <c r="G1434" t="s">
        <v>550</v>
      </c>
    </row>
    <row r="1435" spans="1:11" x14ac:dyDescent="0.3">
      <c r="G1435" t="s">
        <v>550</v>
      </c>
    </row>
    <row r="1436" spans="1:11" x14ac:dyDescent="0.3">
      <c r="G1436" t="s">
        <v>550</v>
      </c>
    </row>
    <row r="1437" spans="1:11" x14ac:dyDescent="0.3">
      <c r="G1437" t="s">
        <v>550</v>
      </c>
    </row>
    <row r="1438" spans="1:11" x14ac:dyDescent="0.3">
      <c r="G1438" t="s">
        <v>550</v>
      </c>
    </row>
    <row r="1439" spans="1:11" x14ac:dyDescent="0.3">
      <c r="G1439" t="s">
        <v>550</v>
      </c>
    </row>
    <row r="1440" spans="1:11" x14ac:dyDescent="0.3">
      <c r="G1440" t="s">
        <v>550</v>
      </c>
    </row>
    <row r="1441" spans="1:12" x14ac:dyDescent="0.3">
      <c r="G1441" t="s">
        <v>550</v>
      </c>
    </row>
    <row r="1442" spans="1:12" x14ac:dyDescent="0.3">
      <c r="G1442" t="s">
        <v>550</v>
      </c>
    </row>
    <row r="1443" spans="1:12" x14ac:dyDescent="0.3">
      <c r="A1443">
        <v>247</v>
      </c>
      <c r="B1443" t="s">
        <v>494</v>
      </c>
      <c r="C1443">
        <v>2016</v>
      </c>
      <c r="D1443" t="s">
        <v>495</v>
      </c>
      <c r="G1443" t="s">
        <v>550</v>
      </c>
      <c r="I1443">
        <v>0</v>
      </c>
      <c r="L1443">
        <v>5.17</v>
      </c>
    </row>
    <row r="1444" spans="1:12" x14ac:dyDescent="0.3">
      <c r="G1444" t="s">
        <v>550</v>
      </c>
    </row>
    <row r="1445" spans="1:12" x14ac:dyDescent="0.3">
      <c r="G1445" t="s">
        <v>550</v>
      </c>
    </row>
    <row r="1446" spans="1:12" x14ac:dyDescent="0.3">
      <c r="G1446" t="s">
        <v>550</v>
      </c>
    </row>
    <row r="1447" spans="1:12" x14ac:dyDescent="0.3">
      <c r="A1447">
        <v>248</v>
      </c>
      <c r="B1447" t="s">
        <v>496</v>
      </c>
      <c r="C1447">
        <v>2015</v>
      </c>
      <c r="D1447" t="s">
        <v>497</v>
      </c>
      <c r="G1447" t="s">
        <v>550</v>
      </c>
      <c r="H1447">
        <v>120</v>
      </c>
      <c r="I1447">
        <v>0</v>
      </c>
      <c r="K1447">
        <v>30</v>
      </c>
      <c r="L1447">
        <v>6.06</v>
      </c>
    </row>
    <row r="1448" spans="1:12" x14ac:dyDescent="0.3">
      <c r="G1448" t="s">
        <v>550</v>
      </c>
      <c r="H1448">
        <v>120</v>
      </c>
      <c r="I1448">
        <v>1</v>
      </c>
      <c r="K1448">
        <v>30</v>
      </c>
      <c r="L1448">
        <v>6.15</v>
      </c>
    </row>
    <row r="1449" spans="1:12" x14ac:dyDescent="0.3">
      <c r="A1449">
        <v>250</v>
      </c>
      <c r="B1449" t="s">
        <v>500</v>
      </c>
      <c r="C1449">
        <v>2019</v>
      </c>
      <c r="D1449" t="s">
        <v>501</v>
      </c>
      <c r="E1449">
        <v>4.9800000000000004</v>
      </c>
      <c r="G1449" t="s">
        <v>550</v>
      </c>
      <c r="H1449">
        <v>90</v>
      </c>
      <c r="I1449">
        <v>1</v>
      </c>
      <c r="K1449">
        <v>38</v>
      </c>
    </row>
    <row r="1450" spans="1:12" x14ac:dyDescent="0.3">
      <c r="E1450">
        <v>5.49</v>
      </c>
      <c r="G1450" t="s">
        <v>550</v>
      </c>
      <c r="H1450">
        <v>90</v>
      </c>
      <c r="I1450">
        <v>1</v>
      </c>
      <c r="K1450">
        <v>38</v>
      </c>
    </row>
    <row r="1451" spans="1:12" x14ac:dyDescent="0.3">
      <c r="A1451">
        <v>251</v>
      </c>
      <c r="B1451" t="s">
        <v>502</v>
      </c>
      <c r="C1451">
        <v>2018</v>
      </c>
      <c r="D1451" t="s">
        <v>503</v>
      </c>
      <c r="G1451" t="s">
        <v>550</v>
      </c>
    </row>
  </sheetData>
  <mergeCells count="1">
    <mergeCell ref="E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 file</vt:lpstr>
      <vt:lpstr>Included - dough formulation</vt:lpstr>
      <vt:lpstr>jmp dough</vt:lpstr>
      <vt:lpstr>Included - bread characterics</vt:lpstr>
      <vt:lpstr>jmp file</vt:lpstr>
    </vt:vector>
  </TitlesOfParts>
  <Company>KU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Verdonck</dc:creator>
  <cp:lastModifiedBy>Celine Verdonck</cp:lastModifiedBy>
  <dcterms:created xsi:type="dcterms:W3CDTF">2023-03-08T13:00:31Z</dcterms:created>
  <dcterms:modified xsi:type="dcterms:W3CDTF">2023-04-11T14:03:26Z</dcterms:modified>
</cp:coreProperties>
</file>