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915"/>
  <workbookPr/>
  <mc:AlternateContent xmlns:mc="http://schemas.openxmlformats.org/markup-compatibility/2006">
    <mc:Choice Requires="x15">
      <x15ac:absPath xmlns:x15ac="http://schemas.microsoft.com/office/spreadsheetml/2010/11/ac" url="/Users/amanda1025/Documents/ISDS3105/"/>
    </mc:Choice>
  </mc:AlternateContent>
  <bookViews>
    <workbookView xWindow="18060" yWindow="680" windowWidth="11160" windowHeight="15500"/>
  </bookViews>
  <sheets>
    <sheet name="Adwords" sheetId="2" r:id="rId1"/>
    <sheet name="Insight_google_trend" sheetId="3" r:id="rId2"/>
    <sheet name="Long Tail" sheetId="10" r:id="rId3"/>
    <sheet name="Local" sheetId="9" r:id="rId4"/>
    <sheet name="Selection for-SEO" sheetId="6" r:id="rId5"/>
    <sheet name="Selection for -SEM" sheetId="12" r:id="rId6"/>
  </sheets>
  <definedNames>
    <definedName name="groupAnchor_keywordVariations_0" localSheetId="0">Adwords!$A$6</definedName>
    <definedName name="groupAnchor_keywordVariations_1" localSheetId="0">Adwords!$A$1226</definedName>
  </definedName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8" i="9" l="1"/>
  <c r="G48" i="9"/>
  <c r="E6" i="9"/>
  <c r="F8" i="9"/>
  <c r="G24" i="9"/>
  <c r="G31" i="9"/>
  <c r="F32" i="9"/>
  <c r="E3" i="9"/>
  <c r="D47" i="9"/>
  <c r="D46" i="9"/>
  <c r="D45" i="9"/>
  <c r="D44" i="9"/>
  <c r="D43" i="9"/>
  <c r="D42" i="9"/>
  <c r="D41" i="9"/>
  <c r="D40" i="9"/>
  <c r="D39" i="9"/>
  <c r="D38" i="9"/>
  <c r="D37" i="9"/>
  <c r="D36" i="9"/>
  <c r="D35" i="9"/>
  <c r="D34" i="9"/>
  <c r="D33" i="9"/>
  <c r="D32" i="9"/>
  <c r="D31" i="9"/>
  <c r="D30" i="9"/>
  <c r="D29" i="9"/>
  <c r="D28" i="9"/>
  <c r="D27" i="9"/>
  <c r="D26" i="9"/>
  <c r="D25" i="9"/>
  <c r="D24" i="9"/>
  <c r="D23" i="9"/>
  <c r="D22" i="9"/>
  <c r="E22" i="9"/>
  <c r="D21" i="9"/>
  <c r="D20" i="9"/>
  <c r="D19" i="9"/>
  <c r="D18" i="9"/>
  <c r="D17" i="9"/>
  <c r="D16" i="9"/>
  <c r="D15" i="9"/>
  <c r="D14" i="9"/>
  <c r="D13" i="9"/>
  <c r="D12" i="9"/>
  <c r="D11" i="9"/>
  <c r="D10" i="9"/>
  <c r="D9" i="9"/>
  <c r="D8" i="9"/>
  <c r="D7" i="9"/>
  <c r="D6" i="9"/>
  <c r="D5" i="9"/>
  <c r="D4" i="9"/>
  <c r="D3" i="9"/>
  <c r="E6" i="12"/>
  <c r="E5" i="12"/>
  <c r="E4" i="12"/>
  <c r="D33" i="12"/>
  <c r="F3" i="12"/>
  <c r="G3" i="12"/>
  <c r="E3" i="12"/>
  <c r="D17" i="12"/>
  <c r="E17" i="12"/>
  <c r="D18" i="12"/>
  <c r="E18" i="12"/>
  <c r="D19" i="12"/>
  <c r="E19" i="12"/>
  <c r="D20" i="12"/>
  <c r="E20" i="12"/>
  <c r="D21" i="12"/>
  <c r="E21" i="12"/>
  <c r="D22" i="12"/>
  <c r="E22" i="12"/>
  <c r="D23" i="12"/>
  <c r="E23" i="12"/>
  <c r="D24" i="12"/>
  <c r="E24" i="12"/>
  <c r="D25" i="12"/>
  <c r="E25" i="12"/>
  <c r="D26" i="12"/>
  <c r="E26" i="12"/>
  <c r="D27" i="12"/>
  <c r="E27" i="12"/>
  <c r="D28" i="12"/>
  <c r="E28" i="12"/>
  <c r="D30" i="12"/>
  <c r="E30" i="12"/>
  <c r="D31" i="12"/>
  <c r="E31" i="12"/>
  <c r="D32" i="12"/>
  <c r="E32" i="12"/>
  <c r="D29" i="12"/>
  <c r="D11" i="12"/>
  <c r="D12" i="12"/>
  <c r="D13" i="12"/>
  <c r="D14" i="12"/>
  <c r="D15" i="12"/>
  <c r="D16" i="12"/>
  <c r="D10" i="12"/>
  <c r="D9" i="12"/>
  <c r="D8" i="12"/>
  <c r="D7" i="12"/>
  <c r="D6" i="12"/>
  <c r="D5" i="12"/>
  <c r="D4" i="12"/>
  <c r="D3" i="12"/>
  <c r="F5" i="12"/>
  <c r="F4" i="12"/>
  <c r="G22" i="12"/>
  <c r="G4" i="12"/>
  <c r="E7" i="12"/>
  <c r="E8" i="12"/>
  <c r="E9" i="12"/>
  <c r="E10" i="12"/>
  <c r="E11" i="12"/>
  <c r="E12" i="12"/>
  <c r="E13" i="12"/>
  <c r="E14" i="12"/>
  <c r="E15" i="12"/>
  <c r="E16" i="12"/>
  <c r="E29" i="12"/>
  <c r="E33"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G5" i="12"/>
  <c r="G6" i="12"/>
  <c r="G7" i="12"/>
  <c r="G8" i="12"/>
  <c r="G9" i="12"/>
  <c r="G10" i="12"/>
  <c r="G11" i="12"/>
  <c r="G12" i="12"/>
  <c r="G13" i="12"/>
  <c r="G14" i="12"/>
  <c r="G15" i="12"/>
  <c r="G16" i="12"/>
  <c r="G17" i="12"/>
  <c r="G18" i="12"/>
  <c r="G19" i="12"/>
  <c r="G20" i="12"/>
  <c r="G21" i="12"/>
  <c r="G23" i="12"/>
  <c r="G24" i="12"/>
  <c r="G25" i="12"/>
  <c r="G26" i="12"/>
  <c r="G27" i="12"/>
  <c r="G28" i="12"/>
  <c r="G29" i="12"/>
  <c r="G30" i="12"/>
  <c r="G31" i="12"/>
  <c r="G32" i="12"/>
  <c r="G33" i="12"/>
  <c r="C33" i="12"/>
  <c r="B33" i="12"/>
  <c r="D23" i="6"/>
  <c r="D33" i="6"/>
  <c r="C24" i="6"/>
  <c r="C23" i="6"/>
  <c r="C32" i="6"/>
  <c r="C33" i="6"/>
  <c r="C25" i="6"/>
  <c r="C26" i="6"/>
  <c r="C27" i="6"/>
  <c r="C28" i="6"/>
  <c r="C29" i="6"/>
  <c r="D32" i="6"/>
  <c r="D24" i="6"/>
  <c r="D25" i="6"/>
  <c r="D26" i="6"/>
  <c r="B31" i="6"/>
  <c r="B32" i="6"/>
  <c r="B30" i="6"/>
  <c r="B23" i="6"/>
  <c r="B24" i="6"/>
  <c r="B25" i="6"/>
  <c r="B26" i="6"/>
  <c r="B29" i="6"/>
  <c r="E23" i="6"/>
  <c r="E33" i="6"/>
  <c r="E30" i="6"/>
  <c r="E28" i="6"/>
  <c r="E29" i="6"/>
  <c r="D31" i="6"/>
  <c r="D27" i="6"/>
  <c r="D30" i="6"/>
  <c r="E31" i="6"/>
  <c r="E32" i="6"/>
  <c r="E24" i="6"/>
  <c r="E25" i="6"/>
  <c r="E26" i="6"/>
  <c r="E27" i="6"/>
  <c r="C30" i="6"/>
  <c r="C31" i="6"/>
  <c r="D28" i="6"/>
  <c r="D29" i="6"/>
  <c r="B27" i="6"/>
  <c r="B28" i="6"/>
  <c r="C48" i="9"/>
  <c r="D48" i="9"/>
  <c r="B48" i="9"/>
  <c r="E47" i="9"/>
  <c r="F47" i="9"/>
  <c r="G47" i="9"/>
  <c r="R3" i="10"/>
  <c r="U3" i="10"/>
  <c r="R8" i="10"/>
  <c r="U8" i="10"/>
  <c r="R78" i="10"/>
  <c r="U78" i="10"/>
  <c r="R79" i="10"/>
  <c r="U79" i="10"/>
  <c r="R80" i="10"/>
  <c r="U80" i="10"/>
  <c r="R84" i="10"/>
  <c r="U84" i="10"/>
  <c r="R82" i="10"/>
  <c r="U82" i="10"/>
  <c r="R83" i="10"/>
  <c r="U83" i="10"/>
  <c r="R85" i="10"/>
  <c r="U85" i="10"/>
  <c r="S85" i="10"/>
  <c r="R86" i="10"/>
  <c r="S86" i="10"/>
  <c r="T86" i="10"/>
  <c r="R89" i="10"/>
  <c r="U89" i="10"/>
  <c r="R90" i="10"/>
  <c r="U90" i="10"/>
  <c r="U86" i="10"/>
  <c r="R88" i="10"/>
  <c r="U88" i="10"/>
  <c r="R87" i="10"/>
  <c r="U87" i="10"/>
  <c r="T87" i="10"/>
  <c r="T88" i="10"/>
  <c r="S87" i="10"/>
  <c r="S88" i="10"/>
  <c r="S89" i="10"/>
  <c r="S90" i="10"/>
  <c r="T90" i="10"/>
  <c r="R41" i="10"/>
  <c r="U41" i="10"/>
  <c r="R40" i="10"/>
  <c r="U40" i="10"/>
  <c r="R39" i="10"/>
  <c r="U39" i="10"/>
  <c r="R31" i="10"/>
  <c r="U31" i="10"/>
  <c r="R33" i="10"/>
  <c r="U33" i="10"/>
  <c r="R34" i="10"/>
  <c r="U34" i="10"/>
  <c r="R35" i="10"/>
  <c r="U35" i="10"/>
  <c r="R36" i="10"/>
  <c r="U36" i="10"/>
  <c r="R38" i="10"/>
  <c r="U38" i="10"/>
  <c r="R37" i="10"/>
  <c r="T37" i="10"/>
  <c r="T38" i="10"/>
  <c r="T39" i="10"/>
  <c r="R27" i="10"/>
  <c r="T27" i="10"/>
  <c r="R28" i="10"/>
  <c r="T28" i="10"/>
  <c r="R29" i="10"/>
  <c r="T29" i="10"/>
  <c r="R30" i="10"/>
  <c r="T30" i="10"/>
  <c r="T31" i="10"/>
  <c r="R32" i="10"/>
  <c r="T32" i="10"/>
  <c r="U32" i="10"/>
  <c r="U28" i="10"/>
  <c r="U29" i="10"/>
  <c r="U30" i="10"/>
  <c r="U27" i="10"/>
  <c r="R26" i="10"/>
  <c r="U26" i="10"/>
  <c r="R23" i="10"/>
  <c r="U23" i="10"/>
  <c r="R21" i="10"/>
  <c r="U21" i="10"/>
  <c r="R22" i="10"/>
  <c r="U22" i="10"/>
  <c r="R12" i="10"/>
  <c r="U12" i="10"/>
  <c r="R13" i="10"/>
  <c r="U13" i="10"/>
  <c r="R14" i="10"/>
  <c r="U14" i="10"/>
  <c r="R15" i="10"/>
  <c r="U15" i="10"/>
  <c r="R16" i="10"/>
  <c r="U16" i="10"/>
  <c r="R17" i="10"/>
  <c r="U17" i="10"/>
  <c r="R9" i="10"/>
  <c r="U9" i="10"/>
  <c r="R10" i="10"/>
  <c r="U10" i="10"/>
  <c r="R11" i="10"/>
  <c r="U11" i="10"/>
  <c r="R7" i="10"/>
  <c r="U7" i="10"/>
  <c r="T3" i="10"/>
  <c r="R4" i="10"/>
  <c r="T4" i="10"/>
  <c r="R5" i="10"/>
  <c r="U5" i="10"/>
  <c r="R6" i="10"/>
  <c r="U6" i="10"/>
  <c r="U4" i="10"/>
  <c r="S23" i="10"/>
  <c r="R19" i="10"/>
  <c r="S19" i="10"/>
  <c r="R20" i="10"/>
  <c r="S20" i="10"/>
  <c r="S9" i="10"/>
  <c r="S10" i="10"/>
  <c r="S11" i="10"/>
  <c r="S14" i="10"/>
  <c r="R24" i="10"/>
  <c r="T41" i="10"/>
  <c r="R42" i="10"/>
  <c r="T42" i="10"/>
  <c r="S41" i="10"/>
  <c r="S42" i="10"/>
  <c r="R43" i="10"/>
  <c r="S43" i="10"/>
  <c r="R44" i="10"/>
  <c r="S44" i="10"/>
  <c r="R71" i="10"/>
  <c r="S71" i="10"/>
  <c r="R72" i="10"/>
  <c r="S72" i="10"/>
  <c r="R74" i="10"/>
  <c r="S74" i="10"/>
  <c r="R75" i="10"/>
  <c r="S75" i="10"/>
  <c r="R76" i="10"/>
  <c r="R77" i="10"/>
  <c r="R81" i="10"/>
  <c r="S4" i="10"/>
  <c r="S3" i="10"/>
  <c r="R25" i="10"/>
  <c r="R18" i="10"/>
  <c r="S5" i="10"/>
  <c r="T5" i="10"/>
  <c r="S6" i="10"/>
  <c r="T6" i="10"/>
  <c r="S7" i="10"/>
  <c r="T7" i="10"/>
  <c r="S8" i="10"/>
  <c r="T8" i="10"/>
  <c r="T9" i="10"/>
  <c r="T10" i="10"/>
  <c r="T11" i="10"/>
  <c r="S12" i="10"/>
  <c r="T12" i="10"/>
  <c r="S13" i="10"/>
  <c r="T13" i="10"/>
  <c r="T14" i="10"/>
  <c r="S15" i="10"/>
  <c r="T15" i="10"/>
  <c r="S16" i="10"/>
  <c r="T16" i="10"/>
  <c r="S17" i="10"/>
  <c r="T17" i="10"/>
  <c r="S18" i="10"/>
  <c r="T18" i="10"/>
  <c r="U18" i="10"/>
  <c r="T19" i="10"/>
  <c r="U19" i="10"/>
  <c r="T20" i="10"/>
  <c r="U20" i="10"/>
  <c r="S21" i="10"/>
  <c r="T21" i="10"/>
  <c r="S22" i="10"/>
  <c r="T22" i="10"/>
  <c r="T23" i="10"/>
  <c r="S24" i="10"/>
  <c r="T24" i="10"/>
  <c r="U24" i="10"/>
  <c r="S25" i="10"/>
  <c r="T25" i="10"/>
  <c r="U25" i="10"/>
  <c r="S26" i="10"/>
  <c r="T26" i="10"/>
  <c r="S27" i="10"/>
  <c r="S28" i="10"/>
  <c r="S29" i="10"/>
  <c r="S30" i="10"/>
  <c r="S31" i="10"/>
  <c r="S32" i="10"/>
  <c r="S33" i="10"/>
  <c r="T33" i="10"/>
  <c r="S34" i="10"/>
  <c r="T34" i="10"/>
  <c r="S35" i="10"/>
  <c r="T35" i="10"/>
  <c r="S36" i="10"/>
  <c r="T36" i="10"/>
  <c r="S37" i="10"/>
  <c r="U37" i="10"/>
  <c r="S38" i="10"/>
  <c r="S39" i="10"/>
  <c r="S40" i="10"/>
  <c r="T40" i="10"/>
  <c r="U42" i="10"/>
  <c r="T43" i="10"/>
  <c r="U43" i="10"/>
  <c r="T44" i="10"/>
  <c r="U44" i="10"/>
  <c r="R45" i="10"/>
  <c r="S45" i="10"/>
  <c r="T45" i="10"/>
  <c r="U45" i="10"/>
  <c r="R46" i="10"/>
  <c r="S46" i="10"/>
  <c r="T46" i="10"/>
  <c r="U46" i="10"/>
  <c r="R47" i="10"/>
  <c r="S47" i="10"/>
  <c r="T47" i="10"/>
  <c r="U47" i="10"/>
  <c r="R48" i="10"/>
  <c r="S48" i="10"/>
  <c r="T48" i="10"/>
  <c r="U48" i="10"/>
  <c r="R49" i="10"/>
  <c r="S49" i="10"/>
  <c r="T49" i="10"/>
  <c r="U49" i="10"/>
  <c r="R50" i="10"/>
  <c r="S50" i="10"/>
  <c r="T50" i="10"/>
  <c r="U50" i="10"/>
  <c r="R51" i="10"/>
  <c r="S51" i="10"/>
  <c r="T51" i="10"/>
  <c r="U51" i="10"/>
  <c r="R52" i="10"/>
  <c r="S52" i="10"/>
  <c r="T52" i="10"/>
  <c r="U52" i="10"/>
  <c r="R53" i="10"/>
  <c r="S53" i="10"/>
  <c r="T53" i="10"/>
  <c r="U53" i="10"/>
  <c r="R54" i="10"/>
  <c r="S54" i="10"/>
  <c r="T54" i="10"/>
  <c r="U54" i="10"/>
  <c r="R55" i="10"/>
  <c r="S55" i="10"/>
  <c r="T55" i="10"/>
  <c r="U55" i="10"/>
  <c r="R56" i="10"/>
  <c r="S56" i="10"/>
  <c r="T56" i="10"/>
  <c r="U56" i="10"/>
  <c r="R57" i="10"/>
  <c r="S57" i="10"/>
  <c r="T57" i="10"/>
  <c r="U57" i="10"/>
  <c r="R58" i="10"/>
  <c r="S58" i="10"/>
  <c r="T58" i="10"/>
  <c r="U58" i="10"/>
  <c r="R59" i="10"/>
  <c r="S59" i="10"/>
  <c r="T59" i="10"/>
  <c r="U59" i="10"/>
  <c r="R60" i="10"/>
  <c r="S60" i="10"/>
  <c r="T60" i="10"/>
  <c r="U60" i="10"/>
  <c r="R61" i="10"/>
  <c r="S61" i="10"/>
  <c r="T61" i="10"/>
  <c r="U61" i="10"/>
  <c r="R62" i="10"/>
  <c r="S62" i="10"/>
  <c r="T62" i="10"/>
  <c r="U62" i="10"/>
  <c r="R63" i="10"/>
  <c r="S63" i="10"/>
  <c r="T63" i="10"/>
  <c r="U63" i="10"/>
  <c r="R64" i="10"/>
  <c r="S64" i="10"/>
  <c r="T64" i="10"/>
  <c r="U64" i="10"/>
  <c r="R65" i="10"/>
  <c r="S65" i="10"/>
  <c r="T65" i="10"/>
  <c r="U65" i="10"/>
  <c r="R66" i="10"/>
  <c r="S66" i="10"/>
  <c r="T66" i="10"/>
  <c r="U66" i="10"/>
  <c r="R67" i="10"/>
  <c r="S67" i="10"/>
  <c r="T67" i="10"/>
  <c r="U67" i="10"/>
  <c r="R68" i="10"/>
  <c r="S68" i="10"/>
  <c r="T68" i="10"/>
  <c r="U68" i="10"/>
  <c r="R69" i="10"/>
  <c r="S69" i="10"/>
  <c r="T69" i="10"/>
  <c r="U69" i="10"/>
  <c r="R70" i="10"/>
  <c r="S70" i="10"/>
  <c r="T70" i="10"/>
  <c r="U70" i="10"/>
  <c r="T71" i="10"/>
  <c r="U71" i="10"/>
  <c r="T72" i="10"/>
  <c r="U72" i="10"/>
  <c r="R73" i="10"/>
  <c r="S73" i="10"/>
  <c r="T73" i="10"/>
  <c r="U73" i="10"/>
  <c r="T74" i="10"/>
  <c r="U74" i="10"/>
  <c r="T75" i="10"/>
  <c r="U75" i="10"/>
  <c r="S76" i="10"/>
  <c r="T76" i="10"/>
  <c r="U76" i="10"/>
  <c r="S77" i="10"/>
  <c r="T77" i="10"/>
  <c r="U77" i="10"/>
  <c r="S78" i="10"/>
  <c r="T78" i="10"/>
  <c r="S79" i="10"/>
  <c r="T79" i="10"/>
  <c r="S80" i="10"/>
  <c r="T80" i="10"/>
  <c r="S81" i="10"/>
  <c r="T81" i="10"/>
  <c r="U81" i="10"/>
  <c r="S82" i="10"/>
  <c r="T82" i="10"/>
  <c r="S83" i="10"/>
  <c r="T83" i="10"/>
  <c r="S84" i="10"/>
  <c r="T84" i="10"/>
  <c r="T85" i="10"/>
  <c r="T89" i="10"/>
  <c r="G7" i="9"/>
  <c r="F10" i="9"/>
  <c r="G15" i="9"/>
  <c r="F18" i="9"/>
  <c r="G23" i="9"/>
  <c r="F26" i="9"/>
  <c r="F34" i="9"/>
  <c r="G39" i="9"/>
  <c r="F42" i="9"/>
  <c r="F3" i="9"/>
  <c r="B33" i="6"/>
  <c r="F30" i="6"/>
  <c r="F29" i="6"/>
  <c r="F28" i="6"/>
  <c r="F27" i="6"/>
  <c r="F26" i="6"/>
  <c r="F25" i="6"/>
  <c r="F24" i="6"/>
  <c r="F23" i="6"/>
  <c r="F33" i="6"/>
  <c r="E10" i="9"/>
  <c r="E14" i="9"/>
  <c r="E18" i="9"/>
  <c r="E26" i="9"/>
  <c r="E30" i="9"/>
  <c r="E34" i="9"/>
  <c r="E38" i="9"/>
  <c r="E42" i="9"/>
  <c r="E46" i="9"/>
  <c r="F44" i="9"/>
  <c r="G44" i="9"/>
  <c r="E44" i="9"/>
  <c r="G32" i="9"/>
  <c r="E32" i="9"/>
  <c r="F24" i="9"/>
  <c r="E24" i="9"/>
  <c r="F4" i="9"/>
  <c r="F5" i="9"/>
  <c r="F6" i="9"/>
  <c r="F7" i="9"/>
  <c r="F9" i="9"/>
  <c r="F11" i="9"/>
  <c r="F12" i="9"/>
  <c r="F13" i="9"/>
  <c r="F14" i="9"/>
  <c r="F15" i="9"/>
  <c r="F16" i="9"/>
  <c r="F17" i="9"/>
  <c r="F19" i="9"/>
  <c r="F20" i="9"/>
  <c r="F21" i="9"/>
  <c r="F22" i="9"/>
  <c r="F23" i="9"/>
  <c r="F25" i="9"/>
  <c r="F27" i="9"/>
  <c r="F28" i="9"/>
  <c r="F29" i="9"/>
  <c r="F30" i="9"/>
  <c r="F31" i="9"/>
  <c r="F33" i="9"/>
  <c r="F35" i="9"/>
  <c r="F36" i="9"/>
  <c r="F37" i="9"/>
  <c r="F38" i="9"/>
  <c r="F39" i="9"/>
  <c r="F40" i="9"/>
  <c r="F41" i="9"/>
  <c r="F43" i="9"/>
  <c r="F45" i="9"/>
  <c r="F46" i="9"/>
  <c r="G8" i="9"/>
  <c r="E8" i="9"/>
  <c r="G36" i="9"/>
  <c r="E36" i="9"/>
  <c r="G16" i="9"/>
  <c r="E16" i="9"/>
  <c r="G40" i="9"/>
  <c r="E40" i="9"/>
  <c r="G28" i="9"/>
  <c r="E28" i="9"/>
  <c r="G20" i="9"/>
  <c r="E20" i="9"/>
  <c r="G12" i="9"/>
  <c r="E12" i="9"/>
  <c r="G4" i="9"/>
  <c r="E4" i="9"/>
  <c r="G45" i="9"/>
  <c r="E45" i="9"/>
  <c r="G41" i="9"/>
  <c r="E41" i="9"/>
  <c r="G37" i="9"/>
  <c r="E37" i="9"/>
  <c r="G33" i="9"/>
  <c r="E33" i="9"/>
  <c r="G29" i="9"/>
  <c r="E29" i="9"/>
  <c r="G25" i="9"/>
  <c r="E25" i="9"/>
  <c r="G21" i="9"/>
  <c r="E21" i="9"/>
  <c r="G17" i="9"/>
  <c r="E17" i="9"/>
  <c r="G13" i="9"/>
  <c r="E13" i="9"/>
  <c r="G9" i="9"/>
  <c r="E9" i="9"/>
  <c r="G5" i="9"/>
  <c r="E5" i="9"/>
  <c r="E43" i="9"/>
  <c r="E39" i="9"/>
  <c r="E35" i="9"/>
  <c r="E31" i="9"/>
  <c r="E27" i="9"/>
  <c r="E23" i="9"/>
  <c r="E19" i="9"/>
  <c r="E15" i="9"/>
  <c r="E11" i="9"/>
  <c r="E7" i="9"/>
  <c r="F31" i="6"/>
  <c r="G46" i="9"/>
  <c r="G38" i="9"/>
  <c r="G30" i="9"/>
  <c r="G22" i="9"/>
  <c r="G14" i="9"/>
  <c r="G6" i="9"/>
  <c r="F32" i="6"/>
  <c r="G3" i="9"/>
  <c r="G43" i="9"/>
  <c r="G35" i="9"/>
  <c r="G27" i="9"/>
  <c r="G19" i="9"/>
  <c r="G11" i="9"/>
  <c r="G42" i="9"/>
  <c r="G34" i="9"/>
  <c r="G26" i="9"/>
  <c r="G18" i="9"/>
  <c r="G10" i="9"/>
  <c r="E48" i="9"/>
</calcChain>
</file>

<file path=xl/sharedStrings.xml><?xml version="1.0" encoding="utf-8"?>
<sst xmlns="http://schemas.openxmlformats.org/spreadsheetml/2006/main" count="350" uniqueCount="190">
  <si>
    <t>SEO Keyword</t>
  </si>
  <si>
    <t xml:space="preserve">Primary </t>
  </si>
  <si>
    <t>Keywords</t>
  </si>
  <si>
    <t>Plural</t>
  </si>
  <si>
    <t>Jul</t>
  </si>
  <si>
    <t>May</t>
  </si>
  <si>
    <t>Jun</t>
  </si>
  <si>
    <t>Local Search Volume: September</t>
  </si>
  <si>
    <t>Global Monthly Search Volume</t>
  </si>
  <si>
    <t>Oct</t>
  </si>
  <si>
    <t>Nov</t>
  </si>
  <si>
    <t>Dec</t>
  </si>
  <si>
    <t>Jan</t>
  </si>
  <si>
    <t>Feb</t>
  </si>
  <si>
    <t>Mar</t>
  </si>
  <si>
    <t>Apr</t>
  </si>
  <si>
    <t>Aug</t>
  </si>
  <si>
    <t>Sep</t>
  </si>
  <si>
    <t>Total</t>
  </si>
  <si>
    <t>Google Monthly searches</t>
  </si>
  <si>
    <t>X</t>
  </si>
  <si>
    <t>Qulifyer 1</t>
  </si>
  <si>
    <t>Qualifyer 2</t>
  </si>
  <si>
    <t>Qualifyer 3</t>
  </si>
  <si>
    <t xml:space="preserve">Home </t>
  </si>
  <si>
    <t xml:space="preserve">local </t>
  </si>
  <si>
    <t xml:space="preserve">Student </t>
  </si>
  <si>
    <t xml:space="preserve">College </t>
  </si>
  <si>
    <t xml:space="preserve">Baton Rouge </t>
  </si>
  <si>
    <t xml:space="preserve">at LSU </t>
  </si>
  <si>
    <t xml:space="preserve">Homes  </t>
  </si>
  <si>
    <t>KEYWORD PHRASES</t>
  </si>
  <si>
    <t>Qualifyer</t>
  </si>
  <si>
    <t>Total Monthly Cost</t>
  </si>
  <si>
    <t>Projected cost with click rate at</t>
  </si>
  <si>
    <t>Total Cost per month</t>
  </si>
  <si>
    <t>Cost for Click rate at</t>
  </si>
  <si>
    <t xml:space="preserve">Use the "Shift&amp; Printscreen" to copy and then past into Excel. Report the month with the highest traffic count. </t>
  </si>
  <si>
    <t>This is from Adwords also, but it includes more information, namely the estimated cost of the per click. Part of the assignmnet is to figure out how to get it out of Adwords into the spreadsheet. Sorted by Number of Local Searches. The last three columns show the expected cost per month for different click rates, i.e. what percentage of searches result someone clicking on your link in the SERP.</t>
  </si>
  <si>
    <t xml:space="preserve">This is the selection I made for the keywords that fit within my budget and are targeted to local keywords, i.e. keywords that are related to LSU.   This sheet again is sorted by the number of searches. A total is added at the end. </t>
  </si>
  <si>
    <t>The objective of this sheet is to identify ALL combinations of keywords that lead to keyword phrases that I want to use in SEO. That means to use on my webpage. I set up the spreadsheet with formulas so that I don't need to type too much.</t>
  </si>
  <si>
    <t xml:space="preserve">This is my final selection for SEM. </t>
  </si>
  <si>
    <t>Suggested Bid</t>
  </si>
  <si>
    <t>Competition</t>
  </si>
  <si>
    <t>Keyword</t>
  </si>
  <si>
    <t>Avg. Monthly Searches (exact match only)</t>
  </si>
  <si>
    <t>lsu</t>
  </si>
  <si>
    <t>wics</t>
  </si>
  <si>
    <t>women in computer science</t>
  </si>
  <si>
    <t>lsu football</t>
  </si>
  <si>
    <t>csc</t>
  </si>
  <si>
    <t>computer science</t>
  </si>
  <si>
    <t>lsu football schedule</t>
  </si>
  <si>
    <t>lsu basketball</t>
  </si>
  <si>
    <t>lsu baseball</t>
  </si>
  <si>
    <t>lsu score</t>
  </si>
  <si>
    <t>computer science salary</t>
  </si>
  <si>
    <t>lsu game</t>
  </si>
  <si>
    <t>scottish water</t>
  </si>
  <si>
    <t>computer science jobs</t>
  </si>
  <si>
    <t>what is computer science</t>
  </si>
  <si>
    <t>computer science degree</t>
  </si>
  <si>
    <t>lsu football score</t>
  </si>
  <si>
    <t>lsu recruiting</t>
  </si>
  <si>
    <t>lsu football news</t>
  </si>
  <si>
    <t>lsu game today</t>
  </si>
  <si>
    <t>lsu football roster</t>
  </si>
  <si>
    <t>lsu football recruiting</t>
  </si>
  <si>
    <t>computer science engineering</t>
  </si>
  <si>
    <t>geaux tigers</t>
  </si>
  <si>
    <t>tv 20</t>
  </si>
  <si>
    <t>lsu alabama game</t>
  </si>
  <si>
    <t>computer science course</t>
  </si>
  <si>
    <t>lsu edu</t>
  </si>
  <si>
    <t>lsu tigers football</t>
  </si>
  <si>
    <t>computer science major</t>
  </si>
  <si>
    <t>best computer science schools</t>
  </si>
  <si>
    <t>computer science and engineering</t>
  </si>
  <si>
    <t>computer science careers</t>
  </si>
  <si>
    <t>alabama lsu game</t>
  </si>
  <si>
    <t>online computer science degree</t>
  </si>
  <si>
    <t>lsusports net</t>
  </si>
  <si>
    <t>phd in computer science</t>
  </si>
  <si>
    <t>tv 20 news</t>
  </si>
  <si>
    <t>computer science internships</t>
  </si>
  <si>
    <t>lsu football tickets</t>
  </si>
  <si>
    <t>introduction to computer science</t>
  </si>
  <si>
    <t>top computer science schools</t>
  </si>
  <si>
    <t>lsu tickets</t>
  </si>
  <si>
    <t>computer science ranking</t>
  </si>
  <si>
    <t>mit computer science</t>
  </si>
  <si>
    <t>lsu ranking</t>
  </si>
  <si>
    <t>lsu acceptance rate</t>
  </si>
  <si>
    <t>computer science definition</t>
  </si>
  <si>
    <t>mathematics for computer science</t>
  </si>
  <si>
    <t>computer science projects</t>
  </si>
  <si>
    <t>lsu athletics</t>
  </si>
  <si>
    <t>20 tv</t>
  </si>
  <si>
    <t>lsu news</t>
  </si>
  <si>
    <t>lsu mississippi state</t>
  </si>
  <si>
    <t>computer science books</t>
  </si>
  <si>
    <t>nyu computer science</t>
  </si>
  <si>
    <t>lsu football game</t>
  </si>
  <si>
    <t>auburn lsu</t>
  </si>
  <si>
    <t>ch20</t>
  </si>
  <si>
    <t>lsu bowl game</t>
  </si>
  <si>
    <t>lsu college</t>
  </si>
  <si>
    <t>louisiana university</t>
  </si>
  <si>
    <t>usc computer science</t>
  </si>
  <si>
    <t>lsu game schedule</t>
  </si>
  <si>
    <t>lsusports</t>
  </si>
  <si>
    <t>uiuc cs</t>
  </si>
  <si>
    <t>harvard computer science</t>
  </si>
  <si>
    <t>lsu address</t>
  </si>
  <si>
    <t>lsufootball</t>
  </si>
  <si>
    <t>careers in computer science</t>
  </si>
  <si>
    <t>news channel 20</t>
  </si>
  <si>
    <t>is computer science hard</t>
  </si>
  <si>
    <t>computer science resume</t>
  </si>
  <si>
    <t>lsu score today</t>
  </si>
  <si>
    <t>lsu tigers basketball</t>
  </si>
  <si>
    <t xml:space="preserve">This is from Google Adword using "pizza" as the search term. Sort by Monthly Searches. Use only relevant search terms from Adwords, i.e. do not copy all search terms. </t>
  </si>
  <si>
    <t>Suggested bid</t>
  </si>
  <si>
    <t>cs 101</t>
  </si>
  <si>
    <t>theoretical computer science</t>
  </si>
  <si>
    <t>nola lsu</t>
  </si>
  <si>
    <t>lsu game score</t>
  </si>
  <si>
    <t>bs in computer science</t>
  </si>
  <si>
    <t>computer science syllabus</t>
  </si>
  <si>
    <t>ucsd computer science</t>
  </si>
  <si>
    <t>where is lsu</t>
  </si>
  <si>
    <t>computer science colleges</t>
  </si>
  <si>
    <t>bs computer science</t>
  </si>
  <si>
    <t>phd computer science</t>
  </si>
  <si>
    <t>purdue computer science</t>
  </si>
  <si>
    <t>lsu football coaches</t>
  </si>
  <si>
    <t>cornell computer science</t>
  </si>
  <si>
    <t>lsu football live</t>
  </si>
  <si>
    <t>lsu football schedule 2014</t>
  </si>
  <si>
    <t>lsu alexandria</t>
  </si>
  <si>
    <t>lsu graduate school</t>
  </si>
  <si>
    <t>lsu jobs</t>
  </si>
  <si>
    <t>lsu health center</t>
  </si>
  <si>
    <t>where is louisiana</t>
  </si>
  <si>
    <t>lsu campus map</t>
  </si>
  <si>
    <t>rate my professor lsu</t>
  </si>
  <si>
    <t>lsu mail</t>
  </si>
  <si>
    <t>louisiana usa</t>
  </si>
  <si>
    <t>university of louisiana</t>
  </si>
  <si>
    <t>lsu tuition</t>
  </si>
  <si>
    <t>colleges in louisiana</t>
  </si>
  <si>
    <t>lsu bookstore</t>
  </si>
  <si>
    <t>eecs</t>
  </si>
  <si>
    <t>lsuhsc shreveport</t>
  </si>
  <si>
    <t>lsu library</t>
  </si>
  <si>
    <t>lsu shreveport</t>
  </si>
  <si>
    <t>lsu academic calendar</t>
  </si>
  <si>
    <t>lsue</t>
  </si>
  <si>
    <t>lsus email</t>
  </si>
  <si>
    <t>lsuhsc</t>
  </si>
  <si>
    <t>lsu course offerings</t>
  </si>
  <si>
    <t>lsua</t>
  </si>
  <si>
    <t>louisiana college</t>
  </si>
  <si>
    <t>lousiana</t>
  </si>
  <si>
    <t>university of louisville</t>
  </si>
  <si>
    <t>wics at lsu</t>
  </si>
  <si>
    <t>women computer science at lsu</t>
  </si>
  <si>
    <t>computer science lsu</t>
  </si>
  <si>
    <t>universities in louisiana</t>
  </si>
  <si>
    <t>lsu medical center</t>
  </si>
  <si>
    <t>lsu hospital</t>
  </si>
  <si>
    <t>lsu nursing</t>
  </si>
  <si>
    <t xml:space="preserve">wics game jam </t>
  </si>
  <si>
    <t>started by LSU</t>
  </si>
  <si>
    <t>Louisiana</t>
  </si>
  <si>
    <t xml:space="preserve">fun </t>
  </si>
  <si>
    <t xml:space="preserve">exciting </t>
  </si>
  <si>
    <t xml:space="preserve">volunteer </t>
  </si>
  <si>
    <t xml:space="preserve">game jam </t>
  </si>
  <si>
    <t xml:space="preserve">grace hopper conference </t>
  </si>
  <si>
    <t xml:space="preserve">girls  </t>
  </si>
  <si>
    <t xml:space="preserve">girl </t>
  </si>
  <si>
    <t xml:space="preserve">woman </t>
  </si>
  <si>
    <t xml:space="preserve">women </t>
  </si>
  <si>
    <t xml:space="preserve">computer sciences </t>
  </si>
  <si>
    <t xml:space="preserve">women in computer science at LSU </t>
  </si>
  <si>
    <t xml:space="preserve">students  </t>
  </si>
  <si>
    <t xml:space="preserve">student </t>
  </si>
  <si>
    <t xml:space="preserve">women in computer science LSU </t>
  </si>
  <si>
    <t xml:space="preserve">computer science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</si>
</sst>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8" formatCode="&quot;$&quot;#,##0.00_);[Red]\(&quot;$&quot;#,##0.00\)"/>
    <numFmt numFmtId="44" formatCode="_(&quot;$&quot;* #,##0.00_);_(&quot;$&quot;* \(#,##0.00\);_(&quot;$&quot;* &quot;-&quot;??_);_(@_)"/>
    <numFmt numFmtId="164" formatCode="_(&quot;$&quot;* #,##0_);_(&quot;$&quot;* \(#,##0\);_(&quot;$&quot;* &quot;-&quot;??_);_(@_)"/>
  </numFmts>
  <fonts count="15" x14ac:knownFonts="1">
    <font>
      <sz val="11"/>
      <color theme="1"/>
      <name val="Calibri"/>
      <family val="2"/>
      <scheme val="minor"/>
    </font>
    <font>
      <b/>
      <sz val="11"/>
      <color theme="1"/>
      <name val="Calibri"/>
      <family val="2"/>
      <scheme val="minor"/>
    </font>
    <font>
      <u/>
      <sz val="11"/>
      <color theme="10"/>
      <name val="Calibri"/>
      <family val="2"/>
    </font>
    <font>
      <b/>
      <sz val="11"/>
      <color theme="1"/>
      <name val="Arial"/>
      <family val="2"/>
    </font>
    <font>
      <sz val="11"/>
      <color theme="1"/>
      <name val="Calibri"/>
      <family val="2"/>
      <scheme val="minor"/>
    </font>
    <font>
      <sz val="11"/>
      <color theme="1"/>
      <name val="Arial"/>
      <family val="2"/>
    </font>
    <font>
      <sz val="12"/>
      <color theme="1"/>
      <name val="Arial"/>
      <family val="2"/>
    </font>
    <font>
      <b/>
      <sz val="11"/>
      <name val="Arial"/>
      <family val="2"/>
    </font>
    <font>
      <b/>
      <sz val="11"/>
      <name val="Calibri"/>
      <family val="2"/>
      <scheme val="minor"/>
    </font>
    <font>
      <sz val="11"/>
      <name val="Calibri"/>
      <family val="2"/>
      <scheme val="minor"/>
    </font>
    <font>
      <b/>
      <sz val="14"/>
      <color theme="1"/>
      <name val="Calibri"/>
      <family val="2"/>
      <scheme val="minor"/>
    </font>
    <font>
      <b/>
      <sz val="12"/>
      <color theme="1"/>
      <name val="Arial"/>
      <family val="2"/>
    </font>
    <font>
      <b/>
      <sz val="11"/>
      <color rgb="FFFF0000"/>
      <name val="Calibri"/>
      <family val="2"/>
      <scheme val="minor"/>
    </font>
    <font>
      <b/>
      <sz val="11"/>
      <color rgb="FFFF0000"/>
      <name val="Arial"/>
      <family val="2"/>
    </font>
    <font>
      <b/>
      <sz val="12"/>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4.9989318521683403E-2"/>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2" fillId="0" borderId="0" applyNumberFormat="0" applyFill="0" applyBorder="0" applyAlignment="0" applyProtection="0">
      <alignment vertical="top"/>
      <protection locked="0"/>
    </xf>
    <xf numFmtId="44" fontId="4" fillId="0" borderId="0" applyFont="0" applyFill="0" applyBorder="0" applyAlignment="0" applyProtection="0"/>
  </cellStyleXfs>
  <cellXfs count="41">
    <xf numFmtId="0" fontId="0" fillId="0" borderId="0" xfId="0"/>
    <xf numFmtId="0" fontId="3" fillId="2" borderId="1" xfId="0" applyFont="1" applyFill="1" applyBorder="1"/>
    <xf numFmtId="0" fontId="0" fillId="0" borderId="1" xfId="0" applyBorder="1"/>
    <xf numFmtId="0" fontId="0" fillId="2" borderId="1" xfId="0" applyFill="1" applyBorder="1"/>
    <xf numFmtId="0" fontId="0" fillId="0" borderId="1" xfId="0" applyBorder="1" applyAlignment="1">
      <alignment horizontal="center"/>
    </xf>
    <xf numFmtId="0" fontId="0" fillId="0" borderId="0" xfId="0" applyAlignment="1">
      <alignment horizontal="center"/>
    </xf>
    <xf numFmtId="0" fontId="5" fillId="2" borderId="1" xfId="0" applyFont="1" applyFill="1" applyBorder="1"/>
    <xf numFmtId="0" fontId="0" fillId="2" borderId="0" xfId="0" applyFill="1"/>
    <xf numFmtId="0" fontId="6" fillId="0" borderId="0" xfId="0" applyFont="1"/>
    <xf numFmtId="0" fontId="6" fillId="0" borderId="0" xfId="0" applyFont="1" applyAlignment="1">
      <alignment horizontal="center"/>
    </xf>
    <xf numFmtId="44" fontId="6" fillId="0" borderId="0" xfId="2" applyFont="1"/>
    <xf numFmtId="164" fontId="5" fillId="0" borderId="1" xfId="0" applyNumberFormat="1" applyFont="1" applyBorder="1"/>
    <xf numFmtId="3" fontId="5" fillId="2" borderId="1" xfId="0" applyNumberFormat="1" applyFont="1" applyFill="1" applyBorder="1" applyAlignment="1">
      <alignment horizontal="center"/>
    </xf>
    <xf numFmtId="0" fontId="7" fillId="2" borderId="1" xfId="1" applyFont="1" applyFill="1" applyBorder="1" applyAlignment="1" applyProtection="1">
      <alignment horizontal="center" vertical="center" wrapText="1"/>
    </xf>
    <xf numFmtId="0" fontId="7" fillId="2" borderId="1" xfId="0" applyFont="1" applyFill="1" applyBorder="1" applyAlignment="1">
      <alignment horizontal="center" wrapText="1"/>
    </xf>
    <xf numFmtId="44" fontId="7" fillId="2" borderId="1" xfId="2" applyFont="1" applyFill="1" applyBorder="1" applyAlignment="1">
      <alignment horizontal="center" wrapText="1"/>
    </xf>
    <xf numFmtId="164" fontId="5" fillId="2" borderId="1" xfId="2" applyNumberFormat="1" applyFont="1" applyFill="1" applyBorder="1" applyAlignment="1">
      <alignment horizontal="center"/>
    </xf>
    <xf numFmtId="0" fontId="0" fillId="4" borderId="1" xfId="0" applyFill="1" applyBorder="1" applyAlignment="1">
      <alignment horizontal="center"/>
    </xf>
    <xf numFmtId="0" fontId="9" fillId="3" borderId="1" xfId="0" applyFont="1" applyFill="1" applyBorder="1" applyAlignment="1">
      <alignment horizontal="center"/>
    </xf>
    <xf numFmtId="8" fontId="0" fillId="0" borderId="1" xfId="0" applyNumberFormat="1" applyBorder="1"/>
    <xf numFmtId="6" fontId="0" fillId="0" borderId="1" xfId="0" applyNumberFormat="1" applyBorder="1"/>
    <xf numFmtId="9" fontId="0" fillId="2" borderId="1" xfId="0" applyNumberFormat="1" applyFill="1" applyBorder="1" applyAlignment="1">
      <alignment horizontal="center"/>
    </xf>
    <xf numFmtId="0" fontId="1" fillId="2" borderId="1" xfId="0" applyFont="1" applyFill="1" applyBorder="1"/>
    <xf numFmtId="0" fontId="1" fillId="2" borderId="1" xfId="0" applyFont="1" applyFill="1" applyBorder="1" applyAlignment="1">
      <alignment wrapText="1"/>
    </xf>
    <xf numFmtId="9" fontId="1" fillId="2" borderId="1" xfId="0" applyNumberFormat="1" applyFont="1" applyFill="1" applyBorder="1" applyAlignment="1">
      <alignment horizontal="center"/>
    </xf>
    <xf numFmtId="44" fontId="0" fillId="0" borderId="1" xfId="0" applyNumberFormat="1" applyBorder="1"/>
    <xf numFmtId="0" fontId="13" fillId="2" borderId="1" xfId="0" applyFont="1" applyFill="1" applyBorder="1"/>
    <xf numFmtId="0" fontId="1" fillId="2" borderId="4" xfId="0" applyFont="1" applyFill="1" applyBorder="1" applyAlignment="1">
      <alignment horizontal="center" vertical="center" wrapText="1"/>
    </xf>
    <xf numFmtId="0" fontId="10" fillId="2" borderId="0" xfId="0" applyFont="1" applyFill="1" applyAlignment="1">
      <alignment horizontal="center" wrapText="1"/>
    </xf>
    <xf numFmtId="0" fontId="1" fillId="2" borderId="1" xfId="0" applyFont="1" applyFill="1" applyBorder="1" applyAlignment="1">
      <alignment horizontal="center"/>
    </xf>
    <xf numFmtId="0" fontId="11" fillId="2" borderId="5"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0" fillId="0" borderId="1" xfId="0" applyBorder="1" applyAlignment="1">
      <alignment horizontal="center" vertical="center" textRotation="90" wrapText="1"/>
    </xf>
    <xf numFmtId="0" fontId="12" fillId="0" borderId="4" xfId="0" applyFont="1" applyBorder="1" applyAlignment="1">
      <alignment horizontal="center"/>
    </xf>
    <xf numFmtId="0" fontId="1" fillId="4" borderId="2" xfId="0" applyFont="1" applyFill="1" applyBorder="1" applyAlignment="1">
      <alignment horizontal="center" vertical="center" textRotation="90"/>
    </xf>
    <xf numFmtId="0" fontId="1" fillId="4" borderId="3" xfId="0" applyFont="1" applyFill="1" applyBorder="1" applyAlignment="1">
      <alignment horizontal="center" vertical="center" textRotation="90"/>
    </xf>
    <xf numFmtId="0" fontId="8" fillId="3" borderId="3" xfId="0" applyFont="1" applyFill="1" applyBorder="1" applyAlignment="1">
      <alignment horizontal="center" vertical="center" textRotation="90"/>
    </xf>
    <xf numFmtId="0" fontId="1" fillId="2" borderId="1" xfId="0" applyFont="1" applyFill="1" applyBorder="1" applyAlignment="1">
      <alignment horizontal="center" vertical="center" wrapText="1"/>
    </xf>
    <xf numFmtId="0" fontId="14" fillId="2" borderId="1" xfId="0" applyFont="1" applyFill="1" applyBorder="1"/>
    <xf numFmtId="0" fontId="1" fillId="2" borderId="1" xfId="0" applyFont="1" applyFill="1" applyBorder="1" applyAlignment="1">
      <alignment horizontal="center" wrapText="1"/>
    </xf>
  </cellXfs>
  <cellStyles count="3">
    <cellStyle name="Currency" xfId="2" builtinId="4"/>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25400</xdr:rowOff>
    </xdr:from>
    <xdr:to>
      <xdr:col>10</xdr:col>
      <xdr:colOff>25400</xdr:colOff>
      <xdr:row>59</xdr:row>
      <xdr:rowOff>0</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787400"/>
          <a:ext cx="6756400" cy="10452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B77"/>
  <sheetViews>
    <sheetView tabSelected="1" workbookViewId="0">
      <selection activeCell="B63" sqref="B63"/>
    </sheetView>
  </sheetViews>
  <sheetFormatPr baseColWidth="10" defaultColWidth="35" defaultRowHeight="15" x14ac:dyDescent="0.2"/>
  <cols>
    <col min="1" max="16384" width="35" style="2"/>
  </cols>
  <sheetData>
    <row r="1" spans="1:2" ht="56" customHeight="1" x14ac:dyDescent="0.2">
      <c r="A1" s="38" t="s">
        <v>121</v>
      </c>
      <c r="B1" s="38"/>
    </row>
    <row r="2" spans="1:2" x14ac:dyDescent="0.2">
      <c r="A2" s="22" t="s">
        <v>44</v>
      </c>
      <c r="B2" s="22" t="s">
        <v>45</v>
      </c>
    </row>
    <row r="3" spans="1:2" hidden="1" x14ac:dyDescent="0.2">
      <c r="A3" s="2" t="s">
        <v>46</v>
      </c>
      <c r="B3" s="2">
        <v>301000</v>
      </c>
    </row>
    <row r="4" spans="1:2" hidden="1" x14ac:dyDescent="0.2">
      <c r="A4" s="2" t="s">
        <v>47</v>
      </c>
      <c r="B4" s="2">
        <v>9900</v>
      </c>
    </row>
    <row r="5" spans="1:2" hidden="1" x14ac:dyDescent="0.2">
      <c r="A5" s="2" t="s">
        <v>48</v>
      </c>
      <c r="B5" s="2">
        <v>1600</v>
      </c>
    </row>
    <row r="6" spans="1:2" hidden="1" x14ac:dyDescent="0.2">
      <c r="A6" s="2" t="s">
        <v>49</v>
      </c>
      <c r="B6" s="2">
        <v>450000</v>
      </c>
    </row>
    <row r="7" spans="1:2" hidden="1" x14ac:dyDescent="0.2">
      <c r="A7" s="2" t="s">
        <v>50</v>
      </c>
      <c r="B7" s="2">
        <v>368000</v>
      </c>
    </row>
    <row r="8" spans="1:2" hidden="1" x14ac:dyDescent="0.2">
      <c r="A8" s="2" t="s">
        <v>51</v>
      </c>
      <c r="B8" s="2">
        <v>201000</v>
      </c>
    </row>
    <row r="9" spans="1:2" hidden="1" x14ac:dyDescent="0.2">
      <c r="A9" s="2" t="s">
        <v>52</v>
      </c>
      <c r="B9" s="2">
        <v>165000</v>
      </c>
    </row>
    <row r="10" spans="1:2" hidden="1" x14ac:dyDescent="0.2">
      <c r="A10" s="2" t="s">
        <v>53</v>
      </c>
      <c r="B10" s="2">
        <v>90500</v>
      </c>
    </row>
    <row r="11" spans="1:2" hidden="1" x14ac:dyDescent="0.2">
      <c r="A11" s="2" t="s">
        <v>54</v>
      </c>
      <c r="B11" s="2">
        <v>90500</v>
      </c>
    </row>
    <row r="12" spans="1:2" hidden="1" x14ac:dyDescent="0.2">
      <c r="A12" s="2" t="s">
        <v>55</v>
      </c>
      <c r="B12" s="2">
        <v>49500</v>
      </c>
    </row>
    <row r="13" spans="1:2" hidden="1" x14ac:dyDescent="0.2">
      <c r="A13" s="2" t="s">
        <v>56</v>
      </c>
      <c r="B13" s="2">
        <v>27100</v>
      </c>
    </row>
    <row r="14" spans="1:2" hidden="1" x14ac:dyDescent="0.2">
      <c r="A14" s="2" t="s">
        <v>57</v>
      </c>
      <c r="B14" s="2">
        <v>27100</v>
      </c>
    </row>
    <row r="15" spans="1:2" hidden="1" x14ac:dyDescent="0.2">
      <c r="A15" s="2" t="s">
        <v>58</v>
      </c>
      <c r="B15" s="2">
        <v>22200</v>
      </c>
    </row>
    <row r="16" spans="1:2" hidden="1" x14ac:dyDescent="0.2">
      <c r="A16" s="2" t="s">
        <v>59</v>
      </c>
      <c r="B16" s="2">
        <v>22200</v>
      </c>
    </row>
    <row r="17" spans="1:2" hidden="1" x14ac:dyDescent="0.2">
      <c r="A17" s="2" t="s">
        <v>60</v>
      </c>
      <c r="B17" s="2">
        <v>18100</v>
      </c>
    </row>
    <row r="18" spans="1:2" hidden="1" x14ac:dyDescent="0.2">
      <c r="A18" s="2" t="s">
        <v>61</v>
      </c>
      <c r="B18" s="2">
        <v>14800</v>
      </c>
    </row>
    <row r="19" spans="1:2" hidden="1" x14ac:dyDescent="0.2">
      <c r="A19" s="2" t="s">
        <v>62</v>
      </c>
      <c r="B19" s="2">
        <v>12100</v>
      </c>
    </row>
    <row r="20" spans="1:2" hidden="1" x14ac:dyDescent="0.2">
      <c r="A20" s="2" t="s">
        <v>63</v>
      </c>
      <c r="B20" s="2">
        <v>12100</v>
      </c>
    </row>
    <row r="21" spans="1:2" hidden="1" x14ac:dyDescent="0.2">
      <c r="A21" s="2" t="s">
        <v>64</v>
      </c>
      <c r="B21" s="2">
        <v>12100</v>
      </c>
    </row>
    <row r="22" spans="1:2" hidden="1" x14ac:dyDescent="0.2">
      <c r="A22" s="2" t="s">
        <v>65</v>
      </c>
      <c r="B22" s="2">
        <v>12100</v>
      </c>
    </row>
    <row r="23" spans="1:2" hidden="1" x14ac:dyDescent="0.2">
      <c r="A23" s="2" t="s">
        <v>66</v>
      </c>
      <c r="B23" s="2">
        <v>12100</v>
      </c>
    </row>
    <row r="24" spans="1:2" hidden="1" x14ac:dyDescent="0.2">
      <c r="A24" s="2" t="s">
        <v>67</v>
      </c>
      <c r="B24" s="2">
        <v>12100</v>
      </c>
    </row>
    <row r="25" spans="1:2" hidden="1" x14ac:dyDescent="0.2">
      <c r="A25" s="2" t="s">
        <v>68</v>
      </c>
      <c r="B25" s="2">
        <v>9900</v>
      </c>
    </row>
    <row r="26" spans="1:2" hidden="1" x14ac:dyDescent="0.2">
      <c r="A26" s="2" t="s">
        <v>69</v>
      </c>
      <c r="B26" s="2">
        <v>8100</v>
      </c>
    </row>
    <row r="27" spans="1:2" hidden="1" x14ac:dyDescent="0.2">
      <c r="A27" s="2" t="s">
        <v>70</v>
      </c>
      <c r="B27" s="2">
        <v>8100</v>
      </c>
    </row>
    <row r="28" spans="1:2" hidden="1" x14ac:dyDescent="0.2">
      <c r="A28" s="2" t="s">
        <v>71</v>
      </c>
      <c r="B28" s="2">
        <v>6600</v>
      </c>
    </row>
    <row r="29" spans="1:2" hidden="1" x14ac:dyDescent="0.2">
      <c r="A29" s="2" t="s">
        <v>72</v>
      </c>
      <c r="B29" s="2">
        <v>6600</v>
      </c>
    </row>
    <row r="30" spans="1:2" hidden="1" x14ac:dyDescent="0.2">
      <c r="A30" s="2" t="s">
        <v>73</v>
      </c>
      <c r="B30" s="2">
        <v>6600</v>
      </c>
    </row>
    <row r="31" spans="1:2" hidden="1" x14ac:dyDescent="0.2">
      <c r="A31" s="2" t="s">
        <v>74</v>
      </c>
      <c r="B31" s="2">
        <v>6600</v>
      </c>
    </row>
    <row r="32" spans="1:2" hidden="1" x14ac:dyDescent="0.2">
      <c r="A32" s="2" t="s">
        <v>75</v>
      </c>
      <c r="B32" s="2">
        <v>5400</v>
      </c>
    </row>
    <row r="33" spans="1:2" hidden="1" x14ac:dyDescent="0.2">
      <c r="A33" s="2" t="s">
        <v>76</v>
      </c>
      <c r="B33" s="2">
        <v>5400</v>
      </c>
    </row>
    <row r="34" spans="1:2" hidden="1" x14ac:dyDescent="0.2">
      <c r="A34" s="2" t="s">
        <v>77</v>
      </c>
      <c r="B34" s="2">
        <v>5400</v>
      </c>
    </row>
    <row r="35" spans="1:2" x14ac:dyDescent="0.2">
      <c r="A35" s="2" t="s">
        <v>78</v>
      </c>
      <c r="B35" s="2">
        <v>5400</v>
      </c>
    </row>
    <row r="36" spans="1:2" x14ac:dyDescent="0.2">
      <c r="A36" s="2" t="s">
        <v>79</v>
      </c>
      <c r="B36" s="2">
        <v>5400</v>
      </c>
    </row>
    <row r="37" spans="1:2" x14ac:dyDescent="0.2">
      <c r="A37" s="2" t="s">
        <v>80</v>
      </c>
      <c r="B37" s="2">
        <v>5400</v>
      </c>
    </row>
    <row r="38" spans="1:2" x14ac:dyDescent="0.2">
      <c r="A38" s="2" t="s">
        <v>81</v>
      </c>
      <c r="B38" s="2">
        <v>5400</v>
      </c>
    </row>
    <row r="39" spans="1:2" x14ac:dyDescent="0.2">
      <c r="A39" s="2" t="s">
        <v>82</v>
      </c>
      <c r="B39" s="2">
        <v>4400</v>
      </c>
    </row>
    <row r="40" spans="1:2" x14ac:dyDescent="0.2">
      <c r="A40" s="2" t="s">
        <v>83</v>
      </c>
      <c r="B40" s="2">
        <v>4400</v>
      </c>
    </row>
    <row r="41" spans="1:2" x14ac:dyDescent="0.2">
      <c r="A41" s="2" t="s">
        <v>84</v>
      </c>
      <c r="B41" s="2">
        <v>4400</v>
      </c>
    </row>
    <row r="42" spans="1:2" x14ac:dyDescent="0.2">
      <c r="A42" s="2" t="s">
        <v>85</v>
      </c>
      <c r="B42" s="2">
        <v>4400</v>
      </c>
    </row>
    <row r="43" spans="1:2" x14ac:dyDescent="0.2">
      <c r="A43" s="2" t="s">
        <v>86</v>
      </c>
      <c r="B43" s="2">
        <v>4400</v>
      </c>
    </row>
    <row r="44" spans="1:2" x14ac:dyDescent="0.2">
      <c r="A44" s="2" t="s">
        <v>87</v>
      </c>
      <c r="B44" s="2">
        <v>3600</v>
      </c>
    </row>
    <row r="45" spans="1:2" x14ac:dyDescent="0.2">
      <c r="A45" s="2" t="s">
        <v>88</v>
      </c>
      <c r="B45" s="2">
        <v>3600</v>
      </c>
    </row>
    <row r="46" spans="1:2" x14ac:dyDescent="0.2">
      <c r="A46" s="2" t="s">
        <v>89</v>
      </c>
      <c r="B46" s="2">
        <v>3600</v>
      </c>
    </row>
    <row r="47" spans="1:2" x14ac:dyDescent="0.2">
      <c r="A47" s="2" t="s">
        <v>90</v>
      </c>
      <c r="B47" s="2">
        <v>3600</v>
      </c>
    </row>
    <row r="48" spans="1:2" x14ac:dyDescent="0.2">
      <c r="A48" s="2" t="s">
        <v>91</v>
      </c>
      <c r="B48" s="2">
        <v>3600</v>
      </c>
    </row>
    <row r="49" spans="1:2" x14ac:dyDescent="0.2">
      <c r="A49" s="2" t="s">
        <v>92</v>
      </c>
      <c r="B49" s="2">
        <v>3600</v>
      </c>
    </row>
    <row r="50" spans="1:2" x14ac:dyDescent="0.2">
      <c r="A50" s="2" t="s">
        <v>93</v>
      </c>
      <c r="B50" s="2">
        <v>3600</v>
      </c>
    </row>
    <row r="51" spans="1:2" x14ac:dyDescent="0.2">
      <c r="A51" s="2" t="s">
        <v>94</v>
      </c>
      <c r="B51" s="2">
        <v>3600</v>
      </c>
    </row>
    <row r="52" spans="1:2" x14ac:dyDescent="0.2">
      <c r="A52" s="2" t="s">
        <v>95</v>
      </c>
      <c r="B52" s="2">
        <v>3600</v>
      </c>
    </row>
    <row r="53" spans="1:2" x14ac:dyDescent="0.2">
      <c r="A53" s="2" t="s">
        <v>96</v>
      </c>
      <c r="B53" s="2">
        <v>2900</v>
      </c>
    </row>
    <row r="54" spans="1:2" x14ac:dyDescent="0.2">
      <c r="A54" s="2" t="s">
        <v>97</v>
      </c>
      <c r="B54" s="2">
        <v>2900</v>
      </c>
    </row>
    <row r="55" spans="1:2" x14ac:dyDescent="0.2">
      <c r="A55" s="2" t="s">
        <v>98</v>
      </c>
      <c r="B55" s="2">
        <v>2900</v>
      </c>
    </row>
    <row r="56" spans="1:2" x14ac:dyDescent="0.2">
      <c r="A56" s="2" t="s">
        <v>99</v>
      </c>
      <c r="B56" s="2">
        <v>2900</v>
      </c>
    </row>
    <row r="57" spans="1:2" x14ac:dyDescent="0.2">
      <c r="A57" s="2" t="s">
        <v>100</v>
      </c>
      <c r="B57" s="2">
        <v>2900</v>
      </c>
    </row>
    <row r="58" spans="1:2" x14ac:dyDescent="0.2">
      <c r="A58" s="2" t="s">
        <v>101</v>
      </c>
      <c r="B58" s="2">
        <v>2900</v>
      </c>
    </row>
    <row r="59" spans="1:2" x14ac:dyDescent="0.2">
      <c r="A59" s="2" t="s">
        <v>102</v>
      </c>
      <c r="B59" s="2">
        <v>2900</v>
      </c>
    </row>
    <row r="60" spans="1:2" x14ac:dyDescent="0.2">
      <c r="A60" s="2" t="s">
        <v>103</v>
      </c>
      <c r="B60" s="2">
        <v>2900</v>
      </c>
    </row>
    <row r="61" spans="1:2" x14ac:dyDescent="0.2">
      <c r="A61" s="2" t="s">
        <v>104</v>
      </c>
      <c r="B61" s="2">
        <v>2900</v>
      </c>
    </row>
    <row r="62" spans="1:2" x14ac:dyDescent="0.2">
      <c r="A62" s="2" t="s">
        <v>105</v>
      </c>
      <c r="B62" s="2">
        <v>2900</v>
      </c>
    </row>
    <row r="63" spans="1:2" x14ac:dyDescent="0.2">
      <c r="A63" s="2" t="s">
        <v>106</v>
      </c>
      <c r="B63" s="2">
        <v>2900</v>
      </c>
    </row>
    <row r="64" spans="1:2" x14ac:dyDescent="0.2">
      <c r="A64" s="2" t="s">
        <v>107</v>
      </c>
      <c r="B64" s="2">
        <v>2900</v>
      </c>
    </row>
    <row r="65" spans="1:2" x14ac:dyDescent="0.2">
      <c r="A65" s="2" t="s">
        <v>108</v>
      </c>
      <c r="B65" s="2">
        <v>2900</v>
      </c>
    </row>
    <row r="66" spans="1:2" x14ac:dyDescent="0.2">
      <c r="A66" s="2" t="s">
        <v>109</v>
      </c>
      <c r="B66" s="2">
        <v>2900</v>
      </c>
    </row>
    <row r="67" spans="1:2" x14ac:dyDescent="0.2">
      <c r="A67" s="2" t="s">
        <v>110</v>
      </c>
      <c r="B67" s="2">
        <v>2400</v>
      </c>
    </row>
    <row r="68" spans="1:2" x14ac:dyDescent="0.2">
      <c r="A68" s="2" t="s">
        <v>111</v>
      </c>
      <c r="B68" s="2">
        <v>2400</v>
      </c>
    </row>
    <row r="69" spans="1:2" x14ac:dyDescent="0.2">
      <c r="A69" s="2" t="s">
        <v>112</v>
      </c>
      <c r="B69" s="2">
        <v>2400</v>
      </c>
    </row>
    <row r="70" spans="1:2" x14ac:dyDescent="0.2">
      <c r="A70" s="2" t="s">
        <v>113</v>
      </c>
      <c r="B70" s="2">
        <v>2400</v>
      </c>
    </row>
    <row r="71" spans="1:2" x14ac:dyDescent="0.2">
      <c r="A71" s="2" t="s">
        <v>114</v>
      </c>
      <c r="B71" s="2">
        <v>2400</v>
      </c>
    </row>
    <row r="72" spans="1:2" x14ac:dyDescent="0.2">
      <c r="A72" s="2" t="s">
        <v>115</v>
      </c>
      <c r="B72" s="2">
        <v>2400</v>
      </c>
    </row>
    <row r="73" spans="1:2" x14ac:dyDescent="0.2">
      <c r="A73" s="2" t="s">
        <v>116</v>
      </c>
      <c r="B73" s="2">
        <v>2400</v>
      </c>
    </row>
    <row r="74" spans="1:2" x14ac:dyDescent="0.2">
      <c r="A74" s="2" t="s">
        <v>117</v>
      </c>
      <c r="B74" s="2">
        <v>2400</v>
      </c>
    </row>
    <row r="75" spans="1:2" x14ac:dyDescent="0.2">
      <c r="A75" s="2" t="s">
        <v>118</v>
      </c>
      <c r="B75" s="2">
        <v>2400</v>
      </c>
    </row>
    <row r="76" spans="1:2" x14ac:dyDescent="0.2">
      <c r="A76" s="2" t="s">
        <v>119</v>
      </c>
      <c r="B76" s="2">
        <v>2400</v>
      </c>
    </row>
    <row r="77" spans="1:2" x14ac:dyDescent="0.2">
      <c r="A77" s="2" t="s">
        <v>120</v>
      </c>
      <c r="B77" s="2">
        <v>2400</v>
      </c>
    </row>
  </sheetData>
  <sortState ref="A34:C66">
    <sortCondition descending="1" ref="B2:B66"/>
  </sortState>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L55" sqref="L55"/>
    </sheetView>
  </sheetViews>
  <sheetFormatPr baseColWidth="10" defaultColWidth="8.83203125" defaultRowHeight="15" x14ac:dyDescent="0.2"/>
  <sheetData>
    <row r="1" spans="1:10" x14ac:dyDescent="0.2">
      <c r="A1" s="28" t="s">
        <v>37</v>
      </c>
      <c r="B1" s="28"/>
      <c r="C1" s="28"/>
      <c r="D1" s="28"/>
      <c r="E1" s="28"/>
      <c r="F1" s="28"/>
      <c r="G1" s="28"/>
      <c r="H1" s="28"/>
      <c r="I1" s="28"/>
      <c r="J1" s="28"/>
    </row>
    <row r="2" spans="1:10" x14ac:dyDescent="0.2">
      <c r="A2" s="28"/>
      <c r="B2" s="28"/>
      <c r="C2" s="28"/>
      <c r="D2" s="28"/>
      <c r="E2" s="28"/>
      <c r="F2" s="28"/>
      <c r="G2" s="28"/>
      <c r="H2" s="28"/>
      <c r="I2" s="28"/>
      <c r="J2" s="28"/>
    </row>
    <row r="3" spans="1:10" x14ac:dyDescent="0.2">
      <c r="A3" s="28"/>
      <c r="B3" s="28"/>
      <c r="C3" s="28"/>
      <c r="D3" s="28"/>
      <c r="E3" s="28"/>
      <c r="F3" s="28"/>
      <c r="G3" s="28"/>
      <c r="H3" s="28"/>
      <c r="I3" s="28"/>
      <c r="J3" s="28"/>
    </row>
    <row r="4" spans="1:10" x14ac:dyDescent="0.2">
      <c r="A4" s="28"/>
      <c r="B4" s="28"/>
      <c r="C4" s="28"/>
      <c r="D4" s="28"/>
      <c r="E4" s="28"/>
      <c r="F4" s="28"/>
      <c r="G4" s="28"/>
      <c r="H4" s="28"/>
      <c r="I4" s="28"/>
      <c r="J4" s="28"/>
    </row>
  </sheetData>
  <mergeCells count="1">
    <mergeCell ref="A1:J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6"/>
  <sheetViews>
    <sheetView topLeftCell="C79" workbookViewId="0">
      <selection activeCell="U4" sqref="U4"/>
    </sheetView>
  </sheetViews>
  <sheetFormatPr baseColWidth="10" defaultColWidth="8.83203125" defaultRowHeight="15" x14ac:dyDescent="0.2"/>
  <cols>
    <col min="1" max="1" width="26.33203125" style="2" customWidth="1"/>
    <col min="2" max="2" width="14" style="2" customWidth="1"/>
    <col min="3" max="3" width="13" style="2" customWidth="1"/>
    <col min="4" max="4" width="21.5" style="2" customWidth="1"/>
    <col min="5" max="5" width="24.6640625" style="2" customWidth="1"/>
    <col min="6" max="6" width="13.83203125" style="2" customWidth="1"/>
    <col min="7" max="17" width="10.83203125" style="2"/>
    <col min="18" max="18" width="12.5" style="2" customWidth="1"/>
    <col min="19" max="19" width="8.6640625" style="2" customWidth="1"/>
    <col min="20" max="20" width="10.83203125" style="2" bestFit="1" customWidth="1"/>
    <col min="21" max="21" width="10" style="2" bestFit="1" customWidth="1"/>
    <col min="22" max="23" width="10.83203125" style="2" bestFit="1" customWidth="1"/>
    <col min="24" max="16384" width="8.83203125" style="2"/>
  </cols>
  <sheetData>
    <row r="1" spans="1:23" ht="68" customHeight="1" x14ac:dyDescent="0.2">
      <c r="A1" s="38" t="s">
        <v>38</v>
      </c>
      <c r="B1" s="38"/>
      <c r="C1" s="38"/>
      <c r="D1" s="38"/>
      <c r="E1" s="38"/>
      <c r="F1" s="38"/>
      <c r="G1" s="38"/>
      <c r="H1" s="38"/>
      <c r="I1" s="38"/>
      <c r="J1" s="38"/>
      <c r="K1" s="38"/>
      <c r="L1" s="38"/>
      <c r="M1" s="38"/>
      <c r="N1" s="38"/>
      <c r="O1" s="38"/>
      <c r="P1" s="38"/>
      <c r="Q1" s="38"/>
      <c r="R1" s="38"/>
      <c r="S1" s="38"/>
      <c r="T1" s="38"/>
      <c r="U1" s="40" t="s">
        <v>34</v>
      </c>
      <c r="V1" s="40"/>
      <c r="W1" s="40"/>
    </row>
    <row r="2" spans="1:23" ht="39" customHeight="1" x14ac:dyDescent="0.2">
      <c r="A2" s="39" t="s">
        <v>2</v>
      </c>
      <c r="B2" s="39" t="s">
        <v>122</v>
      </c>
      <c r="C2" s="39" t="s">
        <v>43</v>
      </c>
      <c r="D2" s="39" t="s">
        <v>7</v>
      </c>
      <c r="E2" s="39" t="s">
        <v>8</v>
      </c>
      <c r="F2" s="39" t="s">
        <v>9</v>
      </c>
      <c r="G2" s="39" t="s">
        <v>10</v>
      </c>
      <c r="H2" s="39" t="s">
        <v>11</v>
      </c>
      <c r="I2" s="39" t="s">
        <v>12</v>
      </c>
      <c r="J2" s="39" t="s">
        <v>13</v>
      </c>
      <c r="K2" s="39" t="s">
        <v>14</v>
      </c>
      <c r="L2" s="39" t="s">
        <v>15</v>
      </c>
      <c r="M2" s="39" t="s">
        <v>5</v>
      </c>
      <c r="N2" s="39" t="s">
        <v>6</v>
      </c>
      <c r="O2" s="39" t="s">
        <v>4</v>
      </c>
      <c r="P2" s="39" t="s">
        <v>16</v>
      </c>
      <c r="Q2" s="39" t="s">
        <v>17</v>
      </c>
      <c r="R2" s="23" t="s">
        <v>33</v>
      </c>
      <c r="S2" s="24">
        <v>0.01</v>
      </c>
      <c r="T2" s="24">
        <v>0.1</v>
      </c>
      <c r="U2" s="24">
        <v>0.3</v>
      </c>
    </row>
    <row r="3" spans="1:23" x14ac:dyDescent="0.2">
      <c r="A3" s="2" t="s">
        <v>49</v>
      </c>
      <c r="B3" s="2">
        <v>0.99</v>
      </c>
      <c r="C3" s="2">
        <v>0.01</v>
      </c>
      <c r="D3" s="2">
        <v>90500</v>
      </c>
      <c r="E3" s="2">
        <v>450000</v>
      </c>
      <c r="F3" s="2">
        <v>60500</v>
      </c>
      <c r="G3" s="2">
        <v>74000</v>
      </c>
      <c r="H3" s="2">
        <v>135000</v>
      </c>
      <c r="I3" s="2">
        <v>1220000</v>
      </c>
      <c r="J3" s="2">
        <v>1500000</v>
      </c>
      <c r="K3" s="2">
        <v>1500000</v>
      </c>
      <c r="L3" s="2">
        <v>368000</v>
      </c>
      <c r="M3" s="2">
        <v>201000</v>
      </c>
      <c r="N3" s="2">
        <v>165000</v>
      </c>
      <c r="O3" s="2">
        <v>90500</v>
      </c>
      <c r="P3" s="2">
        <v>90500</v>
      </c>
      <c r="Q3" s="2">
        <v>74000</v>
      </c>
      <c r="R3" s="20">
        <f>D3*B3</f>
        <v>89595</v>
      </c>
      <c r="S3" s="19">
        <f>R3*$S$2</f>
        <v>895.95</v>
      </c>
      <c r="T3" s="19">
        <f>R3*$T$2</f>
        <v>8959.5</v>
      </c>
      <c r="U3" s="19">
        <f>R3*$U$2</f>
        <v>26878.5</v>
      </c>
    </row>
    <row r="4" spans="1:23" x14ac:dyDescent="0.2">
      <c r="A4" s="2" t="s">
        <v>50</v>
      </c>
      <c r="B4" s="2">
        <v>1.72</v>
      </c>
      <c r="C4" s="2">
        <v>0.02</v>
      </c>
      <c r="D4" s="2">
        <v>49500</v>
      </c>
      <c r="E4" s="2">
        <v>368000</v>
      </c>
      <c r="F4" s="2">
        <v>301000</v>
      </c>
      <c r="G4" s="2">
        <v>301000</v>
      </c>
      <c r="H4" s="2">
        <v>301000</v>
      </c>
      <c r="I4" s="2">
        <v>301000</v>
      </c>
      <c r="J4" s="2">
        <v>368000</v>
      </c>
      <c r="K4" s="2">
        <v>301000</v>
      </c>
      <c r="L4" s="2">
        <v>301000</v>
      </c>
      <c r="M4" s="2">
        <v>368000</v>
      </c>
      <c r="N4" s="2">
        <v>368000</v>
      </c>
      <c r="O4" s="2">
        <v>368000</v>
      </c>
      <c r="P4" s="2">
        <v>368000</v>
      </c>
      <c r="Q4" s="2">
        <v>550000</v>
      </c>
      <c r="R4" s="20">
        <f>D4*B4</f>
        <v>85140</v>
      </c>
      <c r="S4" s="19">
        <f>R4*$S$2</f>
        <v>851.4</v>
      </c>
      <c r="T4" s="20">
        <f>R4*$T$2</f>
        <v>8514</v>
      </c>
      <c r="U4" s="20">
        <f>R4*$U$2</f>
        <v>25542</v>
      </c>
    </row>
    <row r="5" spans="1:23" x14ac:dyDescent="0.2">
      <c r="A5" s="2" t="s">
        <v>51</v>
      </c>
      <c r="B5" s="2">
        <v>4.5</v>
      </c>
      <c r="C5" s="2">
        <v>0.28000000000000003</v>
      </c>
      <c r="D5" s="2">
        <v>49500</v>
      </c>
      <c r="E5" s="2">
        <v>201000</v>
      </c>
      <c r="F5" s="2">
        <v>165000</v>
      </c>
      <c r="G5" s="2">
        <v>165000</v>
      </c>
      <c r="H5" s="2">
        <v>201000</v>
      </c>
      <c r="I5" s="2">
        <v>201000</v>
      </c>
      <c r="J5" s="2">
        <v>201000</v>
      </c>
      <c r="K5" s="2">
        <v>201000</v>
      </c>
      <c r="L5" s="2">
        <v>165000</v>
      </c>
      <c r="M5" s="2">
        <v>201000</v>
      </c>
      <c r="N5" s="2">
        <v>201000</v>
      </c>
      <c r="O5" s="2">
        <v>201000</v>
      </c>
      <c r="P5" s="2">
        <v>165000</v>
      </c>
      <c r="Q5" s="2">
        <v>201000</v>
      </c>
      <c r="R5" s="20">
        <f>D5*B5</f>
        <v>222750</v>
      </c>
      <c r="S5" s="20">
        <f>R5*$S$2</f>
        <v>2227.5</v>
      </c>
      <c r="T5" s="20">
        <f>R5*$T$2</f>
        <v>22275</v>
      </c>
      <c r="U5" s="20">
        <f>R5*$U$2</f>
        <v>66825</v>
      </c>
    </row>
    <row r="6" spans="1:23" x14ac:dyDescent="0.2">
      <c r="A6" s="2" t="s">
        <v>52</v>
      </c>
      <c r="B6" s="2">
        <v>0.32</v>
      </c>
      <c r="C6" s="2">
        <v>0.03</v>
      </c>
      <c r="D6" s="2">
        <v>18100</v>
      </c>
      <c r="E6" s="2">
        <v>165000</v>
      </c>
      <c r="F6" s="2">
        <v>27100</v>
      </c>
      <c r="G6" s="2">
        <v>60500</v>
      </c>
      <c r="H6" s="2">
        <v>135000</v>
      </c>
      <c r="I6" s="2">
        <v>550000</v>
      </c>
      <c r="J6" s="2">
        <v>550000</v>
      </c>
      <c r="K6" s="2">
        <v>550000</v>
      </c>
      <c r="L6" s="2">
        <v>90500</v>
      </c>
      <c r="M6" s="2">
        <v>22200</v>
      </c>
      <c r="N6" s="2">
        <v>9900</v>
      </c>
      <c r="O6" s="2">
        <v>3600</v>
      </c>
      <c r="P6" s="2">
        <v>6600</v>
      </c>
      <c r="Q6" s="2">
        <v>18100</v>
      </c>
      <c r="R6" s="20">
        <f>D6*B6</f>
        <v>5792</v>
      </c>
      <c r="S6" s="20">
        <f>R6*$S$2</f>
        <v>57.92</v>
      </c>
      <c r="T6" s="20">
        <f>R6*$T$2</f>
        <v>579.20000000000005</v>
      </c>
      <c r="U6" s="19">
        <f>R6*$U$2</f>
        <v>1737.6</v>
      </c>
    </row>
    <row r="7" spans="1:23" x14ac:dyDescent="0.2">
      <c r="A7" s="2" t="s">
        <v>53</v>
      </c>
      <c r="B7" s="2">
        <v>0.63</v>
      </c>
      <c r="C7" s="2">
        <v>0.02</v>
      </c>
      <c r="D7" s="2">
        <v>12100</v>
      </c>
      <c r="E7" s="2">
        <v>90500</v>
      </c>
      <c r="F7" s="2">
        <v>9900</v>
      </c>
      <c r="G7" s="2">
        <v>6600</v>
      </c>
      <c r="H7" s="2">
        <v>14800</v>
      </c>
      <c r="I7" s="2">
        <v>6600</v>
      </c>
      <c r="J7" s="2">
        <v>12100</v>
      </c>
      <c r="K7" s="2">
        <v>135000</v>
      </c>
      <c r="L7" s="2">
        <v>135000</v>
      </c>
      <c r="M7" s="2">
        <v>301000</v>
      </c>
      <c r="N7" s="2">
        <v>246000</v>
      </c>
      <c r="O7" s="2">
        <v>201000</v>
      </c>
      <c r="P7" s="2">
        <v>14800</v>
      </c>
      <c r="Q7" s="2">
        <v>12100</v>
      </c>
      <c r="R7" s="20">
        <f>D7*B7</f>
        <v>7623</v>
      </c>
      <c r="S7" s="20">
        <f>R7*$S$2</f>
        <v>76.23</v>
      </c>
      <c r="T7" s="20">
        <f>R7*$T$2</f>
        <v>762.30000000000007</v>
      </c>
      <c r="U7" s="19">
        <f>R7*$U$2</f>
        <v>2286.9</v>
      </c>
    </row>
    <row r="8" spans="1:23" x14ac:dyDescent="0.2">
      <c r="A8" s="2" t="s">
        <v>54</v>
      </c>
      <c r="B8" s="2">
        <v>1.1399999999999999</v>
      </c>
      <c r="C8" s="2">
        <v>0.01</v>
      </c>
      <c r="D8" s="2">
        <v>8100</v>
      </c>
      <c r="E8" s="2">
        <v>90500</v>
      </c>
      <c r="F8" s="2">
        <v>368000</v>
      </c>
      <c r="G8" s="2">
        <v>12100</v>
      </c>
      <c r="H8" s="2">
        <v>12100</v>
      </c>
      <c r="I8" s="2">
        <v>12100</v>
      </c>
      <c r="J8" s="2">
        <v>5400</v>
      </c>
      <c r="K8" s="2">
        <v>6600</v>
      </c>
      <c r="L8" s="2">
        <v>5400</v>
      </c>
      <c r="M8" s="2">
        <v>12100</v>
      </c>
      <c r="N8" s="2">
        <v>110000</v>
      </c>
      <c r="O8" s="2">
        <v>165000</v>
      </c>
      <c r="P8" s="2">
        <v>165000</v>
      </c>
      <c r="Q8" s="2">
        <v>368000</v>
      </c>
      <c r="R8" s="20">
        <f>D8*B8</f>
        <v>9234</v>
      </c>
      <c r="S8" s="20">
        <f>R8*$S$2</f>
        <v>92.34</v>
      </c>
      <c r="T8" s="20">
        <f>R8*$T$2</f>
        <v>923.40000000000009</v>
      </c>
      <c r="U8" s="19">
        <f>R8*$U$2</f>
        <v>2770.2</v>
      </c>
    </row>
    <row r="9" spans="1:23" x14ac:dyDescent="0.2">
      <c r="A9" s="2" t="s">
        <v>55</v>
      </c>
      <c r="B9" s="2">
        <v>0.55000000000000004</v>
      </c>
      <c r="C9" s="2">
        <v>0.03</v>
      </c>
      <c r="D9" s="2">
        <v>5400</v>
      </c>
      <c r="E9" s="2">
        <v>49500</v>
      </c>
      <c r="F9" s="2">
        <v>5400</v>
      </c>
      <c r="G9" s="2">
        <v>140</v>
      </c>
      <c r="H9" s="2">
        <v>320</v>
      </c>
      <c r="I9" s="2">
        <v>110000</v>
      </c>
      <c r="J9" s="2">
        <v>201000</v>
      </c>
      <c r="K9" s="2">
        <v>246000</v>
      </c>
      <c r="L9" s="2">
        <v>33100</v>
      </c>
      <c r="M9" s="2">
        <v>8100</v>
      </c>
      <c r="N9" s="2">
        <v>6600</v>
      </c>
      <c r="O9" s="2">
        <v>3600</v>
      </c>
      <c r="P9" s="2">
        <v>1000</v>
      </c>
      <c r="Q9" s="2">
        <v>2900</v>
      </c>
      <c r="R9" s="20">
        <f>D9*B9</f>
        <v>2970.0000000000005</v>
      </c>
      <c r="S9" s="19">
        <f>R9*$S$2</f>
        <v>29.700000000000006</v>
      </c>
      <c r="T9" s="20">
        <f>R9*$T$2</f>
        <v>297.00000000000006</v>
      </c>
      <c r="U9" s="20">
        <f>R9*$U$2</f>
        <v>891.00000000000011</v>
      </c>
    </row>
    <row r="10" spans="1:23" x14ac:dyDescent="0.2">
      <c r="A10" s="2" t="s">
        <v>56</v>
      </c>
      <c r="B10" s="2">
        <v>5.3</v>
      </c>
      <c r="C10" s="2">
        <v>0.04</v>
      </c>
      <c r="D10" s="2">
        <v>4400</v>
      </c>
      <c r="E10" s="2">
        <v>27100</v>
      </c>
      <c r="F10" s="2">
        <v>22200</v>
      </c>
      <c r="G10" s="2">
        <v>27100</v>
      </c>
      <c r="H10" s="2">
        <v>27100</v>
      </c>
      <c r="I10" s="2">
        <v>27100</v>
      </c>
      <c r="J10" s="2">
        <v>33100</v>
      </c>
      <c r="K10" s="2">
        <v>27100</v>
      </c>
      <c r="L10" s="2">
        <v>27100</v>
      </c>
      <c r="M10" s="2">
        <v>33100</v>
      </c>
      <c r="N10" s="2">
        <v>33100</v>
      </c>
      <c r="O10" s="2">
        <v>27100</v>
      </c>
      <c r="P10" s="2">
        <v>27100</v>
      </c>
      <c r="Q10" s="2">
        <v>33100</v>
      </c>
      <c r="R10" s="20">
        <f>D10*B10</f>
        <v>23320</v>
      </c>
      <c r="S10" s="19">
        <f>R10*$S$2</f>
        <v>233.20000000000002</v>
      </c>
      <c r="T10" s="20">
        <f>R10*$T$2</f>
        <v>2332</v>
      </c>
      <c r="U10" s="20">
        <f>R10*$U$2</f>
        <v>6996</v>
      </c>
    </row>
    <row r="11" spans="1:23" x14ac:dyDescent="0.2">
      <c r="A11" s="2" t="s">
        <v>57</v>
      </c>
      <c r="B11" s="2">
        <v>2.17</v>
      </c>
      <c r="C11" s="2">
        <v>0.16</v>
      </c>
      <c r="D11" s="2">
        <v>4400</v>
      </c>
      <c r="E11" s="2">
        <v>27100</v>
      </c>
      <c r="F11" s="2">
        <v>2900</v>
      </c>
      <c r="G11" s="2">
        <v>320</v>
      </c>
      <c r="H11" s="2">
        <v>880</v>
      </c>
      <c r="I11" s="2">
        <v>74000</v>
      </c>
      <c r="J11" s="2">
        <v>90500</v>
      </c>
      <c r="K11" s="2">
        <v>90500</v>
      </c>
      <c r="L11" s="2">
        <v>18100</v>
      </c>
      <c r="M11" s="2">
        <v>3600</v>
      </c>
      <c r="N11" s="2">
        <v>1900</v>
      </c>
      <c r="O11" s="2">
        <v>1600</v>
      </c>
      <c r="P11" s="2">
        <v>1000</v>
      </c>
      <c r="Q11" s="2">
        <v>1600</v>
      </c>
      <c r="R11" s="20">
        <f>D11*B11</f>
        <v>9548</v>
      </c>
      <c r="S11" s="19">
        <f>R11*$S$2</f>
        <v>95.48</v>
      </c>
      <c r="T11" s="20">
        <f>R11*$T$2</f>
        <v>954.80000000000007</v>
      </c>
      <c r="U11" s="19">
        <f>R11*$U$2</f>
        <v>2864.4</v>
      </c>
    </row>
    <row r="12" spans="1:23" x14ac:dyDescent="0.2">
      <c r="A12" s="2" t="s">
        <v>58</v>
      </c>
      <c r="B12" s="2">
        <v>0.99</v>
      </c>
      <c r="C12" s="2">
        <v>0.02</v>
      </c>
      <c r="D12" s="2">
        <v>4400</v>
      </c>
      <c r="E12" s="2">
        <v>22200</v>
      </c>
      <c r="F12" s="2">
        <v>40500</v>
      </c>
      <c r="G12" s="2">
        <v>22200</v>
      </c>
      <c r="H12" s="2">
        <v>22200</v>
      </c>
      <c r="I12" s="2">
        <v>22200</v>
      </c>
      <c r="J12" s="2">
        <v>18100</v>
      </c>
      <c r="K12" s="2">
        <v>18100</v>
      </c>
      <c r="L12" s="2">
        <v>14800</v>
      </c>
      <c r="M12" s="2">
        <v>18100</v>
      </c>
      <c r="N12" s="2">
        <v>33100</v>
      </c>
      <c r="O12" s="2">
        <v>22200</v>
      </c>
      <c r="P12" s="2">
        <v>18100</v>
      </c>
      <c r="Q12" s="2">
        <v>18100</v>
      </c>
      <c r="R12" s="20">
        <f>D12*B12</f>
        <v>4356</v>
      </c>
      <c r="S12" s="20">
        <f>R12*$S$2</f>
        <v>43.56</v>
      </c>
      <c r="T12" s="20">
        <f>R12*$T$2</f>
        <v>435.6</v>
      </c>
      <c r="U12" s="19">
        <f>R12*$U$2</f>
        <v>1306.8</v>
      </c>
    </row>
    <row r="13" spans="1:23" x14ac:dyDescent="0.2">
      <c r="A13" s="2" t="s">
        <v>59</v>
      </c>
      <c r="B13" s="2">
        <v>1.44</v>
      </c>
      <c r="C13" s="2">
        <v>0.15</v>
      </c>
      <c r="D13" s="2">
        <v>2900</v>
      </c>
      <c r="E13" s="2">
        <v>22200</v>
      </c>
      <c r="F13" s="2">
        <v>22200</v>
      </c>
      <c r="G13" s="2">
        <v>22200</v>
      </c>
      <c r="H13" s="2">
        <v>27100</v>
      </c>
      <c r="I13" s="2">
        <v>27100</v>
      </c>
      <c r="J13" s="2">
        <v>27100</v>
      </c>
      <c r="K13" s="2">
        <v>22200</v>
      </c>
      <c r="L13" s="2">
        <v>22200</v>
      </c>
      <c r="M13" s="2">
        <v>27100</v>
      </c>
      <c r="N13" s="2">
        <v>22200</v>
      </c>
      <c r="O13" s="2">
        <v>27100</v>
      </c>
      <c r="P13" s="2">
        <v>27100</v>
      </c>
      <c r="Q13" s="2">
        <v>27100</v>
      </c>
      <c r="R13" s="20">
        <f>D13*B13</f>
        <v>4176</v>
      </c>
      <c r="S13" s="20">
        <f>R13*$S$2</f>
        <v>41.76</v>
      </c>
      <c r="T13" s="20">
        <f>R13*$T$2</f>
        <v>417.6</v>
      </c>
      <c r="U13" s="19">
        <f>R13*$U$2</f>
        <v>1252.8</v>
      </c>
    </row>
    <row r="14" spans="1:23" x14ac:dyDescent="0.2">
      <c r="A14" s="2" t="s">
        <v>60</v>
      </c>
      <c r="B14" s="2">
        <v>2.21</v>
      </c>
      <c r="C14" s="2">
        <v>0.15</v>
      </c>
      <c r="D14" s="2">
        <v>2900</v>
      </c>
      <c r="E14" s="2">
        <v>18100</v>
      </c>
      <c r="F14" s="2">
        <v>18100</v>
      </c>
      <c r="G14" s="2">
        <v>14800</v>
      </c>
      <c r="H14" s="2">
        <v>18100</v>
      </c>
      <c r="I14" s="2">
        <v>22200</v>
      </c>
      <c r="J14" s="2">
        <v>18100</v>
      </c>
      <c r="K14" s="2">
        <v>18100</v>
      </c>
      <c r="L14" s="2">
        <v>14800</v>
      </c>
      <c r="M14" s="2">
        <v>22200</v>
      </c>
      <c r="N14" s="2">
        <v>18100</v>
      </c>
      <c r="O14" s="2">
        <v>18100</v>
      </c>
      <c r="P14" s="2">
        <v>18100</v>
      </c>
      <c r="Q14" s="2">
        <v>18100</v>
      </c>
      <c r="R14" s="20">
        <f>D14*B14</f>
        <v>6409</v>
      </c>
      <c r="S14" s="19">
        <f>R14*$S$2</f>
        <v>64.09</v>
      </c>
      <c r="T14" s="20">
        <f>R14*$T$2</f>
        <v>640.90000000000009</v>
      </c>
      <c r="U14" s="19">
        <f>R14*$U$2</f>
        <v>1922.6999999999998</v>
      </c>
    </row>
    <row r="15" spans="1:23" x14ac:dyDescent="0.2">
      <c r="A15" s="2" t="s">
        <v>61</v>
      </c>
      <c r="B15" s="2">
        <v>21.12</v>
      </c>
      <c r="C15" s="2">
        <v>0.7</v>
      </c>
      <c r="D15" s="2">
        <v>2900</v>
      </c>
      <c r="E15" s="2">
        <v>14800</v>
      </c>
      <c r="F15" s="2">
        <v>14800</v>
      </c>
      <c r="G15" s="2">
        <v>14800</v>
      </c>
      <c r="H15" s="2">
        <v>18100</v>
      </c>
      <c r="I15" s="2">
        <v>14800</v>
      </c>
      <c r="J15" s="2">
        <v>14800</v>
      </c>
      <c r="K15" s="2">
        <v>14800</v>
      </c>
      <c r="L15" s="2">
        <v>12100</v>
      </c>
      <c r="M15" s="2">
        <v>14800</v>
      </c>
      <c r="N15" s="2">
        <v>14800</v>
      </c>
      <c r="O15" s="2">
        <v>14800</v>
      </c>
      <c r="P15" s="2">
        <v>14800</v>
      </c>
      <c r="Q15" s="2">
        <v>14800</v>
      </c>
      <c r="R15" s="20">
        <f>D15*B15</f>
        <v>61248</v>
      </c>
      <c r="S15" s="20">
        <f>R15*$S$2</f>
        <v>612.48</v>
      </c>
      <c r="T15" s="20">
        <f>R15*$T$2</f>
        <v>6124.8</v>
      </c>
      <c r="U15" s="19">
        <f>R15*$U$2</f>
        <v>18374.399999999998</v>
      </c>
    </row>
    <row r="16" spans="1:23" x14ac:dyDescent="0.2">
      <c r="A16" s="2" t="s">
        <v>62</v>
      </c>
      <c r="B16" s="2">
        <v>0.19</v>
      </c>
      <c r="C16" s="2">
        <v>0.12</v>
      </c>
      <c r="D16" s="2">
        <v>2400</v>
      </c>
      <c r="E16" s="2">
        <v>12100</v>
      </c>
      <c r="F16" s="2">
        <v>40</v>
      </c>
      <c r="G16" s="2">
        <v>50</v>
      </c>
      <c r="H16" s="2">
        <v>170</v>
      </c>
      <c r="I16" s="2">
        <v>40500</v>
      </c>
      <c r="J16" s="2">
        <v>40500</v>
      </c>
      <c r="K16" s="2">
        <v>49500</v>
      </c>
      <c r="L16" s="2">
        <v>8100</v>
      </c>
      <c r="M16" s="2">
        <v>880</v>
      </c>
      <c r="N16" s="2">
        <v>320</v>
      </c>
      <c r="O16" s="2">
        <v>170</v>
      </c>
      <c r="P16" s="2">
        <v>90</v>
      </c>
      <c r="Q16" s="2">
        <v>50</v>
      </c>
      <c r="R16" s="20">
        <f>D16*B16</f>
        <v>456</v>
      </c>
      <c r="S16" s="20">
        <f>R16*$S$2</f>
        <v>4.5600000000000005</v>
      </c>
      <c r="T16" s="20">
        <f>R16*$T$2</f>
        <v>45.6</v>
      </c>
      <c r="U16" s="19">
        <f>R16*$U$2</f>
        <v>136.79999999999998</v>
      </c>
    </row>
    <row r="17" spans="1:21" x14ac:dyDescent="0.2">
      <c r="A17" s="2" t="s">
        <v>63</v>
      </c>
      <c r="B17" s="2">
        <v>1.96</v>
      </c>
      <c r="C17" s="2">
        <v>0.01</v>
      </c>
      <c r="D17" s="2">
        <v>1900</v>
      </c>
      <c r="E17" s="2">
        <v>12100</v>
      </c>
      <c r="F17" s="2">
        <v>8100</v>
      </c>
      <c r="G17" s="2">
        <v>8100</v>
      </c>
      <c r="H17" s="2">
        <v>8100</v>
      </c>
      <c r="I17" s="2">
        <v>6600</v>
      </c>
      <c r="J17" s="2">
        <v>9900</v>
      </c>
      <c r="K17" s="2">
        <v>9900</v>
      </c>
      <c r="L17" s="2">
        <v>14800</v>
      </c>
      <c r="M17" s="2">
        <v>40500</v>
      </c>
      <c r="N17" s="2">
        <v>27100</v>
      </c>
      <c r="O17" s="2">
        <v>8100</v>
      </c>
      <c r="P17" s="2">
        <v>6600</v>
      </c>
      <c r="Q17" s="2">
        <v>8100</v>
      </c>
      <c r="R17" s="20">
        <f>D17*B17</f>
        <v>3724</v>
      </c>
      <c r="S17" s="20">
        <f>R17*$S$2</f>
        <v>37.24</v>
      </c>
      <c r="T17" s="20">
        <f>R17*$T$2</f>
        <v>372.40000000000003</v>
      </c>
      <c r="U17" s="19">
        <f>R17*$U$2</f>
        <v>1117.2</v>
      </c>
    </row>
    <row r="18" spans="1:21" x14ac:dyDescent="0.2">
      <c r="A18" s="2" t="s">
        <v>64</v>
      </c>
      <c r="B18" s="2">
        <v>0.03</v>
      </c>
      <c r="C18" s="2">
        <v>0.01</v>
      </c>
      <c r="D18" s="2">
        <v>1600</v>
      </c>
      <c r="E18" s="2">
        <v>12100</v>
      </c>
      <c r="F18" s="2">
        <v>6600</v>
      </c>
      <c r="G18" s="2">
        <v>8100</v>
      </c>
      <c r="H18" s="2">
        <v>12100</v>
      </c>
      <c r="I18" s="2">
        <v>14800</v>
      </c>
      <c r="J18" s="2">
        <v>14800</v>
      </c>
      <c r="K18" s="2">
        <v>22200</v>
      </c>
      <c r="L18" s="2">
        <v>12100</v>
      </c>
      <c r="M18" s="2">
        <v>18100</v>
      </c>
      <c r="N18" s="2">
        <v>12100</v>
      </c>
      <c r="O18" s="2">
        <v>8100</v>
      </c>
      <c r="P18" s="2">
        <v>6600</v>
      </c>
      <c r="Q18" s="2">
        <v>8100</v>
      </c>
      <c r="R18" s="20">
        <f>D18*B18</f>
        <v>48</v>
      </c>
      <c r="S18" s="20">
        <f>R18*$S$2</f>
        <v>0.48</v>
      </c>
      <c r="T18" s="20">
        <f>R18*$T$2</f>
        <v>4.8000000000000007</v>
      </c>
      <c r="U18" s="20">
        <f>R18*$U$2</f>
        <v>14.399999999999999</v>
      </c>
    </row>
    <row r="19" spans="1:21" x14ac:dyDescent="0.2">
      <c r="A19" s="2" t="s">
        <v>65</v>
      </c>
      <c r="B19" s="2">
        <v>0.31</v>
      </c>
      <c r="C19" s="2">
        <v>0.06</v>
      </c>
      <c r="D19" s="2">
        <v>1300</v>
      </c>
      <c r="E19" s="2">
        <v>12100</v>
      </c>
      <c r="F19" s="2">
        <v>3600</v>
      </c>
      <c r="G19" s="2">
        <v>40</v>
      </c>
      <c r="H19" s="2">
        <v>320</v>
      </c>
      <c r="I19" s="2">
        <v>40500</v>
      </c>
      <c r="J19" s="2">
        <v>33100</v>
      </c>
      <c r="K19" s="2">
        <v>40500</v>
      </c>
      <c r="L19" s="2">
        <v>8100</v>
      </c>
      <c r="M19" s="2">
        <v>1600</v>
      </c>
      <c r="N19" s="2">
        <v>880</v>
      </c>
      <c r="O19" s="2">
        <v>880</v>
      </c>
      <c r="P19" s="2">
        <v>480</v>
      </c>
      <c r="Q19" s="2">
        <v>1300</v>
      </c>
      <c r="R19" s="20">
        <f>D19*B19</f>
        <v>403</v>
      </c>
      <c r="S19" s="19">
        <f>R19*$S$2</f>
        <v>4.03</v>
      </c>
      <c r="T19" s="20">
        <f>R19*$T$2</f>
        <v>40.300000000000004</v>
      </c>
      <c r="U19" s="20">
        <f>R19*$U$2</f>
        <v>120.89999999999999</v>
      </c>
    </row>
    <row r="20" spans="1:21" x14ac:dyDescent="0.2">
      <c r="A20" s="2" t="s">
        <v>66</v>
      </c>
      <c r="C20" s="2">
        <v>0.01</v>
      </c>
      <c r="D20" s="2">
        <v>1300</v>
      </c>
      <c r="E20" s="2">
        <v>12100</v>
      </c>
      <c r="F20" s="2">
        <v>5400</v>
      </c>
      <c r="G20" s="2">
        <v>6600</v>
      </c>
      <c r="H20" s="2">
        <v>9900</v>
      </c>
      <c r="I20" s="2">
        <v>40500</v>
      </c>
      <c r="J20" s="2">
        <v>27100</v>
      </c>
      <c r="K20" s="2">
        <v>22200</v>
      </c>
      <c r="L20" s="2">
        <v>12100</v>
      </c>
      <c r="M20" s="2">
        <v>8100</v>
      </c>
      <c r="N20" s="2">
        <v>5400</v>
      </c>
      <c r="O20" s="2">
        <v>5400</v>
      </c>
      <c r="P20" s="2">
        <v>8100</v>
      </c>
      <c r="Q20" s="2">
        <v>4400</v>
      </c>
      <c r="R20" s="20">
        <f>D20*B20</f>
        <v>0</v>
      </c>
      <c r="S20" s="20">
        <f>R20*$S$2</f>
        <v>0</v>
      </c>
      <c r="T20" s="20">
        <f>R20*$T$2</f>
        <v>0</v>
      </c>
      <c r="U20" s="20">
        <f>R20*$U$2</f>
        <v>0</v>
      </c>
    </row>
    <row r="21" spans="1:21" x14ac:dyDescent="0.2">
      <c r="A21" s="2" t="s">
        <v>67</v>
      </c>
      <c r="B21" s="2">
        <v>3.66</v>
      </c>
      <c r="C21" s="2">
        <v>0.02</v>
      </c>
      <c r="D21" s="2">
        <v>1000</v>
      </c>
      <c r="E21" s="2">
        <v>12100</v>
      </c>
      <c r="F21" s="2">
        <v>8100</v>
      </c>
      <c r="G21" s="2">
        <v>8100</v>
      </c>
      <c r="H21" s="2">
        <v>8100</v>
      </c>
      <c r="I21" s="2">
        <v>6600</v>
      </c>
      <c r="J21" s="2">
        <v>8100</v>
      </c>
      <c r="K21" s="2">
        <v>9900</v>
      </c>
      <c r="L21" s="2">
        <v>14800</v>
      </c>
      <c r="M21" s="2">
        <v>40500</v>
      </c>
      <c r="N21" s="2">
        <v>22200</v>
      </c>
      <c r="O21" s="2">
        <v>8100</v>
      </c>
      <c r="P21" s="2">
        <v>6600</v>
      </c>
      <c r="Q21" s="2">
        <v>8100</v>
      </c>
      <c r="R21" s="20">
        <f>D21*B21</f>
        <v>3660</v>
      </c>
      <c r="S21" s="20">
        <f>R21*$S$2</f>
        <v>36.6</v>
      </c>
      <c r="T21" s="20">
        <f>R21*$T$2</f>
        <v>366</v>
      </c>
      <c r="U21" s="20">
        <f>R21*$U$2</f>
        <v>1098</v>
      </c>
    </row>
    <row r="22" spans="1:21" x14ac:dyDescent="0.2">
      <c r="A22" s="2" t="s">
        <v>68</v>
      </c>
      <c r="B22" s="2">
        <v>2.15</v>
      </c>
      <c r="C22" s="2">
        <v>0.24</v>
      </c>
      <c r="D22" s="2">
        <v>1000</v>
      </c>
      <c r="E22" s="2">
        <v>9900</v>
      </c>
      <c r="F22" s="2">
        <v>9900</v>
      </c>
      <c r="G22" s="2">
        <v>9900</v>
      </c>
      <c r="H22" s="2">
        <v>8100</v>
      </c>
      <c r="I22" s="2">
        <v>8100</v>
      </c>
      <c r="J22" s="2">
        <v>6600</v>
      </c>
      <c r="K22" s="2">
        <v>5400</v>
      </c>
      <c r="L22" s="2">
        <v>6600</v>
      </c>
      <c r="M22" s="2">
        <v>6600</v>
      </c>
      <c r="N22" s="2">
        <v>6600</v>
      </c>
      <c r="O22" s="2">
        <v>8100</v>
      </c>
      <c r="P22" s="2">
        <v>9900</v>
      </c>
      <c r="Q22" s="2">
        <v>18100</v>
      </c>
      <c r="R22" s="20">
        <f>D22*B22</f>
        <v>2150</v>
      </c>
      <c r="S22" s="20">
        <f>R22*$S$2</f>
        <v>21.5</v>
      </c>
      <c r="T22" s="20">
        <f>R22*$T$2</f>
        <v>215</v>
      </c>
      <c r="U22" s="20">
        <f>R22*$U$2</f>
        <v>645</v>
      </c>
    </row>
    <row r="23" spans="1:21" x14ac:dyDescent="0.2">
      <c r="A23" s="2" t="s">
        <v>69</v>
      </c>
      <c r="C23" s="2">
        <v>0.01</v>
      </c>
      <c r="D23" s="2">
        <v>880</v>
      </c>
      <c r="E23" s="2">
        <v>8100</v>
      </c>
      <c r="F23" s="2">
        <v>5400</v>
      </c>
      <c r="G23" s="2">
        <v>4400</v>
      </c>
      <c r="H23" s="2">
        <v>6600</v>
      </c>
      <c r="I23" s="2">
        <v>14800</v>
      </c>
      <c r="J23" s="2">
        <v>14800</v>
      </c>
      <c r="K23" s="2">
        <v>18100</v>
      </c>
      <c r="L23" s="2">
        <v>6600</v>
      </c>
      <c r="M23" s="2">
        <v>6600</v>
      </c>
      <c r="N23" s="2">
        <v>5400</v>
      </c>
      <c r="O23" s="2">
        <v>4400</v>
      </c>
      <c r="P23" s="2">
        <v>5400</v>
      </c>
      <c r="Q23" s="2">
        <v>6600</v>
      </c>
      <c r="R23" s="20">
        <f>D23*B23</f>
        <v>0</v>
      </c>
      <c r="S23" s="20">
        <f>R23*$S$2</f>
        <v>0</v>
      </c>
      <c r="T23" s="20">
        <f>R23*$T$2</f>
        <v>0</v>
      </c>
      <c r="U23" s="20">
        <f>R23*$U$2</f>
        <v>0</v>
      </c>
    </row>
    <row r="24" spans="1:21" x14ac:dyDescent="0.2">
      <c r="A24" s="2" t="s">
        <v>70</v>
      </c>
      <c r="B24" s="2">
        <v>0.31</v>
      </c>
      <c r="C24" s="2">
        <v>0.77</v>
      </c>
      <c r="D24" s="2">
        <v>880</v>
      </c>
      <c r="E24" s="2">
        <v>8100</v>
      </c>
      <c r="F24" s="2">
        <v>6600</v>
      </c>
      <c r="G24" s="2">
        <v>8100</v>
      </c>
      <c r="H24" s="2">
        <v>8100</v>
      </c>
      <c r="I24" s="2">
        <v>6600</v>
      </c>
      <c r="J24" s="2">
        <v>8100</v>
      </c>
      <c r="K24" s="2">
        <v>9900</v>
      </c>
      <c r="L24" s="2">
        <v>8100</v>
      </c>
      <c r="M24" s="2">
        <v>12100</v>
      </c>
      <c r="N24" s="2">
        <v>9900</v>
      </c>
      <c r="O24" s="2">
        <v>9900</v>
      </c>
      <c r="P24" s="2">
        <v>8100</v>
      </c>
      <c r="Q24" s="2">
        <v>9900</v>
      </c>
      <c r="R24" s="20">
        <f>D24*B24</f>
        <v>272.8</v>
      </c>
      <c r="S24" s="20">
        <f>R24*$S$2</f>
        <v>2.7280000000000002</v>
      </c>
      <c r="T24" s="20">
        <f>R24*$T$2</f>
        <v>27.28</v>
      </c>
      <c r="U24" s="20">
        <f>R24*$U$2</f>
        <v>81.84</v>
      </c>
    </row>
    <row r="25" spans="1:21" x14ac:dyDescent="0.2">
      <c r="A25" s="2" t="s">
        <v>71</v>
      </c>
      <c r="B25" s="2">
        <v>0.46</v>
      </c>
      <c r="C25" s="2">
        <v>0.01</v>
      </c>
      <c r="D25" s="2">
        <v>880</v>
      </c>
      <c r="E25" s="2">
        <v>6600</v>
      </c>
      <c r="F25" s="2">
        <v>20</v>
      </c>
      <c r="G25" s="2">
        <v>40</v>
      </c>
      <c r="H25" s="2">
        <v>110</v>
      </c>
      <c r="I25" s="2">
        <v>390</v>
      </c>
      <c r="J25" s="2">
        <v>2900</v>
      </c>
      <c r="K25" s="2">
        <v>74000</v>
      </c>
      <c r="L25" s="2">
        <v>260</v>
      </c>
      <c r="M25" s="2">
        <v>110</v>
      </c>
      <c r="N25" s="2">
        <v>70</v>
      </c>
      <c r="O25" s="2">
        <v>40</v>
      </c>
      <c r="P25" s="2">
        <v>50</v>
      </c>
      <c r="Q25" s="2">
        <v>70</v>
      </c>
      <c r="R25" s="20">
        <f>D25*B25</f>
        <v>404.8</v>
      </c>
      <c r="S25" s="20">
        <f>R25*$S$2</f>
        <v>4.048</v>
      </c>
      <c r="T25" s="20">
        <f>R25*$T$2</f>
        <v>40.480000000000004</v>
      </c>
      <c r="U25" s="20">
        <f>R25*$U$2</f>
        <v>121.44</v>
      </c>
    </row>
    <row r="26" spans="1:21" x14ac:dyDescent="0.2">
      <c r="A26" s="2" t="s">
        <v>72</v>
      </c>
      <c r="B26" s="2">
        <v>3.47</v>
      </c>
      <c r="C26" s="2">
        <v>0.54</v>
      </c>
      <c r="D26" s="2">
        <v>880</v>
      </c>
      <c r="E26" s="2">
        <v>6600</v>
      </c>
      <c r="F26" s="2">
        <v>6600</v>
      </c>
      <c r="G26" s="2">
        <v>6600</v>
      </c>
      <c r="H26" s="2">
        <v>6600</v>
      </c>
      <c r="I26" s="2">
        <v>6600</v>
      </c>
      <c r="J26" s="2">
        <v>8100</v>
      </c>
      <c r="K26" s="2">
        <v>6600</v>
      </c>
      <c r="L26" s="2">
        <v>6600</v>
      </c>
      <c r="M26" s="2">
        <v>8100</v>
      </c>
      <c r="N26" s="2">
        <v>6600</v>
      </c>
      <c r="O26" s="2">
        <v>8100</v>
      </c>
      <c r="P26" s="2">
        <v>8100</v>
      </c>
      <c r="Q26" s="2">
        <v>9900</v>
      </c>
      <c r="R26" s="20">
        <f>D26*B26</f>
        <v>3053.6000000000004</v>
      </c>
      <c r="S26" s="20">
        <f>R26*$S$2</f>
        <v>30.536000000000005</v>
      </c>
      <c r="T26" s="20">
        <f>R26*$T$2</f>
        <v>305.36000000000007</v>
      </c>
      <c r="U26" s="19">
        <f>R26*$U$2</f>
        <v>916.08</v>
      </c>
    </row>
    <row r="27" spans="1:21" x14ac:dyDescent="0.2">
      <c r="A27" s="2" t="s">
        <v>73</v>
      </c>
      <c r="B27" s="2">
        <v>2.4900000000000002</v>
      </c>
      <c r="C27" s="2">
        <v>0.02</v>
      </c>
      <c r="D27" s="2">
        <v>880</v>
      </c>
      <c r="E27" s="2">
        <v>6600</v>
      </c>
      <c r="F27" s="2">
        <v>5400</v>
      </c>
      <c r="G27" s="2">
        <v>5400</v>
      </c>
      <c r="H27" s="2">
        <v>8100</v>
      </c>
      <c r="I27" s="2">
        <v>8100</v>
      </c>
      <c r="J27" s="2">
        <v>8100</v>
      </c>
      <c r="K27" s="2">
        <v>6600</v>
      </c>
      <c r="L27" s="2">
        <v>5400</v>
      </c>
      <c r="M27" s="2">
        <v>6600</v>
      </c>
      <c r="N27" s="2">
        <v>5400</v>
      </c>
      <c r="O27" s="2">
        <v>6600</v>
      </c>
      <c r="P27" s="2">
        <v>6600</v>
      </c>
      <c r="Q27" s="2">
        <v>5400</v>
      </c>
      <c r="R27" s="20">
        <f>D27*B27</f>
        <v>2191.2000000000003</v>
      </c>
      <c r="S27" s="20">
        <f>R27*$S$2</f>
        <v>21.912000000000003</v>
      </c>
      <c r="T27" s="19">
        <f>R27*$T$2</f>
        <v>219.12000000000003</v>
      </c>
      <c r="U27" s="19">
        <f>R27*$U$2</f>
        <v>657.36</v>
      </c>
    </row>
    <row r="28" spans="1:21" x14ac:dyDescent="0.2">
      <c r="A28" s="2" t="s">
        <v>74</v>
      </c>
      <c r="B28" s="2">
        <v>1.04</v>
      </c>
      <c r="C28" s="2">
        <v>0.05</v>
      </c>
      <c r="D28" s="2">
        <v>880</v>
      </c>
      <c r="E28" s="2">
        <v>6600</v>
      </c>
      <c r="F28" s="2">
        <v>1300</v>
      </c>
      <c r="G28" s="2">
        <v>1900</v>
      </c>
      <c r="H28" s="2">
        <v>3600</v>
      </c>
      <c r="I28" s="2">
        <v>14800</v>
      </c>
      <c r="J28" s="2">
        <v>14800</v>
      </c>
      <c r="K28" s="2">
        <v>14800</v>
      </c>
      <c r="L28" s="2">
        <v>5400</v>
      </c>
      <c r="M28" s="2">
        <v>2900</v>
      </c>
      <c r="N28" s="2">
        <v>2900</v>
      </c>
      <c r="O28" s="2">
        <v>2400</v>
      </c>
      <c r="P28" s="2">
        <v>2400</v>
      </c>
      <c r="Q28" s="2">
        <v>2400</v>
      </c>
      <c r="R28" s="20">
        <f>D28*B28</f>
        <v>915.2</v>
      </c>
      <c r="S28" s="20">
        <f>R28*$S$2</f>
        <v>9.152000000000001</v>
      </c>
      <c r="T28" s="19">
        <f>R28*$T$2</f>
        <v>91.52000000000001</v>
      </c>
      <c r="U28" s="19">
        <f>R28*$U$2</f>
        <v>274.56</v>
      </c>
    </row>
    <row r="29" spans="1:21" x14ac:dyDescent="0.2">
      <c r="A29" s="2" t="s">
        <v>75</v>
      </c>
      <c r="B29" s="2">
        <v>10.85</v>
      </c>
      <c r="C29" s="2">
        <v>0.14000000000000001</v>
      </c>
      <c r="D29" s="2">
        <v>880</v>
      </c>
      <c r="E29" s="2">
        <v>5400</v>
      </c>
      <c r="F29" s="2">
        <v>4400</v>
      </c>
      <c r="G29" s="2">
        <v>4400</v>
      </c>
      <c r="H29" s="2">
        <v>5400</v>
      </c>
      <c r="I29" s="2">
        <v>5400</v>
      </c>
      <c r="J29" s="2">
        <v>6600</v>
      </c>
      <c r="K29" s="2">
        <v>6600</v>
      </c>
      <c r="L29" s="2">
        <v>4400</v>
      </c>
      <c r="M29" s="2">
        <v>5400</v>
      </c>
      <c r="N29" s="2">
        <v>5400</v>
      </c>
      <c r="O29" s="2">
        <v>5400</v>
      </c>
      <c r="P29" s="2">
        <v>5400</v>
      </c>
      <c r="Q29" s="2">
        <v>5400</v>
      </c>
      <c r="R29" s="20">
        <f>D29*B29</f>
        <v>9548</v>
      </c>
      <c r="S29" s="20">
        <f>R29*$S$2</f>
        <v>95.48</v>
      </c>
      <c r="T29" s="19">
        <f>R29*$T$2</f>
        <v>954.80000000000007</v>
      </c>
      <c r="U29" s="19">
        <f>R29*$U$2</f>
        <v>2864.4</v>
      </c>
    </row>
    <row r="30" spans="1:21" x14ac:dyDescent="0.2">
      <c r="A30" s="2" t="s">
        <v>76</v>
      </c>
      <c r="B30" s="2">
        <v>18.05</v>
      </c>
      <c r="C30" s="2">
        <v>0.11</v>
      </c>
      <c r="D30" s="2">
        <v>880</v>
      </c>
      <c r="E30" s="2">
        <v>5400</v>
      </c>
      <c r="F30" s="2">
        <v>3600</v>
      </c>
      <c r="G30" s="2">
        <v>4400</v>
      </c>
      <c r="H30" s="2">
        <v>5400</v>
      </c>
      <c r="I30" s="2">
        <v>5400</v>
      </c>
      <c r="J30" s="2">
        <v>6600</v>
      </c>
      <c r="K30" s="2">
        <v>5400</v>
      </c>
      <c r="L30" s="2">
        <v>5400</v>
      </c>
      <c r="M30" s="2">
        <v>5400</v>
      </c>
      <c r="N30" s="2">
        <v>4400</v>
      </c>
      <c r="O30" s="2">
        <v>5400</v>
      </c>
      <c r="P30" s="2">
        <v>5400</v>
      </c>
      <c r="Q30" s="2">
        <v>4400</v>
      </c>
      <c r="R30" s="20">
        <f>D30*B30</f>
        <v>15884</v>
      </c>
      <c r="S30" s="20">
        <f>R30*$S$2</f>
        <v>158.84</v>
      </c>
      <c r="T30" s="19">
        <f>R30*$T$2</f>
        <v>1588.4</v>
      </c>
      <c r="U30" s="19">
        <f>R30*$U$2</f>
        <v>4765.2</v>
      </c>
    </row>
    <row r="31" spans="1:21" x14ac:dyDescent="0.2">
      <c r="A31" s="2" t="s">
        <v>77</v>
      </c>
      <c r="B31" s="2">
        <v>2.2200000000000002</v>
      </c>
      <c r="C31" s="2">
        <v>0.16</v>
      </c>
      <c r="D31" s="2">
        <v>720</v>
      </c>
      <c r="E31" s="2">
        <v>5400</v>
      </c>
      <c r="F31" s="2">
        <v>9900</v>
      </c>
      <c r="G31" s="2">
        <v>8100</v>
      </c>
      <c r="H31" s="2">
        <v>4400</v>
      </c>
      <c r="I31" s="2">
        <v>4400</v>
      </c>
      <c r="J31" s="2">
        <v>3600</v>
      </c>
      <c r="K31" s="2">
        <v>4400</v>
      </c>
      <c r="L31" s="2">
        <v>3600</v>
      </c>
      <c r="M31" s="2">
        <v>3600</v>
      </c>
      <c r="N31" s="2">
        <v>3600</v>
      </c>
      <c r="O31" s="2">
        <v>3600</v>
      </c>
      <c r="P31" s="2">
        <v>4400</v>
      </c>
      <c r="Q31" s="2">
        <v>5400</v>
      </c>
      <c r="R31" s="20">
        <f>D31*B31</f>
        <v>1598.4</v>
      </c>
      <c r="S31" s="20">
        <f>R31*$S$2</f>
        <v>15.984000000000002</v>
      </c>
      <c r="T31" s="19">
        <f>R31*$T$2</f>
        <v>159.84000000000003</v>
      </c>
      <c r="U31" s="19">
        <f>R31*$U$2</f>
        <v>479.52</v>
      </c>
    </row>
    <row r="32" spans="1:21" x14ac:dyDescent="0.2">
      <c r="A32" s="2" t="s">
        <v>78</v>
      </c>
      <c r="B32" s="2">
        <v>6.65</v>
      </c>
      <c r="C32" s="2">
        <v>0.17</v>
      </c>
      <c r="D32" s="2">
        <v>720</v>
      </c>
      <c r="E32" s="2">
        <v>5400</v>
      </c>
      <c r="F32" s="2">
        <v>5400</v>
      </c>
      <c r="G32" s="2">
        <v>6600</v>
      </c>
      <c r="H32" s="2">
        <v>5400</v>
      </c>
      <c r="I32" s="2">
        <v>4400</v>
      </c>
      <c r="J32" s="2">
        <v>5400</v>
      </c>
      <c r="K32" s="2">
        <v>5400</v>
      </c>
      <c r="L32" s="2">
        <v>4400</v>
      </c>
      <c r="M32" s="2">
        <v>5400</v>
      </c>
      <c r="N32" s="2">
        <v>5400</v>
      </c>
      <c r="O32" s="2">
        <v>5400</v>
      </c>
      <c r="P32" s="2">
        <v>5400</v>
      </c>
      <c r="Q32" s="2">
        <v>5400</v>
      </c>
      <c r="R32" s="20">
        <f>D32*B32</f>
        <v>4788</v>
      </c>
      <c r="S32" s="20">
        <f>R32*$S$2</f>
        <v>47.88</v>
      </c>
      <c r="T32" s="19">
        <f>R32*$T$2</f>
        <v>478.8</v>
      </c>
      <c r="U32" s="19">
        <f>R32*$U$2</f>
        <v>1436.3999999999999</v>
      </c>
    </row>
    <row r="33" spans="1:21" x14ac:dyDescent="0.2">
      <c r="A33" s="2" t="s">
        <v>79</v>
      </c>
      <c r="B33" s="2">
        <v>2.34</v>
      </c>
      <c r="C33" s="2">
        <v>0.02</v>
      </c>
      <c r="D33" s="2">
        <v>720</v>
      </c>
      <c r="E33" s="2">
        <v>5400</v>
      </c>
      <c r="F33" s="2">
        <v>40</v>
      </c>
      <c r="G33" s="2">
        <v>70</v>
      </c>
      <c r="H33" s="2">
        <v>140</v>
      </c>
      <c r="I33" s="2">
        <v>590</v>
      </c>
      <c r="J33" s="2">
        <v>2900</v>
      </c>
      <c r="K33" s="2">
        <v>60500</v>
      </c>
      <c r="L33" s="2">
        <v>720</v>
      </c>
      <c r="M33" s="2">
        <v>320</v>
      </c>
      <c r="N33" s="2">
        <v>260</v>
      </c>
      <c r="O33" s="2">
        <v>90</v>
      </c>
      <c r="P33" s="2">
        <v>30</v>
      </c>
      <c r="Q33" s="2">
        <v>40</v>
      </c>
      <c r="R33" s="20">
        <f>D33*B33</f>
        <v>1684.8</v>
      </c>
      <c r="S33" s="20">
        <f>R33*$S$2</f>
        <v>16.847999999999999</v>
      </c>
      <c r="T33" s="20">
        <f>R33*$T$2</f>
        <v>168.48000000000002</v>
      </c>
      <c r="U33" s="19">
        <f>R33*$U$2</f>
        <v>505.43999999999994</v>
      </c>
    </row>
    <row r="34" spans="1:21" x14ac:dyDescent="0.2">
      <c r="A34" s="2" t="s">
        <v>80</v>
      </c>
      <c r="B34" s="2">
        <v>43.45</v>
      </c>
      <c r="C34" s="2">
        <v>0.73</v>
      </c>
      <c r="D34" s="2">
        <v>720</v>
      </c>
      <c r="E34" s="2">
        <v>5400</v>
      </c>
      <c r="F34" s="2">
        <v>5400</v>
      </c>
      <c r="G34" s="2">
        <v>5400</v>
      </c>
      <c r="H34" s="2">
        <v>5400</v>
      </c>
      <c r="I34" s="2">
        <v>4400</v>
      </c>
      <c r="J34" s="2">
        <v>4400</v>
      </c>
      <c r="K34" s="2">
        <v>4400</v>
      </c>
      <c r="L34" s="2">
        <v>4400</v>
      </c>
      <c r="M34" s="2">
        <v>5400</v>
      </c>
      <c r="N34" s="2">
        <v>5400</v>
      </c>
      <c r="O34" s="2">
        <v>5400</v>
      </c>
      <c r="P34" s="2">
        <v>5400</v>
      </c>
      <c r="Q34" s="2">
        <v>5400</v>
      </c>
      <c r="R34" s="20">
        <f>D34*B34</f>
        <v>31284.000000000004</v>
      </c>
      <c r="S34" s="20">
        <f>R34*$S$2</f>
        <v>312.84000000000003</v>
      </c>
      <c r="T34" s="20">
        <f>R34*$T$2</f>
        <v>3128.4000000000005</v>
      </c>
      <c r="U34" s="19">
        <f>R34*$U$2</f>
        <v>9385.2000000000007</v>
      </c>
    </row>
    <row r="35" spans="1:21" x14ac:dyDescent="0.2">
      <c r="A35" s="2" t="s">
        <v>81</v>
      </c>
      <c r="B35" s="2">
        <v>4.8499999999999996</v>
      </c>
      <c r="C35" s="2">
        <v>0.04</v>
      </c>
      <c r="D35" s="2">
        <v>720</v>
      </c>
      <c r="E35" s="2">
        <v>5400</v>
      </c>
      <c r="F35" s="2">
        <v>6600</v>
      </c>
      <c r="G35" s="2">
        <v>1900</v>
      </c>
      <c r="H35" s="2">
        <v>3600</v>
      </c>
      <c r="I35" s="2">
        <v>6600</v>
      </c>
      <c r="J35" s="2">
        <v>8100</v>
      </c>
      <c r="K35" s="2">
        <v>5400</v>
      </c>
      <c r="L35" s="2">
        <v>2900</v>
      </c>
      <c r="M35" s="2">
        <v>4400</v>
      </c>
      <c r="N35" s="2">
        <v>6600</v>
      </c>
      <c r="O35" s="2">
        <v>6600</v>
      </c>
      <c r="P35" s="2">
        <v>6600</v>
      </c>
      <c r="Q35" s="2">
        <v>8100</v>
      </c>
      <c r="R35" s="20">
        <f>D35*B35</f>
        <v>3491.9999999999995</v>
      </c>
      <c r="S35" s="20">
        <f>R35*$S$2</f>
        <v>34.919999999999995</v>
      </c>
      <c r="T35" s="20">
        <f>R35*$T$2</f>
        <v>349.2</v>
      </c>
      <c r="U35" s="19">
        <f>R35*$U$2</f>
        <v>1047.5999999999999</v>
      </c>
    </row>
    <row r="36" spans="1:21" x14ac:dyDescent="0.2">
      <c r="A36" s="2" t="s">
        <v>82</v>
      </c>
      <c r="B36" s="2">
        <v>3.88</v>
      </c>
      <c r="C36" s="2">
        <v>0.25</v>
      </c>
      <c r="D36" s="2">
        <v>590</v>
      </c>
      <c r="E36" s="2">
        <v>4400</v>
      </c>
      <c r="F36" s="2">
        <v>3600</v>
      </c>
      <c r="G36" s="2">
        <v>3600</v>
      </c>
      <c r="H36" s="2">
        <v>3600</v>
      </c>
      <c r="I36" s="2">
        <v>4400</v>
      </c>
      <c r="J36" s="2">
        <v>3600</v>
      </c>
      <c r="K36" s="2">
        <v>3600</v>
      </c>
      <c r="L36" s="2">
        <v>3600</v>
      </c>
      <c r="M36" s="2">
        <v>4400</v>
      </c>
      <c r="N36" s="2">
        <v>4400</v>
      </c>
      <c r="O36" s="2">
        <v>4400</v>
      </c>
      <c r="P36" s="2">
        <v>4400</v>
      </c>
      <c r="Q36" s="2">
        <v>5400</v>
      </c>
      <c r="R36" s="20">
        <f>D36*B36</f>
        <v>2289.1999999999998</v>
      </c>
      <c r="S36" s="20">
        <f>R36*$S$2</f>
        <v>22.891999999999999</v>
      </c>
      <c r="T36" s="20">
        <f>R36*$T$2</f>
        <v>228.92</v>
      </c>
      <c r="U36" s="19">
        <f>R36*$U$2</f>
        <v>686.75999999999988</v>
      </c>
    </row>
    <row r="37" spans="1:21" x14ac:dyDescent="0.2">
      <c r="A37" s="2" t="s">
        <v>83</v>
      </c>
      <c r="B37" s="2">
        <v>0.87</v>
      </c>
      <c r="C37" s="2">
        <v>0.01</v>
      </c>
      <c r="D37" s="2">
        <v>590</v>
      </c>
      <c r="E37" s="2">
        <v>4400</v>
      </c>
      <c r="F37" s="2">
        <v>2900</v>
      </c>
      <c r="G37" s="2">
        <v>5400</v>
      </c>
      <c r="H37" s="2">
        <v>5400</v>
      </c>
      <c r="I37" s="2">
        <v>4400</v>
      </c>
      <c r="J37" s="2">
        <v>2900</v>
      </c>
      <c r="K37" s="2">
        <v>2900</v>
      </c>
      <c r="L37" s="2">
        <v>2400</v>
      </c>
      <c r="M37" s="2">
        <v>4400</v>
      </c>
      <c r="N37" s="2">
        <v>4400</v>
      </c>
      <c r="O37" s="2">
        <v>4400</v>
      </c>
      <c r="P37" s="2">
        <v>3600</v>
      </c>
      <c r="Q37" s="2">
        <v>5400</v>
      </c>
      <c r="R37" s="20">
        <f>D37*B37</f>
        <v>513.29999999999995</v>
      </c>
      <c r="S37" s="20">
        <f>R37*$S$2</f>
        <v>5.133</v>
      </c>
      <c r="T37" s="19">
        <f>R37*$T$2</f>
        <v>51.33</v>
      </c>
      <c r="U37" s="20">
        <f>R37*$U$2</f>
        <v>153.98999999999998</v>
      </c>
    </row>
    <row r="38" spans="1:21" x14ac:dyDescent="0.2">
      <c r="A38" s="2" t="s">
        <v>84</v>
      </c>
      <c r="B38" s="2">
        <v>4.66</v>
      </c>
      <c r="C38" s="2">
        <v>0.14000000000000001</v>
      </c>
      <c r="D38" s="2">
        <v>590</v>
      </c>
      <c r="E38" s="2">
        <v>4400</v>
      </c>
      <c r="F38" s="2">
        <v>2900</v>
      </c>
      <c r="G38" s="2">
        <v>2900</v>
      </c>
      <c r="H38" s="2">
        <v>3600</v>
      </c>
      <c r="I38" s="2">
        <v>4400</v>
      </c>
      <c r="J38" s="2">
        <v>4400</v>
      </c>
      <c r="K38" s="2">
        <v>4400</v>
      </c>
      <c r="L38" s="2">
        <v>4400</v>
      </c>
      <c r="M38" s="2">
        <v>6600</v>
      </c>
      <c r="N38" s="2">
        <v>5400</v>
      </c>
      <c r="O38" s="2">
        <v>5400</v>
      </c>
      <c r="P38" s="2">
        <v>5400</v>
      </c>
      <c r="Q38" s="2">
        <v>4400</v>
      </c>
      <c r="R38" s="20">
        <f>D38*B38</f>
        <v>2749.4</v>
      </c>
      <c r="S38" s="20">
        <f>R38*$S$2</f>
        <v>27.494</v>
      </c>
      <c r="T38" s="19">
        <f>R38*$T$2</f>
        <v>274.94</v>
      </c>
      <c r="U38" s="19">
        <f>R38*$U$2</f>
        <v>824.82</v>
      </c>
    </row>
    <row r="39" spans="1:21" x14ac:dyDescent="0.2">
      <c r="A39" s="2" t="s">
        <v>85</v>
      </c>
      <c r="B39" s="2">
        <v>2.59</v>
      </c>
      <c r="C39" s="2">
        <v>0.56000000000000005</v>
      </c>
      <c r="D39" s="2">
        <v>590</v>
      </c>
      <c r="E39" s="2">
        <v>4400</v>
      </c>
      <c r="F39" s="2">
        <v>1900</v>
      </c>
      <c r="G39" s="2">
        <v>3600</v>
      </c>
      <c r="H39" s="2">
        <v>9900</v>
      </c>
      <c r="I39" s="2">
        <v>14800</v>
      </c>
      <c r="J39" s="2">
        <v>14800</v>
      </c>
      <c r="K39" s="2">
        <v>4400</v>
      </c>
      <c r="L39" s="2">
        <v>1300</v>
      </c>
      <c r="M39" s="2">
        <v>720</v>
      </c>
      <c r="N39" s="2">
        <v>720</v>
      </c>
      <c r="O39" s="2">
        <v>880</v>
      </c>
      <c r="P39" s="2">
        <v>1300</v>
      </c>
      <c r="Q39" s="2">
        <v>1600</v>
      </c>
      <c r="R39" s="20">
        <f>D39*B39</f>
        <v>1528.1</v>
      </c>
      <c r="S39" s="20">
        <f>R39*$S$2</f>
        <v>15.280999999999999</v>
      </c>
      <c r="T39" s="19">
        <f>R39*$T$2</f>
        <v>152.81</v>
      </c>
      <c r="U39" s="19">
        <f>R39*$U$2</f>
        <v>458.42999999999995</v>
      </c>
    </row>
    <row r="40" spans="1:21" x14ac:dyDescent="0.2">
      <c r="A40" s="2" t="s">
        <v>86</v>
      </c>
      <c r="B40" s="2">
        <v>1.99</v>
      </c>
      <c r="C40" s="2">
        <v>0.13</v>
      </c>
      <c r="D40" s="2">
        <v>590</v>
      </c>
      <c r="E40" s="2">
        <v>4400</v>
      </c>
      <c r="F40" s="2">
        <v>4400</v>
      </c>
      <c r="G40" s="2">
        <v>4400</v>
      </c>
      <c r="H40" s="2">
        <v>5400</v>
      </c>
      <c r="I40" s="2">
        <v>5400</v>
      </c>
      <c r="J40" s="2">
        <v>4400</v>
      </c>
      <c r="K40" s="2">
        <v>4400</v>
      </c>
      <c r="L40" s="2">
        <v>4400</v>
      </c>
      <c r="M40" s="2">
        <v>5400</v>
      </c>
      <c r="N40" s="2">
        <v>4400</v>
      </c>
      <c r="O40" s="2">
        <v>3600</v>
      </c>
      <c r="P40" s="2">
        <v>3600</v>
      </c>
      <c r="Q40" s="2">
        <v>4400</v>
      </c>
      <c r="R40" s="20">
        <f>D40*B40</f>
        <v>1174.0999999999999</v>
      </c>
      <c r="S40" s="20">
        <f>R40*$S$2</f>
        <v>11.741</v>
      </c>
      <c r="T40" s="20">
        <f>R40*$T$2</f>
        <v>117.41</v>
      </c>
      <c r="U40" s="19">
        <f>R40*$U$2</f>
        <v>352.22999999999996</v>
      </c>
    </row>
    <row r="41" spans="1:21" x14ac:dyDescent="0.2">
      <c r="A41" s="2" t="s">
        <v>87</v>
      </c>
      <c r="B41" s="2">
        <v>16.95</v>
      </c>
      <c r="C41" s="2">
        <v>0.15</v>
      </c>
      <c r="D41" s="2">
        <v>590</v>
      </c>
      <c r="E41" s="2">
        <v>3600</v>
      </c>
      <c r="F41" s="2">
        <v>3600</v>
      </c>
      <c r="G41" s="2">
        <v>3600</v>
      </c>
      <c r="H41" s="2">
        <v>4400</v>
      </c>
      <c r="I41" s="2">
        <v>4400</v>
      </c>
      <c r="J41" s="2">
        <v>4400</v>
      </c>
      <c r="K41" s="2">
        <v>3600</v>
      </c>
      <c r="L41" s="2">
        <v>3600</v>
      </c>
      <c r="M41" s="2">
        <v>3600</v>
      </c>
      <c r="N41" s="2">
        <v>3600</v>
      </c>
      <c r="O41" s="2">
        <v>4400</v>
      </c>
      <c r="P41" s="2">
        <v>3600</v>
      </c>
      <c r="Q41" s="2">
        <v>3600</v>
      </c>
      <c r="R41" s="20">
        <f>D41*B41</f>
        <v>10000.5</v>
      </c>
      <c r="S41" s="19">
        <f>R41*$S$2</f>
        <v>100.005</v>
      </c>
      <c r="T41" s="19">
        <f>R41*$T$2</f>
        <v>1000.0500000000001</v>
      </c>
      <c r="U41" s="19">
        <f>R41*$U$2</f>
        <v>3000.15</v>
      </c>
    </row>
    <row r="42" spans="1:21" x14ac:dyDescent="0.2">
      <c r="A42" s="2" t="s">
        <v>88</v>
      </c>
      <c r="B42" s="2">
        <v>0.93</v>
      </c>
      <c r="C42" s="2">
        <v>0.46</v>
      </c>
      <c r="D42" s="2">
        <v>480</v>
      </c>
      <c r="E42" s="2">
        <v>3600</v>
      </c>
      <c r="F42" s="2">
        <v>1300</v>
      </c>
      <c r="G42" s="2">
        <v>1600</v>
      </c>
      <c r="H42" s="2">
        <v>3600</v>
      </c>
      <c r="I42" s="2">
        <v>8100</v>
      </c>
      <c r="J42" s="2">
        <v>14800</v>
      </c>
      <c r="K42" s="2">
        <v>3600</v>
      </c>
      <c r="L42" s="2">
        <v>1600</v>
      </c>
      <c r="M42" s="2">
        <v>1000</v>
      </c>
      <c r="N42" s="2">
        <v>1000</v>
      </c>
      <c r="O42" s="2">
        <v>880</v>
      </c>
      <c r="P42" s="2">
        <v>880</v>
      </c>
      <c r="Q42" s="2">
        <v>880</v>
      </c>
      <c r="R42" s="20">
        <f t="shared" ref="R35:R66" si="0">D42*B42</f>
        <v>446.40000000000003</v>
      </c>
      <c r="S42" s="20">
        <f>R42*$S$2</f>
        <v>4.4640000000000004</v>
      </c>
      <c r="T42" s="20">
        <f>R42*$T$2</f>
        <v>44.640000000000008</v>
      </c>
      <c r="U42" s="20">
        <f>R42*$U$2</f>
        <v>133.92000000000002</v>
      </c>
    </row>
    <row r="43" spans="1:21" x14ac:dyDescent="0.2">
      <c r="A43" s="2" t="s">
        <v>89</v>
      </c>
      <c r="B43" s="2">
        <v>7.68</v>
      </c>
      <c r="C43" s="2">
        <v>0.04</v>
      </c>
      <c r="D43" s="2">
        <v>480</v>
      </c>
      <c r="E43" s="2">
        <v>3600</v>
      </c>
      <c r="F43" s="2">
        <v>2900</v>
      </c>
      <c r="G43" s="2">
        <v>2900</v>
      </c>
      <c r="H43" s="2">
        <v>2900</v>
      </c>
      <c r="I43" s="2">
        <v>3600</v>
      </c>
      <c r="J43" s="2">
        <v>3600</v>
      </c>
      <c r="K43" s="2">
        <v>3600</v>
      </c>
      <c r="L43" s="2">
        <v>3600</v>
      </c>
      <c r="M43" s="2">
        <v>3600</v>
      </c>
      <c r="N43" s="2">
        <v>3600</v>
      </c>
      <c r="O43" s="2">
        <v>5400</v>
      </c>
      <c r="P43" s="2">
        <v>4400</v>
      </c>
      <c r="Q43" s="2">
        <v>3600</v>
      </c>
      <c r="R43" s="20">
        <f t="shared" si="0"/>
        <v>3686.3999999999996</v>
      </c>
      <c r="S43" s="20">
        <f>R43*$S$2</f>
        <v>36.863999999999997</v>
      </c>
      <c r="T43" s="20">
        <f>R43*$T$2</f>
        <v>368.64</v>
      </c>
      <c r="U43" s="20">
        <f>R43*$U$2</f>
        <v>1105.9199999999998</v>
      </c>
    </row>
    <row r="44" spans="1:21" x14ac:dyDescent="0.2">
      <c r="A44" s="2" t="s">
        <v>90</v>
      </c>
      <c r="B44" s="2">
        <v>8.31</v>
      </c>
      <c r="C44" s="2">
        <v>0.08</v>
      </c>
      <c r="D44" s="2">
        <v>480</v>
      </c>
      <c r="E44" s="2">
        <v>3600</v>
      </c>
      <c r="F44" s="2">
        <v>3600</v>
      </c>
      <c r="G44" s="2">
        <v>3600</v>
      </c>
      <c r="H44" s="2">
        <v>3600</v>
      </c>
      <c r="I44" s="2">
        <v>3600</v>
      </c>
      <c r="J44" s="2">
        <v>4400</v>
      </c>
      <c r="K44" s="2">
        <v>3600</v>
      </c>
      <c r="L44" s="2">
        <v>4400</v>
      </c>
      <c r="M44" s="2">
        <v>3600</v>
      </c>
      <c r="N44" s="2">
        <v>3600</v>
      </c>
      <c r="O44" s="2">
        <v>3600</v>
      </c>
      <c r="P44" s="2">
        <v>3600</v>
      </c>
      <c r="Q44" s="2">
        <v>4400</v>
      </c>
      <c r="R44" s="20">
        <f t="shared" si="0"/>
        <v>3988.8</v>
      </c>
      <c r="S44" s="19">
        <f>R44*$S$2</f>
        <v>39.888000000000005</v>
      </c>
      <c r="T44" s="20">
        <f>R44*$T$2</f>
        <v>398.88000000000005</v>
      </c>
      <c r="U44" s="20">
        <f>R44*$U$2</f>
        <v>1196.6400000000001</v>
      </c>
    </row>
    <row r="45" spans="1:21" x14ac:dyDescent="0.2">
      <c r="A45" s="2" t="s">
        <v>91</v>
      </c>
      <c r="B45" s="2">
        <v>0.43</v>
      </c>
      <c r="C45" s="2">
        <v>0.02</v>
      </c>
      <c r="D45" s="2">
        <v>480</v>
      </c>
      <c r="E45" s="2">
        <v>3600</v>
      </c>
      <c r="F45" s="2">
        <v>720</v>
      </c>
      <c r="G45" s="2">
        <v>880</v>
      </c>
      <c r="H45" s="2">
        <v>1300</v>
      </c>
      <c r="I45" s="2">
        <v>6600</v>
      </c>
      <c r="J45" s="2">
        <v>14800</v>
      </c>
      <c r="K45" s="2">
        <v>14800</v>
      </c>
      <c r="L45" s="2">
        <v>2400</v>
      </c>
      <c r="M45" s="2">
        <v>1900</v>
      </c>
      <c r="N45" s="2">
        <v>1300</v>
      </c>
      <c r="O45" s="2">
        <v>1300</v>
      </c>
      <c r="P45" s="2">
        <v>1000</v>
      </c>
      <c r="Q45" s="2">
        <v>1000</v>
      </c>
      <c r="R45" s="20">
        <f t="shared" si="0"/>
        <v>206.4</v>
      </c>
      <c r="S45" s="20">
        <f>R45*$S$2</f>
        <v>2.0640000000000001</v>
      </c>
      <c r="T45" s="20">
        <f>R45*$T$2</f>
        <v>20.64</v>
      </c>
      <c r="U45" s="20">
        <f>R45*$U$2</f>
        <v>61.92</v>
      </c>
    </row>
    <row r="46" spans="1:21" x14ac:dyDescent="0.2">
      <c r="A46" s="2" t="s">
        <v>92</v>
      </c>
      <c r="C46" s="2">
        <v>0</v>
      </c>
      <c r="D46" s="2">
        <v>480</v>
      </c>
      <c r="E46" s="2">
        <v>3600</v>
      </c>
      <c r="F46" s="2">
        <v>1600</v>
      </c>
      <c r="G46" s="2">
        <v>1900</v>
      </c>
      <c r="H46" s="2">
        <v>2400</v>
      </c>
      <c r="I46" s="2">
        <v>2900</v>
      </c>
      <c r="J46" s="2">
        <v>4400</v>
      </c>
      <c r="K46" s="2">
        <v>5400</v>
      </c>
      <c r="L46" s="2">
        <v>3600</v>
      </c>
      <c r="M46" s="2">
        <v>4400</v>
      </c>
      <c r="N46" s="2">
        <v>3600</v>
      </c>
      <c r="O46" s="2">
        <v>3600</v>
      </c>
      <c r="P46" s="2">
        <v>3600</v>
      </c>
      <c r="Q46" s="2">
        <v>2900</v>
      </c>
      <c r="R46" s="20">
        <f t="shared" si="0"/>
        <v>0</v>
      </c>
      <c r="S46" s="20">
        <f>R46*$S$2</f>
        <v>0</v>
      </c>
      <c r="T46" s="20">
        <f>R46*$T$2</f>
        <v>0</v>
      </c>
      <c r="U46" s="20">
        <f>R46*$U$2</f>
        <v>0</v>
      </c>
    </row>
    <row r="47" spans="1:21" x14ac:dyDescent="0.2">
      <c r="A47" s="2" t="s">
        <v>93</v>
      </c>
      <c r="B47" s="2">
        <v>3.34</v>
      </c>
      <c r="C47" s="2">
        <v>0.05</v>
      </c>
      <c r="D47" s="2">
        <v>480</v>
      </c>
      <c r="E47" s="2">
        <v>3600</v>
      </c>
      <c r="F47" s="2">
        <v>2900</v>
      </c>
      <c r="G47" s="2">
        <v>1900</v>
      </c>
      <c r="H47" s="2">
        <v>2900</v>
      </c>
      <c r="I47" s="2">
        <v>4400</v>
      </c>
      <c r="J47" s="2">
        <v>3600</v>
      </c>
      <c r="K47" s="2">
        <v>2900</v>
      </c>
      <c r="L47" s="2">
        <v>2900</v>
      </c>
      <c r="M47" s="2">
        <v>4400</v>
      </c>
      <c r="N47" s="2">
        <v>3600</v>
      </c>
      <c r="O47" s="2">
        <v>3600</v>
      </c>
      <c r="P47" s="2">
        <v>2900</v>
      </c>
      <c r="Q47" s="2">
        <v>2900</v>
      </c>
      <c r="R47" s="20">
        <f t="shared" si="0"/>
        <v>1603.1999999999998</v>
      </c>
      <c r="S47" s="20">
        <f>R47*$S$2</f>
        <v>16.032</v>
      </c>
      <c r="T47" s="20">
        <f>R47*$T$2</f>
        <v>160.32</v>
      </c>
      <c r="U47" s="20">
        <f>R47*$U$2</f>
        <v>480.95999999999992</v>
      </c>
    </row>
    <row r="48" spans="1:21" x14ac:dyDescent="0.2">
      <c r="A48" s="2" t="s">
        <v>94</v>
      </c>
      <c r="B48" s="2">
        <v>1.06</v>
      </c>
      <c r="C48" s="2">
        <v>0.11</v>
      </c>
      <c r="D48" s="2">
        <v>390</v>
      </c>
      <c r="E48" s="2">
        <v>3600</v>
      </c>
      <c r="F48" s="2">
        <v>3600</v>
      </c>
      <c r="G48" s="2">
        <v>4400</v>
      </c>
      <c r="H48" s="2">
        <v>3600</v>
      </c>
      <c r="I48" s="2">
        <v>3600</v>
      </c>
      <c r="J48" s="2">
        <v>4400</v>
      </c>
      <c r="K48" s="2">
        <v>2900</v>
      </c>
      <c r="L48" s="2">
        <v>2900</v>
      </c>
      <c r="M48" s="2">
        <v>3600</v>
      </c>
      <c r="N48" s="2">
        <v>2900</v>
      </c>
      <c r="O48" s="2">
        <v>2900</v>
      </c>
      <c r="P48" s="2">
        <v>2900</v>
      </c>
      <c r="Q48" s="2">
        <v>2900</v>
      </c>
      <c r="R48" s="20">
        <f t="shared" si="0"/>
        <v>413.40000000000003</v>
      </c>
      <c r="S48" s="20">
        <f>R48*$S$2</f>
        <v>4.1340000000000003</v>
      </c>
      <c r="T48" s="20">
        <f>R48*$T$2</f>
        <v>41.34</v>
      </c>
      <c r="U48" s="20">
        <f>R48*$U$2</f>
        <v>124.02000000000001</v>
      </c>
    </row>
    <row r="49" spans="1:21" x14ac:dyDescent="0.2">
      <c r="A49" s="2" t="s">
        <v>95</v>
      </c>
      <c r="B49" s="2">
        <v>0.75</v>
      </c>
      <c r="C49" s="2">
        <v>0.22</v>
      </c>
      <c r="D49" s="2">
        <v>390</v>
      </c>
      <c r="E49" s="2">
        <v>3600</v>
      </c>
      <c r="F49" s="2">
        <v>3600</v>
      </c>
      <c r="G49" s="2">
        <v>3600</v>
      </c>
      <c r="H49" s="2">
        <v>4400</v>
      </c>
      <c r="I49" s="2">
        <v>4400</v>
      </c>
      <c r="J49" s="2">
        <v>4400</v>
      </c>
      <c r="K49" s="2">
        <v>3600</v>
      </c>
      <c r="L49" s="2">
        <v>3600</v>
      </c>
      <c r="M49" s="2">
        <v>5400</v>
      </c>
      <c r="N49" s="2">
        <v>4400</v>
      </c>
      <c r="O49" s="2">
        <v>2900</v>
      </c>
      <c r="P49" s="2">
        <v>2400</v>
      </c>
      <c r="Q49" s="2">
        <v>2400</v>
      </c>
      <c r="R49" s="20">
        <f t="shared" si="0"/>
        <v>292.5</v>
      </c>
      <c r="S49" s="20">
        <f>R49*$S$2</f>
        <v>2.9250000000000003</v>
      </c>
      <c r="T49" s="20">
        <f>R49*$T$2</f>
        <v>29.25</v>
      </c>
      <c r="U49" s="20">
        <f>R49*$U$2</f>
        <v>87.75</v>
      </c>
    </row>
    <row r="50" spans="1:21" x14ac:dyDescent="0.2">
      <c r="A50" s="2" t="s">
        <v>96</v>
      </c>
      <c r="B50" s="2">
        <v>0.42</v>
      </c>
      <c r="C50" s="2">
        <v>0.01</v>
      </c>
      <c r="D50" s="2">
        <v>320</v>
      </c>
      <c r="E50" s="2">
        <v>2900</v>
      </c>
      <c r="F50" s="2">
        <v>2900</v>
      </c>
      <c r="G50" s="2">
        <v>1600</v>
      </c>
      <c r="H50" s="2">
        <v>2400</v>
      </c>
      <c r="I50" s="2">
        <v>3600</v>
      </c>
      <c r="J50" s="2">
        <v>3600</v>
      </c>
      <c r="K50" s="2">
        <v>3600</v>
      </c>
      <c r="L50" s="2">
        <v>2400</v>
      </c>
      <c r="M50" s="2">
        <v>3600</v>
      </c>
      <c r="N50" s="2">
        <v>3600</v>
      </c>
      <c r="O50" s="2">
        <v>2900</v>
      </c>
      <c r="P50" s="2">
        <v>2400</v>
      </c>
      <c r="Q50" s="2">
        <v>2400</v>
      </c>
      <c r="R50" s="20">
        <f t="shared" si="0"/>
        <v>134.4</v>
      </c>
      <c r="S50" s="20">
        <f>R50*$S$2</f>
        <v>1.3440000000000001</v>
      </c>
      <c r="T50" s="20">
        <f>R50*$T$2</f>
        <v>13.440000000000001</v>
      </c>
      <c r="U50" s="20">
        <f>R50*$U$2</f>
        <v>40.32</v>
      </c>
    </row>
    <row r="51" spans="1:21" x14ac:dyDescent="0.2">
      <c r="A51" s="2" t="s">
        <v>97</v>
      </c>
      <c r="B51" s="2">
        <v>0.56999999999999995</v>
      </c>
      <c r="C51" s="2">
        <v>0.88</v>
      </c>
      <c r="D51" s="2">
        <v>320</v>
      </c>
      <c r="E51" s="2">
        <v>2900</v>
      </c>
      <c r="F51" s="2">
        <v>2400</v>
      </c>
      <c r="G51" s="2">
        <v>2400</v>
      </c>
      <c r="H51" s="2">
        <v>2900</v>
      </c>
      <c r="I51" s="2">
        <v>2400</v>
      </c>
      <c r="J51" s="2">
        <v>2900</v>
      </c>
      <c r="K51" s="2">
        <v>4400</v>
      </c>
      <c r="L51" s="2">
        <v>4400</v>
      </c>
      <c r="M51" s="2">
        <v>3600</v>
      </c>
      <c r="N51" s="2">
        <v>2900</v>
      </c>
      <c r="O51" s="2">
        <v>2900</v>
      </c>
      <c r="P51" s="2">
        <v>2400</v>
      </c>
      <c r="Q51" s="2">
        <v>2900</v>
      </c>
      <c r="R51" s="20">
        <f t="shared" si="0"/>
        <v>182.39999999999998</v>
      </c>
      <c r="S51" s="20">
        <f>R51*$S$2</f>
        <v>1.8239999999999998</v>
      </c>
      <c r="T51" s="20">
        <f>R51*$T$2</f>
        <v>18.239999999999998</v>
      </c>
      <c r="U51" s="20">
        <f>R51*$U$2</f>
        <v>54.719999999999992</v>
      </c>
    </row>
    <row r="52" spans="1:21" x14ac:dyDescent="0.2">
      <c r="A52" s="2" t="s">
        <v>98</v>
      </c>
      <c r="B52" s="2">
        <v>2.5</v>
      </c>
      <c r="C52" s="2">
        <v>0.03</v>
      </c>
      <c r="D52" s="2">
        <v>320</v>
      </c>
      <c r="E52" s="2">
        <v>2900</v>
      </c>
      <c r="F52" s="2">
        <v>1600</v>
      </c>
      <c r="G52" s="2">
        <v>1300</v>
      </c>
      <c r="H52" s="2">
        <v>1900</v>
      </c>
      <c r="I52" s="2">
        <v>2900</v>
      </c>
      <c r="J52" s="2">
        <v>3600</v>
      </c>
      <c r="K52" s="2">
        <v>8100</v>
      </c>
      <c r="L52" s="2">
        <v>2900</v>
      </c>
      <c r="M52" s="2">
        <v>5400</v>
      </c>
      <c r="N52" s="2">
        <v>3600</v>
      </c>
      <c r="O52" s="2">
        <v>2400</v>
      </c>
      <c r="P52" s="2">
        <v>1900</v>
      </c>
      <c r="Q52" s="2">
        <v>1900</v>
      </c>
      <c r="R52" s="20">
        <f t="shared" si="0"/>
        <v>800</v>
      </c>
      <c r="S52" s="20">
        <f>R52*$S$2</f>
        <v>8</v>
      </c>
      <c r="T52" s="20">
        <f>R52*$T$2</f>
        <v>80</v>
      </c>
      <c r="U52" s="20">
        <f>R52*$U$2</f>
        <v>240</v>
      </c>
    </row>
    <row r="53" spans="1:21" x14ac:dyDescent="0.2">
      <c r="A53" s="2" t="s">
        <v>99</v>
      </c>
      <c r="C53" s="2">
        <v>0.01</v>
      </c>
      <c r="D53" s="2">
        <v>320</v>
      </c>
      <c r="E53" s="2">
        <v>2900</v>
      </c>
      <c r="F53" s="2">
        <v>30</v>
      </c>
      <c r="G53" s="2">
        <v>90</v>
      </c>
      <c r="H53" s="2">
        <v>140</v>
      </c>
      <c r="I53" s="2">
        <v>33100</v>
      </c>
      <c r="J53" s="2">
        <v>320</v>
      </c>
      <c r="K53" s="2">
        <v>1300</v>
      </c>
      <c r="L53" s="2">
        <v>70</v>
      </c>
      <c r="M53" s="2">
        <v>70</v>
      </c>
      <c r="N53" s="2">
        <v>590</v>
      </c>
      <c r="O53" s="2">
        <v>20</v>
      </c>
      <c r="P53" s="2">
        <v>390</v>
      </c>
      <c r="Q53" s="2">
        <v>590</v>
      </c>
      <c r="R53" s="20">
        <f t="shared" si="0"/>
        <v>0</v>
      </c>
      <c r="S53" s="20">
        <f>R53*$S$2</f>
        <v>0</v>
      </c>
      <c r="T53" s="20">
        <f>R53*$T$2</f>
        <v>0</v>
      </c>
      <c r="U53" s="20">
        <f>R53*$U$2</f>
        <v>0</v>
      </c>
    </row>
    <row r="54" spans="1:21" x14ac:dyDescent="0.2">
      <c r="A54" s="2" t="s">
        <v>100</v>
      </c>
      <c r="B54" s="2">
        <v>1.55</v>
      </c>
      <c r="C54" s="2">
        <v>0.31</v>
      </c>
      <c r="D54" s="2">
        <v>320</v>
      </c>
      <c r="E54" s="2">
        <v>2900</v>
      </c>
      <c r="F54" s="2">
        <v>2400</v>
      </c>
      <c r="G54" s="2">
        <v>2400</v>
      </c>
      <c r="H54" s="2">
        <v>2400</v>
      </c>
      <c r="I54" s="2">
        <v>2900</v>
      </c>
      <c r="J54" s="2">
        <v>2400</v>
      </c>
      <c r="K54" s="2">
        <v>2900</v>
      </c>
      <c r="L54" s="2">
        <v>2900</v>
      </c>
      <c r="M54" s="2">
        <v>2900</v>
      </c>
      <c r="N54" s="2">
        <v>2900</v>
      </c>
      <c r="O54" s="2">
        <v>2900</v>
      </c>
      <c r="P54" s="2">
        <v>2900</v>
      </c>
      <c r="Q54" s="2">
        <v>2900</v>
      </c>
      <c r="R54" s="20">
        <f t="shared" si="0"/>
        <v>496</v>
      </c>
      <c r="S54" s="20">
        <f>R54*$S$2</f>
        <v>4.96</v>
      </c>
      <c r="T54" s="20">
        <f>R54*$T$2</f>
        <v>49.6</v>
      </c>
      <c r="U54" s="20">
        <f>R54*$U$2</f>
        <v>148.79999999999998</v>
      </c>
    </row>
    <row r="55" spans="1:21" x14ac:dyDescent="0.2">
      <c r="A55" s="2" t="s">
        <v>101</v>
      </c>
      <c r="B55" s="2">
        <v>11.63</v>
      </c>
      <c r="C55" s="2">
        <v>0.03</v>
      </c>
      <c r="D55" s="2">
        <v>260</v>
      </c>
      <c r="E55" s="2">
        <v>2900</v>
      </c>
      <c r="F55" s="2">
        <v>1900</v>
      </c>
      <c r="G55" s="2">
        <v>1900</v>
      </c>
      <c r="H55" s="2">
        <v>2400</v>
      </c>
      <c r="I55" s="2">
        <v>2900</v>
      </c>
      <c r="J55" s="2">
        <v>2900</v>
      </c>
      <c r="K55" s="2">
        <v>3600</v>
      </c>
      <c r="L55" s="2">
        <v>3600</v>
      </c>
      <c r="M55" s="2">
        <v>2900</v>
      </c>
      <c r="N55" s="2">
        <v>2400</v>
      </c>
      <c r="O55" s="2">
        <v>2900</v>
      </c>
      <c r="P55" s="2">
        <v>2900</v>
      </c>
      <c r="Q55" s="2">
        <v>2400</v>
      </c>
      <c r="R55" s="20">
        <f t="shared" si="0"/>
        <v>3023.8</v>
      </c>
      <c r="S55" s="20">
        <f>R55*$S$2</f>
        <v>30.238000000000003</v>
      </c>
      <c r="T55" s="20">
        <f>R55*$T$2</f>
        <v>302.38000000000005</v>
      </c>
      <c r="U55" s="20">
        <f>R55*$U$2</f>
        <v>907.14</v>
      </c>
    </row>
    <row r="56" spans="1:21" x14ac:dyDescent="0.2">
      <c r="A56" s="2" t="s">
        <v>102</v>
      </c>
      <c r="B56" s="2">
        <v>0.91</v>
      </c>
      <c r="C56" s="2">
        <v>0.14000000000000001</v>
      </c>
      <c r="D56" s="2">
        <v>260</v>
      </c>
      <c r="E56" s="2">
        <v>2900</v>
      </c>
      <c r="F56" s="2">
        <v>140</v>
      </c>
      <c r="G56" s="2">
        <v>210</v>
      </c>
      <c r="H56" s="2">
        <v>590</v>
      </c>
      <c r="I56" s="2">
        <v>12100</v>
      </c>
      <c r="J56" s="2">
        <v>9900</v>
      </c>
      <c r="K56" s="2">
        <v>8100</v>
      </c>
      <c r="L56" s="2">
        <v>2400</v>
      </c>
      <c r="M56" s="2">
        <v>320</v>
      </c>
      <c r="N56" s="2">
        <v>170</v>
      </c>
      <c r="O56" s="2">
        <v>110</v>
      </c>
      <c r="P56" s="2">
        <v>140</v>
      </c>
      <c r="Q56" s="2">
        <v>170</v>
      </c>
      <c r="R56" s="20">
        <f t="shared" si="0"/>
        <v>236.6</v>
      </c>
      <c r="S56" s="20">
        <f>R56*$S$2</f>
        <v>2.3660000000000001</v>
      </c>
      <c r="T56" s="20">
        <f>R56*$T$2</f>
        <v>23.66</v>
      </c>
      <c r="U56" s="20">
        <f>R56*$U$2</f>
        <v>70.97999999999999</v>
      </c>
    </row>
    <row r="57" spans="1:21" x14ac:dyDescent="0.2">
      <c r="A57" s="2" t="s">
        <v>103</v>
      </c>
      <c r="C57" s="2">
        <v>0</v>
      </c>
      <c r="D57" s="2">
        <v>260</v>
      </c>
      <c r="E57" s="2">
        <v>2900</v>
      </c>
      <c r="F57" s="2">
        <v>90</v>
      </c>
      <c r="G57" s="2">
        <v>170</v>
      </c>
      <c r="H57" s="2">
        <v>390</v>
      </c>
      <c r="I57" s="2">
        <v>33100</v>
      </c>
      <c r="J57" s="2">
        <v>390</v>
      </c>
      <c r="K57" s="2">
        <v>480</v>
      </c>
      <c r="L57" s="2">
        <v>90</v>
      </c>
      <c r="M57" s="2">
        <v>90</v>
      </c>
      <c r="N57" s="2">
        <v>390</v>
      </c>
      <c r="O57" s="2">
        <v>40</v>
      </c>
      <c r="P57" s="2">
        <v>90</v>
      </c>
      <c r="Q57" s="2">
        <v>140</v>
      </c>
      <c r="R57" s="20">
        <f t="shared" si="0"/>
        <v>0</v>
      </c>
      <c r="S57" s="20">
        <f>R57*$S$2</f>
        <v>0</v>
      </c>
      <c r="T57" s="20">
        <f>R57*$T$2</f>
        <v>0</v>
      </c>
      <c r="U57" s="20">
        <f>R57*$U$2</f>
        <v>0</v>
      </c>
    </row>
    <row r="58" spans="1:21" x14ac:dyDescent="0.2">
      <c r="A58" s="2" t="s">
        <v>104</v>
      </c>
      <c r="B58" s="2">
        <v>2.09</v>
      </c>
      <c r="C58" s="2">
        <v>0.02</v>
      </c>
      <c r="D58" s="2">
        <v>260</v>
      </c>
      <c r="E58" s="2">
        <v>2900</v>
      </c>
      <c r="F58" s="2">
        <v>2400</v>
      </c>
      <c r="G58" s="2">
        <v>1900</v>
      </c>
      <c r="H58" s="2">
        <v>1900</v>
      </c>
      <c r="I58" s="2">
        <v>3600</v>
      </c>
      <c r="J58" s="2">
        <v>4400</v>
      </c>
      <c r="K58" s="2">
        <v>3600</v>
      </c>
      <c r="L58" s="2">
        <v>2900</v>
      </c>
      <c r="M58" s="2">
        <v>3600</v>
      </c>
      <c r="N58" s="2">
        <v>3600</v>
      </c>
      <c r="O58" s="2">
        <v>3600</v>
      </c>
      <c r="P58" s="2">
        <v>3600</v>
      </c>
      <c r="Q58" s="2">
        <v>3600</v>
      </c>
      <c r="R58" s="20">
        <f t="shared" si="0"/>
        <v>543.4</v>
      </c>
      <c r="S58" s="20">
        <f>R58*$S$2</f>
        <v>5.4340000000000002</v>
      </c>
      <c r="T58" s="20">
        <f>R58*$T$2</f>
        <v>54.34</v>
      </c>
      <c r="U58" s="20">
        <f>R58*$U$2</f>
        <v>163.01999999999998</v>
      </c>
    </row>
    <row r="59" spans="1:21" x14ac:dyDescent="0.2">
      <c r="A59" s="2" t="s">
        <v>105</v>
      </c>
      <c r="B59" s="2">
        <v>0.87</v>
      </c>
      <c r="C59" s="2">
        <v>0.05</v>
      </c>
      <c r="D59" s="2">
        <v>260</v>
      </c>
      <c r="E59" s="2">
        <v>2900</v>
      </c>
      <c r="F59" s="2">
        <v>110</v>
      </c>
      <c r="G59" s="2">
        <v>110</v>
      </c>
      <c r="H59" s="2">
        <v>140</v>
      </c>
      <c r="I59" s="2">
        <v>260</v>
      </c>
      <c r="J59" s="2">
        <v>260</v>
      </c>
      <c r="K59" s="2">
        <v>1600</v>
      </c>
      <c r="L59" s="2">
        <v>27100</v>
      </c>
      <c r="M59" s="2">
        <v>2400</v>
      </c>
      <c r="N59" s="2">
        <v>210</v>
      </c>
      <c r="O59" s="2">
        <v>170</v>
      </c>
      <c r="P59" s="2">
        <v>140</v>
      </c>
      <c r="Q59" s="2">
        <v>110</v>
      </c>
      <c r="R59" s="20">
        <f t="shared" si="0"/>
        <v>226.2</v>
      </c>
      <c r="S59" s="20">
        <f>R59*$S$2</f>
        <v>2.262</v>
      </c>
      <c r="T59" s="20">
        <f>R59*$T$2</f>
        <v>22.62</v>
      </c>
      <c r="U59" s="20">
        <f>R59*$U$2</f>
        <v>67.86</v>
      </c>
    </row>
    <row r="60" spans="1:21" x14ac:dyDescent="0.2">
      <c r="A60" s="2" t="s">
        <v>106</v>
      </c>
      <c r="B60" s="2">
        <v>4.05</v>
      </c>
      <c r="C60" s="2">
        <v>0.14000000000000001</v>
      </c>
      <c r="D60" s="2">
        <v>260</v>
      </c>
      <c r="E60" s="2">
        <v>2900</v>
      </c>
      <c r="F60" s="2">
        <v>1900</v>
      </c>
      <c r="G60" s="2">
        <v>1300</v>
      </c>
      <c r="H60" s="2">
        <v>2400</v>
      </c>
      <c r="I60" s="2">
        <v>3600</v>
      </c>
      <c r="J60" s="2">
        <v>3600</v>
      </c>
      <c r="K60" s="2">
        <v>3600</v>
      </c>
      <c r="L60" s="2">
        <v>2400</v>
      </c>
      <c r="M60" s="2">
        <v>3600</v>
      </c>
      <c r="N60" s="2">
        <v>2900</v>
      </c>
      <c r="O60" s="2">
        <v>2400</v>
      </c>
      <c r="P60" s="2">
        <v>2400</v>
      </c>
      <c r="Q60" s="2">
        <v>2400</v>
      </c>
      <c r="R60" s="20">
        <f t="shared" si="0"/>
        <v>1053</v>
      </c>
      <c r="S60" s="20">
        <f>R60*$S$2</f>
        <v>10.53</v>
      </c>
      <c r="T60" s="20">
        <f>R60*$T$2</f>
        <v>105.30000000000001</v>
      </c>
      <c r="U60" s="20">
        <f>R60*$U$2</f>
        <v>315.89999999999998</v>
      </c>
    </row>
    <row r="61" spans="1:21" x14ac:dyDescent="0.2">
      <c r="A61" s="2" t="s">
        <v>107</v>
      </c>
      <c r="B61" s="2">
        <v>5.0199999999999996</v>
      </c>
      <c r="C61" s="2">
        <v>0.04</v>
      </c>
      <c r="D61" s="2">
        <v>260</v>
      </c>
      <c r="E61" s="2">
        <v>2900</v>
      </c>
      <c r="F61" s="2">
        <v>2400</v>
      </c>
      <c r="G61" s="2">
        <v>2400</v>
      </c>
      <c r="H61" s="2">
        <v>2900</v>
      </c>
      <c r="I61" s="2">
        <v>2900</v>
      </c>
      <c r="J61" s="2">
        <v>2900</v>
      </c>
      <c r="K61" s="2">
        <v>4400</v>
      </c>
      <c r="L61" s="2">
        <v>2400</v>
      </c>
      <c r="M61" s="2">
        <v>2900</v>
      </c>
      <c r="N61" s="2">
        <v>3600</v>
      </c>
      <c r="O61" s="2">
        <v>5400</v>
      </c>
      <c r="P61" s="2">
        <v>2900</v>
      </c>
      <c r="Q61" s="2">
        <v>2900</v>
      </c>
      <c r="R61" s="20">
        <f t="shared" si="0"/>
        <v>1305.1999999999998</v>
      </c>
      <c r="S61" s="20">
        <f>R61*$S$2</f>
        <v>13.051999999999998</v>
      </c>
      <c r="T61" s="20">
        <f>R61*$T$2</f>
        <v>130.51999999999998</v>
      </c>
      <c r="U61" s="20">
        <f>R61*$U$2</f>
        <v>391.55999999999995</v>
      </c>
    </row>
    <row r="62" spans="1:21" x14ac:dyDescent="0.2">
      <c r="A62" s="2" t="s">
        <v>108</v>
      </c>
      <c r="B62" s="2">
        <v>8.66</v>
      </c>
      <c r="C62" s="2">
        <v>0.03</v>
      </c>
      <c r="D62" s="2">
        <v>260</v>
      </c>
      <c r="E62" s="2">
        <v>2900</v>
      </c>
      <c r="F62" s="2">
        <v>1900</v>
      </c>
      <c r="G62" s="2">
        <v>1900</v>
      </c>
      <c r="H62" s="2">
        <v>2900</v>
      </c>
      <c r="I62" s="2">
        <v>2400</v>
      </c>
      <c r="J62" s="2">
        <v>3600</v>
      </c>
      <c r="K62" s="2">
        <v>5400</v>
      </c>
      <c r="L62" s="2">
        <v>4400</v>
      </c>
      <c r="M62" s="2">
        <v>3600</v>
      </c>
      <c r="N62" s="2">
        <v>1900</v>
      </c>
      <c r="O62" s="2">
        <v>2400</v>
      </c>
      <c r="P62" s="2">
        <v>2900</v>
      </c>
      <c r="Q62" s="2">
        <v>1900</v>
      </c>
      <c r="R62" s="20">
        <f t="shared" si="0"/>
        <v>2251.6</v>
      </c>
      <c r="S62" s="20">
        <f>R62*$S$2</f>
        <v>22.515999999999998</v>
      </c>
      <c r="T62" s="20">
        <f>R62*$T$2</f>
        <v>225.16</v>
      </c>
      <c r="U62" s="20">
        <f>R62*$U$2</f>
        <v>675.4799999999999</v>
      </c>
    </row>
    <row r="63" spans="1:21" x14ac:dyDescent="0.2">
      <c r="A63" s="2" t="s">
        <v>109</v>
      </c>
      <c r="B63" s="2">
        <v>0.27</v>
      </c>
      <c r="C63" s="2">
        <v>0.01</v>
      </c>
      <c r="D63" s="2">
        <v>260</v>
      </c>
      <c r="E63" s="2">
        <v>2900</v>
      </c>
      <c r="F63" s="2">
        <v>260</v>
      </c>
      <c r="G63" s="2">
        <v>210</v>
      </c>
      <c r="H63" s="2">
        <v>1300</v>
      </c>
      <c r="I63" s="2">
        <v>14800</v>
      </c>
      <c r="J63" s="2">
        <v>14800</v>
      </c>
      <c r="K63" s="2">
        <v>6600</v>
      </c>
      <c r="L63" s="2">
        <v>720</v>
      </c>
      <c r="M63" s="2">
        <v>210</v>
      </c>
      <c r="N63" s="2">
        <v>90</v>
      </c>
      <c r="O63" s="2">
        <v>90</v>
      </c>
      <c r="P63" s="2">
        <v>110</v>
      </c>
      <c r="Q63" s="2">
        <v>210</v>
      </c>
      <c r="R63" s="20">
        <f t="shared" si="0"/>
        <v>70.2</v>
      </c>
      <c r="S63" s="20">
        <f>R63*$S$2</f>
        <v>0.70200000000000007</v>
      </c>
      <c r="T63" s="20">
        <f>R63*$T$2</f>
        <v>7.0200000000000005</v>
      </c>
      <c r="U63" s="20">
        <f>R63*$U$2</f>
        <v>21.06</v>
      </c>
    </row>
    <row r="64" spans="1:21" x14ac:dyDescent="0.2">
      <c r="A64" s="2" t="s">
        <v>110</v>
      </c>
      <c r="C64" s="2">
        <v>0</v>
      </c>
      <c r="D64" s="2">
        <v>260</v>
      </c>
      <c r="E64" s="2">
        <v>2400</v>
      </c>
      <c r="F64" s="2">
        <v>2900</v>
      </c>
      <c r="G64" s="2">
        <v>1000</v>
      </c>
      <c r="H64" s="2">
        <v>1600</v>
      </c>
      <c r="I64" s="2">
        <v>2900</v>
      </c>
      <c r="J64" s="2">
        <v>2900</v>
      </c>
      <c r="K64" s="2">
        <v>1900</v>
      </c>
      <c r="L64" s="2">
        <v>1300</v>
      </c>
      <c r="M64" s="2">
        <v>1600</v>
      </c>
      <c r="N64" s="2">
        <v>2900</v>
      </c>
      <c r="O64" s="2">
        <v>2900</v>
      </c>
      <c r="P64" s="2">
        <v>2900</v>
      </c>
      <c r="Q64" s="2">
        <v>2900</v>
      </c>
      <c r="R64" s="20">
        <f t="shared" si="0"/>
        <v>0</v>
      </c>
      <c r="S64" s="20">
        <f>R64*$S$2</f>
        <v>0</v>
      </c>
      <c r="T64" s="20">
        <f>R64*$T$2</f>
        <v>0</v>
      </c>
      <c r="U64" s="20">
        <f>R64*$U$2</f>
        <v>0</v>
      </c>
    </row>
    <row r="65" spans="1:21" x14ac:dyDescent="0.2">
      <c r="A65" s="2" t="s">
        <v>111</v>
      </c>
      <c r="B65" s="2">
        <v>1.1399999999999999</v>
      </c>
      <c r="C65" s="2">
        <v>0.02</v>
      </c>
      <c r="D65" s="2">
        <v>260</v>
      </c>
      <c r="E65" s="2">
        <v>2400</v>
      </c>
      <c r="F65" s="2">
        <v>1300</v>
      </c>
      <c r="G65" s="2">
        <v>1300</v>
      </c>
      <c r="H65" s="2">
        <v>1900</v>
      </c>
      <c r="I65" s="2">
        <v>2400</v>
      </c>
      <c r="J65" s="2">
        <v>2900</v>
      </c>
      <c r="K65" s="2">
        <v>3600</v>
      </c>
      <c r="L65" s="2">
        <v>2900</v>
      </c>
      <c r="M65" s="2">
        <v>2400</v>
      </c>
      <c r="N65" s="2">
        <v>2400</v>
      </c>
      <c r="O65" s="2">
        <v>2400</v>
      </c>
      <c r="P65" s="2">
        <v>2400</v>
      </c>
      <c r="Q65" s="2">
        <v>1600</v>
      </c>
      <c r="R65" s="20">
        <f t="shared" si="0"/>
        <v>296.39999999999998</v>
      </c>
      <c r="S65" s="20">
        <f>R65*$S$2</f>
        <v>2.964</v>
      </c>
      <c r="T65" s="20">
        <f>R65*$T$2</f>
        <v>29.64</v>
      </c>
      <c r="U65" s="20">
        <f>R65*$U$2</f>
        <v>88.919999999999987</v>
      </c>
    </row>
    <row r="66" spans="1:21" x14ac:dyDescent="0.2">
      <c r="A66" s="2" t="s">
        <v>112</v>
      </c>
      <c r="B66" s="2">
        <v>5.62</v>
      </c>
      <c r="C66" s="2">
        <v>7.0000000000000007E-2</v>
      </c>
      <c r="D66" s="2">
        <v>260</v>
      </c>
      <c r="E66" s="2">
        <v>2400</v>
      </c>
      <c r="F66" s="2">
        <v>1600</v>
      </c>
      <c r="G66" s="2">
        <v>2900</v>
      </c>
      <c r="H66" s="2">
        <v>2400</v>
      </c>
      <c r="I66" s="2">
        <v>2400</v>
      </c>
      <c r="J66" s="2">
        <v>2400</v>
      </c>
      <c r="K66" s="2">
        <v>2400</v>
      </c>
      <c r="L66" s="2">
        <v>2400</v>
      </c>
      <c r="M66" s="2">
        <v>2400</v>
      </c>
      <c r="N66" s="2">
        <v>1900</v>
      </c>
      <c r="O66" s="2">
        <v>1900</v>
      </c>
      <c r="P66" s="2">
        <v>1900</v>
      </c>
      <c r="Q66" s="2">
        <v>1900</v>
      </c>
      <c r="R66" s="20">
        <f t="shared" si="0"/>
        <v>1461.2</v>
      </c>
      <c r="S66" s="20">
        <f>R66*$S$2</f>
        <v>14.612</v>
      </c>
      <c r="T66" s="20">
        <f>R66*$T$2</f>
        <v>146.12</v>
      </c>
      <c r="U66" s="20">
        <f>R66*$U$2</f>
        <v>438.36</v>
      </c>
    </row>
    <row r="67" spans="1:21" x14ac:dyDescent="0.2">
      <c r="A67" s="2" t="s">
        <v>113</v>
      </c>
      <c r="B67" s="2">
        <v>4.16</v>
      </c>
      <c r="C67" s="2">
        <v>0.01</v>
      </c>
      <c r="D67" s="2">
        <v>260</v>
      </c>
      <c r="E67" s="2">
        <v>2400</v>
      </c>
      <c r="F67" s="2">
        <v>1900</v>
      </c>
      <c r="G67" s="2">
        <v>1900</v>
      </c>
      <c r="H67" s="2">
        <v>2400</v>
      </c>
      <c r="I67" s="2">
        <v>2400</v>
      </c>
      <c r="J67" s="2">
        <v>2400</v>
      </c>
      <c r="K67" s="2">
        <v>1900</v>
      </c>
      <c r="L67" s="2">
        <v>1600</v>
      </c>
      <c r="M67" s="2">
        <v>2400</v>
      </c>
      <c r="N67" s="2">
        <v>2400</v>
      </c>
      <c r="O67" s="2">
        <v>2400</v>
      </c>
      <c r="P67" s="2">
        <v>2400</v>
      </c>
      <c r="Q67" s="2">
        <v>2400</v>
      </c>
      <c r="R67" s="20">
        <f t="shared" ref="R67:R79" si="1">D67*B67</f>
        <v>1081.6000000000001</v>
      </c>
      <c r="S67" s="20">
        <f>R67*$S$2</f>
        <v>10.816000000000001</v>
      </c>
      <c r="T67" s="20">
        <f>R67*$T$2</f>
        <v>108.16000000000003</v>
      </c>
      <c r="U67" s="20">
        <f>R67*$U$2</f>
        <v>324.48</v>
      </c>
    </row>
    <row r="68" spans="1:21" x14ac:dyDescent="0.2">
      <c r="A68" s="2" t="s">
        <v>114</v>
      </c>
      <c r="B68" s="2">
        <v>1.89</v>
      </c>
      <c r="C68" s="2">
        <v>0</v>
      </c>
      <c r="D68" s="2">
        <v>260</v>
      </c>
      <c r="E68" s="2">
        <v>2400</v>
      </c>
      <c r="F68" s="2">
        <v>1300</v>
      </c>
      <c r="G68" s="2">
        <v>1600</v>
      </c>
      <c r="H68" s="2">
        <v>2400</v>
      </c>
      <c r="I68" s="2">
        <v>4400</v>
      </c>
      <c r="J68" s="2">
        <v>4400</v>
      </c>
      <c r="K68" s="2">
        <v>4400</v>
      </c>
      <c r="L68" s="2">
        <v>1600</v>
      </c>
      <c r="M68" s="2">
        <v>4400</v>
      </c>
      <c r="N68" s="2">
        <v>1300</v>
      </c>
      <c r="O68" s="2">
        <v>1000</v>
      </c>
      <c r="P68" s="2">
        <v>1300</v>
      </c>
      <c r="Q68" s="2">
        <v>880</v>
      </c>
      <c r="R68" s="20">
        <f t="shared" si="1"/>
        <v>491.4</v>
      </c>
      <c r="S68" s="20">
        <f>R68*$S$2</f>
        <v>4.9139999999999997</v>
      </c>
      <c r="T68" s="20">
        <f>R68*$T$2</f>
        <v>49.14</v>
      </c>
      <c r="U68" s="20">
        <f>R68*$U$2</f>
        <v>147.41999999999999</v>
      </c>
    </row>
    <row r="69" spans="1:21" x14ac:dyDescent="0.2">
      <c r="A69" s="2" t="s">
        <v>115</v>
      </c>
      <c r="B69" s="2">
        <v>3.58</v>
      </c>
      <c r="C69" s="2">
        <v>0.15</v>
      </c>
      <c r="D69" s="2">
        <v>260</v>
      </c>
      <c r="E69" s="2">
        <v>2400</v>
      </c>
      <c r="F69" s="2">
        <v>2400</v>
      </c>
      <c r="G69" s="2">
        <v>2900</v>
      </c>
      <c r="H69" s="2">
        <v>2400</v>
      </c>
      <c r="I69" s="2">
        <v>2900</v>
      </c>
      <c r="J69" s="2">
        <v>2900</v>
      </c>
      <c r="K69" s="2">
        <v>2400</v>
      </c>
      <c r="L69" s="2">
        <v>1900</v>
      </c>
      <c r="M69" s="2">
        <v>2900</v>
      </c>
      <c r="N69" s="2">
        <v>2400</v>
      </c>
      <c r="O69" s="2">
        <v>2400</v>
      </c>
      <c r="P69" s="2">
        <v>2400</v>
      </c>
      <c r="Q69" s="2">
        <v>2400</v>
      </c>
      <c r="R69" s="20">
        <f t="shared" si="1"/>
        <v>930.80000000000007</v>
      </c>
      <c r="S69" s="20">
        <f>R69*$S$2</f>
        <v>9.3080000000000016</v>
      </c>
      <c r="T69" s="20">
        <f>R69*$T$2</f>
        <v>93.080000000000013</v>
      </c>
      <c r="U69" s="20">
        <f>R69*$U$2</f>
        <v>279.24</v>
      </c>
    </row>
    <row r="70" spans="1:21" x14ac:dyDescent="0.2">
      <c r="A70" s="2" t="s">
        <v>116</v>
      </c>
      <c r="B70" s="2">
        <v>1.43</v>
      </c>
      <c r="C70" s="2">
        <v>0.01</v>
      </c>
      <c r="D70" s="2">
        <v>260</v>
      </c>
      <c r="E70" s="2">
        <v>2400</v>
      </c>
      <c r="F70" s="2">
        <v>2400</v>
      </c>
      <c r="G70" s="2">
        <v>2400</v>
      </c>
      <c r="H70" s="2">
        <v>1900</v>
      </c>
      <c r="I70" s="2">
        <v>2400</v>
      </c>
      <c r="J70" s="2">
        <v>1900</v>
      </c>
      <c r="K70" s="2">
        <v>2900</v>
      </c>
      <c r="L70" s="2">
        <v>2400</v>
      </c>
      <c r="M70" s="2">
        <v>3600</v>
      </c>
      <c r="N70" s="2">
        <v>3600</v>
      </c>
      <c r="O70" s="2">
        <v>3600</v>
      </c>
      <c r="P70" s="2">
        <v>2400</v>
      </c>
      <c r="Q70" s="2">
        <v>2900</v>
      </c>
      <c r="R70" s="20">
        <f t="shared" si="1"/>
        <v>371.8</v>
      </c>
      <c r="S70" s="20">
        <f>R70*$S$2</f>
        <v>3.718</v>
      </c>
      <c r="T70" s="20">
        <f>R70*$T$2</f>
        <v>37.18</v>
      </c>
      <c r="U70" s="20">
        <f>R70*$U$2</f>
        <v>111.54</v>
      </c>
    </row>
    <row r="71" spans="1:21" x14ac:dyDescent="0.2">
      <c r="A71" s="2" t="s">
        <v>117</v>
      </c>
      <c r="B71" s="2">
        <v>2.39</v>
      </c>
      <c r="C71" s="2">
        <v>0.01</v>
      </c>
      <c r="D71" s="2">
        <v>210</v>
      </c>
      <c r="E71" s="2">
        <v>2400</v>
      </c>
      <c r="F71" s="2">
        <v>2400</v>
      </c>
      <c r="G71" s="2">
        <v>2400</v>
      </c>
      <c r="H71" s="2">
        <v>2900</v>
      </c>
      <c r="I71" s="2">
        <v>2900</v>
      </c>
      <c r="J71" s="2">
        <v>2900</v>
      </c>
      <c r="K71" s="2">
        <v>2400</v>
      </c>
      <c r="L71" s="2">
        <v>1900</v>
      </c>
      <c r="M71" s="2">
        <v>2900</v>
      </c>
      <c r="N71" s="2">
        <v>2400</v>
      </c>
      <c r="O71" s="2">
        <v>2400</v>
      </c>
      <c r="P71" s="2">
        <v>2400</v>
      </c>
      <c r="Q71" s="2">
        <v>2400</v>
      </c>
      <c r="R71" s="20">
        <f t="shared" si="1"/>
        <v>501.90000000000003</v>
      </c>
      <c r="S71" s="19">
        <f>R71*$S$2</f>
        <v>5.0190000000000001</v>
      </c>
      <c r="T71" s="20">
        <f>R71*$T$2</f>
        <v>50.190000000000005</v>
      </c>
      <c r="U71" s="20">
        <f>R71*$U$2</f>
        <v>150.57</v>
      </c>
    </row>
    <row r="72" spans="1:21" x14ac:dyDescent="0.2">
      <c r="A72" s="2" t="s">
        <v>118</v>
      </c>
      <c r="B72" s="2">
        <v>2.0699999999999998</v>
      </c>
      <c r="C72" s="2">
        <v>0.03</v>
      </c>
      <c r="D72" s="2">
        <v>210</v>
      </c>
      <c r="E72" s="2">
        <v>2400</v>
      </c>
      <c r="F72" s="2">
        <v>1600</v>
      </c>
      <c r="G72" s="2">
        <v>1600</v>
      </c>
      <c r="H72" s="2">
        <v>1900</v>
      </c>
      <c r="I72" s="2">
        <v>3600</v>
      </c>
      <c r="J72" s="2">
        <v>2900</v>
      </c>
      <c r="K72" s="2">
        <v>1900</v>
      </c>
      <c r="L72" s="2">
        <v>1900</v>
      </c>
      <c r="M72" s="2">
        <v>3600</v>
      </c>
      <c r="N72" s="2">
        <v>3600</v>
      </c>
      <c r="O72" s="2">
        <v>2900</v>
      </c>
      <c r="P72" s="2">
        <v>2400</v>
      </c>
      <c r="Q72" s="2">
        <v>2400</v>
      </c>
      <c r="R72" s="20">
        <f t="shared" si="1"/>
        <v>434.7</v>
      </c>
      <c r="S72" s="19">
        <f>R72*$S$2</f>
        <v>4.3470000000000004</v>
      </c>
      <c r="T72" s="20">
        <f>R72*$T$2</f>
        <v>43.47</v>
      </c>
      <c r="U72" s="20">
        <f>R72*$U$2</f>
        <v>130.41</v>
      </c>
    </row>
    <row r="73" spans="1:21" x14ac:dyDescent="0.2">
      <c r="A73" s="2" t="s">
        <v>119</v>
      </c>
      <c r="B73" s="2">
        <v>0.12</v>
      </c>
      <c r="C73" s="2">
        <v>0.03</v>
      </c>
      <c r="D73" s="2">
        <v>210</v>
      </c>
      <c r="E73" s="2">
        <v>2400</v>
      </c>
      <c r="F73" s="2">
        <v>260</v>
      </c>
      <c r="G73" s="2">
        <v>10</v>
      </c>
      <c r="H73" s="2">
        <v>10</v>
      </c>
      <c r="I73" s="2">
        <v>5400</v>
      </c>
      <c r="J73" s="2">
        <v>9900</v>
      </c>
      <c r="K73" s="2">
        <v>8100</v>
      </c>
      <c r="L73" s="2">
        <v>1900</v>
      </c>
      <c r="M73" s="2">
        <v>390</v>
      </c>
      <c r="N73" s="2">
        <v>140</v>
      </c>
      <c r="O73" s="2">
        <v>260</v>
      </c>
      <c r="P73" s="2">
        <v>90</v>
      </c>
      <c r="Q73" s="2">
        <v>110</v>
      </c>
      <c r="R73" s="20">
        <f t="shared" si="1"/>
        <v>25.2</v>
      </c>
      <c r="S73" s="20">
        <f>R73*$S$2</f>
        <v>0.252</v>
      </c>
      <c r="T73" s="20">
        <f>R73*$T$2</f>
        <v>2.52</v>
      </c>
      <c r="U73" s="20">
        <f>R73*$U$2</f>
        <v>7.56</v>
      </c>
    </row>
    <row r="74" spans="1:21" x14ac:dyDescent="0.2">
      <c r="A74" s="2" t="s">
        <v>120</v>
      </c>
      <c r="B74" s="2">
        <v>1.26</v>
      </c>
      <c r="C74" s="2">
        <v>0.03</v>
      </c>
      <c r="D74" s="2">
        <v>210</v>
      </c>
      <c r="E74" s="2">
        <v>2400</v>
      </c>
      <c r="F74" s="2">
        <v>320</v>
      </c>
      <c r="G74" s="2">
        <v>210</v>
      </c>
      <c r="H74" s="2">
        <v>480</v>
      </c>
      <c r="I74" s="2">
        <v>210</v>
      </c>
      <c r="J74" s="2">
        <v>480</v>
      </c>
      <c r="K74" s="2">
        <v>2900</v>
      </c>
      <c r="L74" s="2">
        <v>3600</v>
      </c>
      <c r="M74" s="2">
        <v>6600</v>
      </c>
      <c r="N74" s="2">
        <v>5400</v>
      </c>
      <c r="O74" s="2">
        <v>5400</v>
      </c>
      <c r="P74" s="2">
        <v>880</v>
      </c>
      <c r="Q74" s="2">
        <v>1000</v>
      </c>
      <c r="R74" s="20">
        <f t="shared" si="1"/>
        <v>264.60000000000002</v>
      </c>
      <c r="S74" s="19">
        <f>R74*$S$2</f>
        <v>2.6460000000000004</v>
      </c>
      <c r="T74" s="20">
        <f>R74*$T$2</f>
        <v>26.460000000000004</v>
      </c>
      <c r="U74" s="20">
        <f>R74*$U$2</f>
        <v>79.38000000000001</v>
      </c>
    </row>
    <row r="75" spans="1:21" x14ac:dyDescent="0.2">
      <c r="A75" s="2" t="s">
        <v>123</v>
      </c>
      <c r="B75" s="2">
        <v>2.73</v>
      </c>
      <c r="C75" s="2">
        <v>0.02</v>
      </c>
      <c r="D75" s="2">
        <v>210</v>
      </c>
      <c r="E75" s="2">
        <v>2400</v>
      </c>
      <c r="F75" s="2">
        <v>1900</v>
      </c>
      <c r="G75" s="2">
        <v>2400</v>
      </c>
      <c r="H75" s="2">
        <v>1900</v>
      </c>
      <c r="I75" s="2">
        <v>2400</v>
      </c>
      <c r="J75" s="2">
        <v>3600</v>
      </c>
      <c r="K75" s="2">
        <v>2900</v>
      </c>
      <c r="L75" s="2">
        <v>2400</v>
      </c>
      <c r="M75" s="2">
        <v>2400</v>
      </c>
      <c r="N75" s="2">
        <v>2400</v>
      </c>
      <c r="O75" s="2">
        <v>1900</v>
      </c>
      <c r="P75" s="2">
        <v>3600</v>
      </c>
      <c r="Q75" s="2">
        <v>2400</v>
      </c>
      <c r="R75" s="20">
        <f>D75*B75</f>
        <v>573.29999999999995</v>
      </c>
      <c r="S75" s="19">
        <f>R75*$S$2</f>
        <v>5.7329999999999997</v>
      </c>
      <c r="T75" s="20">
        <f>R75*$T$2</f>
        <v>57.33</v>
      </c>
      <c r="U75" s="20">
        <f>R75*$U$2</f>
        <v>171.98999999999998</v>
      </c>
    </row>
    <row r="76" spans="1:21" x14ac:dyDescent="0.2">
      <c r="A76" s="2" t="s">
        <v>124</v>
      </c>
      <c r="B76" s="2">
        <v>0.14000000000000001</v>
      </c>
      <c r="C76" s="2">
        <v>0.02</v>
      </c>
      <c r="D76" s="2">
        <v>210</v>
      </c>
      <c r="E76" s="2">
        <v>2400</v>
      </c>
      <c r="F76" s="2">
        <v>2900</v>
      </c>
      <c r="G76" s="2">
        <v>2400</v>
      </c>
      <c r="H76" s="2">
        <v>2400</v>
      </c>
      <c r="I76" s="2">
        <v>2400</v>
      </c>
      <c r="J76" s="2">
        <v>2400</v>
      </c>
      <c r="K76" s="2">
        <v>2900</v>
      </c>
      <c r="L76" s="2">
        <v>2400</v>
      </c>
      <c r="M76" s="2">
        <v>2900</v>
      </c>
      <c r="N76" s="2">
        <v>2900</v>
      </c>
      <c r="O76" s="2">
        <v>2900</v>
      </c>
      <c r="P76" s="2">
        <v>2900</v>
      </c>
      <c r="Q76" s="2">
        <v>2900</v>
      </c>
      <c r="R76" s="20">
        <f>D76*B76</f>
        <v>29.400000000000002</v>
      </c>
      <c r="S76" s="20">
        <f>R76*$S$2</f>
        <v>0.29400000000000004</v>
      </c>
      <c r="T76" s="20">
        <f>R76*$T$2</f>
        <v>2.9400000000000004</v>
      </c>
      <c r="U76" s="20">
        <f>R76*$U$2</f>
        <v>8.82</v>
      </c>
    </row>
    <row r="77" spans="1:21" x14ac:dyDescent="0.2">
      <c r="A77" s="2" t="s">
        <v>125</v>
      </c>
      <c r="B77" s="2">
        <v>3.04</v>
      </c>
      <c r="C77" s="2">
        <v>0.01</v>
      </c>
      <c r="D77" s="2">
        <v>210</v>
      </c>
      <c r="E77" s="2">
        <v>1900</v>
      </c>
      <c r="F77" s="2">
        <v>1300</v>
      </c>
      <c r="G77" s="2">
        <v>1300</v>
      </c>
      <c r="H77" s="2">
        <v>1900</v>
      </c>
      <c r="I77" s="2">
        <v>1900</v>
      </c>
      <c r="J77" s="2">
        <v>2400</v>
      </c>
      <c r="K77" s="2">
        <v>2400</v>
      </c>
      <c r="L77" s="2">
        <v>1600</v>
      </c>
      <c r="M77" s="2">
        <v>2900</v>
      </c>
      <c r="N77" s="2">
        <v>1900</v>
      </c>
      <c r="O77" s="2">
        <v>1600</v>
      </c>
      <c r="P77" s="2">
        <v>1300</v>
      </c>
      <c r="Q77" s="2">
        <v>1600</v>
      </c>
      <c r="R77" s="20">
        <f t="shared" si="1"/>
        <v>638.4</v>
      </c>
      <c r="S77" s="20">
        <f>R77*$S$2</f>
        <v>6.3840000000000003</v>
      </c>
      <c r="T77" s="20">
        <f>R77*$T$2</f>
        <v>63.84</v>
      </c>
      <c r="U77" s="20">
        <f>R77*$U$2</f>
        <v>191.51999999999998</v>
      </c>
    </row>
    <row r="78" spans="1:21" x14ac:dyDescent="0.2">
      <c r="A78" s="2" t="s">
        <v>126</v>
      </c>
      <c r="B78" s="2">
        <v>0.1</v>
      </c>
      <c r="C78" s="2">
        <v>0.12</v>
      </c>
      <c r="D78" s="2">
        <v>170</v>
      </c>
      <c r="E78" s="2">
        <v>1900</v>
      </c>
      <c r="F78" s="2">
        <v>390</v>
      </c>
      <c r="G78" s="2">
        <v>10</v>
      </c>
      <c r="H78" s="2">
        <v>10</v>
      </c>
      <c r="I78" s="2">
        <v>6600</v>
      </c>
      <c r="J78" s="2">
        <v>8100</v>
      </c>
      <c r="K78" s="2">
        <v>8100</v>
      </c>
      <c r="L78" s="2">
        <v>1000</v>
      </c>
      <c r="M78" s="2">
        <v>210</v>
      </c>
      <c r="N78" s="2">
        <v>110</v>
      </c>
      <c r="O78" s="2">
        <v>90</v>
      </c>
      <c r="P78" s="2">
        <v>70</v>
      </c>
      <c r="Q78" s="2">
        <v>110</v>
      </c>
      <c r="R78" s="20">
        <f>D78*B78</f>
        <v>17</v>
      </c>
      <c r="S78" s="20">
        <f>R78*$S$2</f>
        <v>0.17</v>
      </c>
      <c r="T78" s="20">
        <f>R78*$T$2</f>
        <v>1.7000000000000002</v>
      </c>
      <c r="U78" s="19">
        <f>R78*$U$2</f>
        <v>5.0999999999999996</v>
      </c>
    </row>
    <row r="79" spans="1:21" x14ac:dyDescent="0.2">
      <c r="A79" s="2" t="s">
        <v>127</v>
      </c>
      <c r="B79" s="2">
        <v>19.239999999999998</v>
      </c>
      <c r="C79" s="2">
        <v>0.2</v>
      </c>
      <c r="D79" s="2">
        <v>170</v>
      </c>
      <c r="E79" s="2">
        <v>1900</v>
      </c>
      <c r="F79" s="2">
        <v>1900</v>
      </c>
      <c r="G79" s="2">
        <v>1900</v>
      </c>
      <c r="H79" s="2">
        <v>1900</v>
      </c>
      <c r="I79" s="2">
        <v>1900</v>
      </c>
      <c r="J79" s="2">
        <v>1900</v>
      </c>
      <c r="K79" s="2">
        <v>1600</v>
      </c>
      <c r="L79" s="2">
        <v>1600</v>
      </c>
      <c r="M79" s="2">
        <v>2400</v>
      </c>
      <c r="N79" s="2">
        <v>1900</v>
      </c>
      <c r="O79" s="2">
        <v>1900</v>
      </c>
      <c r="P79" s="2">
        <v>1900</v>
      </c>
      <c r="Q79" s="2">
        <v>2400</v>
      </c>
      <c r="R79" s="20">
        <f t="shared" si="1"/>
        <v>3270.7999999999997</v>
      </c>
      <c r="S79" s="20">
        <f>R79*$S$2</f>
        <v>32.707999999999998</v>
      </c>
      <c r="T79" s="20">
        <f>R79*$T$2</f>
        <v>327.08</v>
      </c>
      <c r="U79" s="19">
        <f>R79*$U$2</f>
        <v>981.2399999999999</v>
      </c>
    </row>
    <row r="80" spans="1:21" x14ac:dyDescent="0.2">
      <c r="A80" s="2" t="s">
        <v>128</v>
      </c>
      <c r="B80" s="2">
        <v>0.35</v>
      </c>
      <c r="C80" s="2">
        <v>0.15</v>
      </c>
      <c r="D80" s="2">
        <v>170</v>
      </c>
      <c r="E80" s="2">
        <v>1900</v>
      </c>
      <c r="F80" s="2">
        <v>1900</v>
      </c>
      <c r="G80" s="2">
        <v>1600</v>
      </c>
      <c r="H80" s="2">
        <v>1300</v>
      </c>
      <c r="I80" s="2">
        <v>1300</v>
      </c>
      <c r="J80" s="2">
        <v>1900</v>
      </c>
      <c r="K80" s="2">
        <v>1600</v>
      </c>
      <c r="L80" s="2">
        <v>1600</v>
      </c>
      <c r="M80" s="2">
        <v>1900</v>
      </c>
      <c r="N80" s="2">
        <v>1900</v>
      </c>
      <c r="O80" s="2">
        <v>2400</v>
      </c>
      <c r="P80" s="2">
        <v>2400</v>
      </c>
      <c r="Q80" s="2">
        <v>3600</v>
      </c>
      <c r="R80" s="20">
        <f>D80*B80</f>
        <v>59.499999999999993</v>
      </c>
      <c r="S80" s="20">
        <f>R80*$S$2</f>
        <v>0.59499999999999997</v>
      </c>
      <c r="T80" s="20">
        <f>R80*$T$2</f>
        <v>5.9499999999999993</v>
      </c>
      <c r="U80" s="19">
        <f>R80*$U$2</f>
        <v>17.849999999999998</v>
      </c>
    </row>
    <row r="81" spans="1:21" x14ac:dyDescent="0.2">
      <c r="A81" s="2" t="s">
        <v>129</v>
      </c>
      <c r="B81" s="2">
        <v>8.8800000000000008</v>
      </c>
      <c r="C81" s="2">
        <v>0.04</v>
      </c>
      <c r="D81" s="2">
        <v>170</v>
      </c>
      <c r="E81" s="2">
        <v>1900</v>
      </c>
      <c r="F81" s="2">
        <v>1300</v>
      </c>
      <c r="G81" s="2">
        <v>1300</v>
      </c>
      <c r="H81" s="2">
        <v>1600</v>
      </c>
      <c r="I81" s="2">
        <v>1600</v>
      </c>
      <c r="J81" s="2">
        <v>1900</v>
      </c>
      <c r="K81" s="2">
        <v>2900</v>
      </c>
      <c r="L81" s="2">
        <v>2400</v>
      </c>
      <c r="M81" s="2">
        <v>1300</v>
      </c>
      <c r="N81" s="2">
        <v>1300</v>
      </c>
      <c r="O81" s="2">
        <v>2400</v>
      </c>
      <c r="P81" s="2">
        <v>1900</v>
      </c>
      <c r="Q81" s="2">
        <v>1600</v>
      </c>
      <c r="R81" s="20">
        <f>D81*B81</f>
        <v>1509.6000000000001</v>
      </c>
      <c r="S81" s="20">
        <f>R81*$S$2</f>
        <v>15.096000000000002</v>
      </c>
      <c r="T81" s="20">
        <f>R81*$T$2</f>
        <v>150.96</v>
      </c>
      <c r="U81" s="20">
        <f>R81*$U$2</f>
        <v>452.88000000000005</v>
      </c>
    </row>
    <row r="82" spans="1:21" x14ac:dyDescent="0.2">
      <c r="A82" s="2" t="s">
        <v>130</v>
      </c>
      <c r="C82" s="2">
        <v>0</v>
      </c>
      <c r="D82" s="2">
        <v>170</v>
      </c>
      <c r="E82" s="2">
        <v>1900</v>
      </c>
      <c r="F82" s="2">
        <v>1300</v>
      </c>
      <c r="G82" s="2">
        <v>1000</v>
      </c>
      <c r="H82" s="2">
        <v>1000</v>
      </c>
      <c r="I82" s="2">
        <v>2900</v>
      </c>
      <c r="J82" s="2">
        <v>3600</v>
      </c>
      <c r="K82" s="2">
        <v>4400</v>
      </c>
      <c r="L82" s="2">
        <v>2400</v>
      </c>
      <c r="M82" s="2">
        <v>2400</v>
      </c>
      <c r="N82" s="2">
        <v>1900</v>
      </c>
      <c r="O82" s="2">
        <v>1900</v>
      </c>
      <c r="P82" s="2">
        <v>1600</v>
      </c>
      <c r="Q82" s="2">
        <v>1600</v>
      </c>
      <c r="R82" s="20">
        <f>D82*B82</f>
        <v>0</v>
      </c>
      <c r="S82" s="20">
        <f>R82*$S$2</f>
        <v>0</v>
      </c>
      <c r="T82" s="20">
        <f>R82*$T$2</f>
        <v>0</v>
      </c>
      <c r="U82" s="20">
        <f>R82*$U$2</f>
        <v>0</v>
      </c>
    </row>
    <row r="83" spans="1:21" x14ac:dyDescent="0.2">
      <c r="A83" s="2" t="s">
        <v>131</v>
      </c>
      <c r="B83" s="2">
        <v>16.670000000000002</v>
      </c>
      <c r="C83" s="2">
        <v>0.41</v>
      </c>
      <c r="D83" s="2">
        <v>170</v>
      </c>
      <c r="E83" s="2">
        <v>1900</v>
      </c>
      <c r="F83" s="2">
        <v>1600</v>
      </c>
      <c r="G83" s="2">
        <v>1600</v>
      </c>
      <c r="H83" s="2">
        <v>1900</v>
      </c>
      <c r="I83" s="2">
        <v>2400</v>
      </c>
      <c r="J83" s="2">
        <v>2400</v>
      </c>
      <c r="K83" s="2">
        <v>1900</v>
      </c>
      <c r="L83" s="2">
        <v>1900</v>
      </c>
      <c r="M83" s="2">
        <v>2400</v>
      </c>
      <c r="N83" s="2">
        <v>1900</v>
      </c>
      <c r="O83" s="2">
        <v>1900</v>
      </c>
      <c r="P83" s="2">
        <v>1600</v>
      </c>
      <c r="Q83" s="2">
        <v>1900</v>
      </c>
      <c r="R83" s="20">
        <f>D83*B83</f>
        <v>2833.9</v>
      </c>
      <c r="S83" s="20">
        <f>R83*$S$2</f>
        <v>28.339000000000002</v>
      </c>
      <c r="T83" s="20">
        <f>R83*$T$2</f>
        <v>283.39000000000004</v>
      </c>
      <c r="U83" s="19">
        <f>R83*$U$2</f>
        <v>850.17</v>
      </c>
    </row>
    <row r="84" spans="1:21" x14ac:dyDescent="0.2">
      <c r="A84" s="2" t="s">
        <v>132</v>
      </c>
      <c r="B84" s="2">
        <v>26.05</v>
      </c>
      <c r="C84" s="2">
        <v>0.09</v>
      </c>
      <c r="D84" s="2">
        <v>170</v>
      </c>
      <c r="E84" s="2">
        <v>1900</v>
      </c>
      <c r="F84" s="2">
        <v>1900</v>
      </c>
      <c r="G84" s="2">
        <v>1900</v>
      </c>
      <c r="H84" s="2">
        <v>2400</v>
      </c>
      <c r="I84" s="2">
        <v>2400</v>
      </c>
      <c r="J84" s="2">
        <v>2400</v>
      </c>
      <c r="K84" s="2">
        <v>1600</v>
      </c>
      <c r="L84" s="2">
        <v>1300</v>
      </c>
      <c r="M84" s="2">
        <v>1900</v>
      </c>
      <c r="N84" s="2">
        <v>1900</v>
      </c>
      <c r="O84" s="2">
        <v>1900</v>
      </c>
      <c r="P84" s="2">
        <v>1900</v>
      </c>
      <c r="Q84" s="2">
        <v>1900</v>
      </c>
      <c r="R84" s="20">
        <f>D84*B84</f>
        <v>4428.5</v>
      </c>
      <c r="S84" s="20">
        <f>R84*$S$2</f>
        <v>44.285000000000004</v>
      </c>
      <c r="T84" s="20">
        <f>R84*$T$2</f>
        <v>442.85</v>
      </c>
      <c r="U84" s="19">
        <f>R84*$U$2</f>
        <v>1328.55</v>
      </c>
    </row>
    <row r="85" spans="1:21" x14ac:dyDescent="0.2">
      <c r="A85" s="2" t="s">
        <v>133</v>
      </c>
      <c r="B85" s="2">
        <v>8.81</v>
      </c>
      <c r="C85" s="2">
        <v>0.14000000000000001</v>
      </c>
      <c r="D85" s="2">
        <v>170</v>
      </c>
      <c r="E85" s="2">
        <v>1900</v>
      </c>
      <c r="F85" s="2">
        <v>1900</v>
      </c>
      <c r="G85" s="2">
        <v>1900</v>
      </c>
      <c r="H85" s="2">
        <v>1900</v>
      </c>
      <c r="I85" s="2">
        <v>1900</v>
      </c>
      <c r="J85" s="2">
        <v>1900</v>
      </c>
      <c r="K85" s="2">
        <v>1900</v>
      </c>
      <c r="L85" s="2">
        <v>1900</v>
      </c>
      <c r="M85" s="2">
        <v>1900</v>
      </c>
      <c r="N85" s="2">
        <v>2400</v>
      </c>
      <c r="O85" s="2">
        <v>1900</v>
      </c>
      <c r="P85" s="2">
        <v>1900</v>
      </c>
      <c r="Q85" s="2">
        <v>2400</v>
      </c>
      <c r="R85" s="20">
        <f>D85*B85</f>
        <v>1497.7</v>
      </c>
      <c r="S85" s="19">
        <f>R85*$S$2</f>
        <v>14.977</v>
      </c>
      <c r="T85" s="20">
        <f>R85*$T$2</f>
        <v>149.77000000000001</v>
      </c>
      <c r="U85" s="19">
        <f>R85*$U$2</f>
        <v>449.31</v>
      </c>
    </row>
    <row r="86" spans="1:21" x14ac:dyDescent="0.2">
      <c r="A86" s="2" t="s">
        <v>134</v>
      </c>
      <c r="B86" s="2">
        <v>8.31</v>
      </c>
      <c r="C86" s="2">
        <v>0.01</v>
      </c>
      <c r="D86" s="2">
        <v>140</v>
      </c>
      <c r="E86" s="2">
        <v>1900</v>
      </c>
      <c r="F86" s="2">
        <v>1300</v>
      </c>
      <c r="G86" s="2">
        <v>1000</v>
      </c>
      <c r="H86" s="2">
        <v>1900</v>
      </c>
      <c r="I86" s="2">
        <v>1900</v>
      </c>
      <c r="J86" s="2">
        <v>2900</v>
      </c>
      <c r="K86" s="2">
        <v>2400</v>
      </c>
      <c r="L86" s="2">
        <v>2400</v>
      </c>
      <c r="M86" s="2">
        <v>2400</v>
      </c>
      <c r="N86" s="2">
        <v>1900</v>
      </c>
      <c r="O86" s="2">
        <v>1900</v>
      </c>
      <c r="P86" s="2">
        <v>1900</v>
      </c>
      <c r="Q86" s="2">
        <v>1300</v>
      </c>
      <c r="R86" s="20">
        <f>D86*B86</f>
        <v>1163.4000000000001</v>
      </c>
      <c r="S86" s="19">
        <f>R86*$S$2</f>
        <v>11.634</v>
      </c>
      <c r="T86" s="19">
        <f>R86*$T$2</f>
        <v>116.34000000000002</v>
      </c>
      <c r="U86" s="19">
        <f>R86*$U$2</f>
        <v>349.02000000000004</v>
      </c>
    </row>
    <row r="87" spans="1:21" x14ac:dyDescent="0.2">
      <c r="A87" s="2" t="s">
        <v>135</v>
      </c>
      <c r="C87" s="2">
        <v>0</v>
      </c>
      <c r="D87" s="2">
        <v>140</v>
      </c>
      <c r="E87" s="2">
        <v>1900</v>
      </c>
      <c r="F87" s="2">
        <v>880</v>
      </c>
      <c r="G87" s="2">
        <v>1000</v>
      </c>
      <c r="H87" s="2">
        <v>1000</v>
      </c>
      <c r="I87" s="2">
        <v>2900</v>
      </c>
      <c r="J87" s="2">
        <v>2400</v>
      </c>
      <c r="K87" s="2">
        <v>8100</v>
      </c>
      <c r="L87" s="2">
        <v>2900</v>
      </c>
      <c r="M87" s="2">
        <v>1600</v>
      </c>
      <c r="N87" s="2">
        <v>880</v>
      </c>
      <c r="O87" s="2">
        <v>720</v>
      </c>
      <c r="P87" s="2">
        <v>880</v>
      </c>
      <c r="Q87" s="2">
        <v>880</v>
      </c>
      <c r="R87" s="20">
        <f>D87*B87</f>
        <v>0</v>
      </c>
      <c r="S87" s="20">
        <f>R87*$S$2</f>
        <v>0</v>
      </c>
      <c r="T87" s="20">
        <f>R87*$T$2</f>
        <v>0</v>
      </c>
      <c r="U87" s="20">
        <f>R87*$U$2</f>
        <v>0</v>
      </c>
    </row>
    <row r="88" spans="1:21" x14ac:dyDescent="0.2">
      <c r="A88" s="2" t="s">
        <v>136</v>
      </c>
      <c r="C88" s="2">
        <v>0.01</v>
      </c>
      <c r="D88" s="2">
        <v>140</v>
      </c>
      <c r="E88" s="2">
        <v>1900</v>
      </c>
      <c r="F88" s="2">
        <v>1300</v>
      </c>
      <c r="G88" s="2">
        <v>1300</v>
      </c>
      <c r="H88" s="2">
        <v>1900</v>
      </c>
      <c r="I88" s="2">
        <v>2400</v>
      </c>
      <c r="J88" s="2">
        <v>2900</v>
      </c>
      <c r="K88" s="2">
        <v>2400</v>
      </c>
      <c r="L88" s="2">
        <v>3600</v>
      </c>
      <c r="M88" s="2">
        <v>2400</v>
      </c>
      <c r="N88" s="2">
        <v>1600</v>
      </c>
      <c r="O88" s="2">
        <v>1900</v>
      </c>
      <c r="P88" s="2">
        <v>1900</v>
      </c>
      <c r="Q88" s="2">
        <v>1300</v>
      </c>
      <c r="R88" s="20">
        <f>D88*B88</f>
        <v>0</v>
      </c>
      <c r="S88" s="20">
        <f>R88*$S$2</f>
        <v>0</v>
      </c>
      <c r="T88" s="20">
        <f>R88*$T$2</f>
        <v>0</v>
      </c>
      <c r="U88" s="20">
        <f>R88*$U$2</f>
        <v>0</v>
      </c>
    </row>
    <row r="89" spans="1:21" x14ac:dyDescent="0.2">
      <c r="A89" s="2" t="s">
        <v>137</v>
      </c>
      <c r="B89" s="2">
        <v>0.04</v>
      </c>
      <c r="C89" s="2">
        <v>0.21</v>
      </c>
      <c r="D89" s="2">
        <v>140</v>
      </c>
      <c r="E89" s="2">
        <v>1900</v>
      </c>
      <c r="F89" s="2">
        <v>10</v>
      </c>
      <c r="G89" s="2">
        <v>10</v>
      </c>
      <c r="H89" s="2">
        <v>10</v>
      </c>
      <c r="I89" s="2">
        <v>4400</v>
      </c>
      <c r="J89" s="2">
        <v>12100</v>
      </c>
      <c r="K89" s="2">
        <v>6600</v>
      </c>
      <c r="L89" s="2">
        <v>480</v>
      </c>
      <c r="M89" s="2">
        <v>110</v>
      </c>
      <c r="N89" s="2">
        <v>70</v>
      </c>
      <c r="O89" s="2">
        <v>40</v>
      </c>
      <c r="P89" s="2">
        <v>40</v>
      </c>
      <c r="Q89" s="2">
        <v>40</v>
      </c>
      <c r="R89" s="20">
        <f>D89*B89</f>
        <v>5.6000000000000005</v>
      </c>
      <c r="S89" s="19">
        <f>R89*$S$2</f>
        <v>5.6000000000000008E-2</v>
      </c>
      <c r="T89" s="20">
        <f>R89*$T$2</f>
        <v>0.56000000000000005</v>
      </c>
      <c r="U89" s="19">
        <f>R89*$U$2</f>
        <v>1.6800000000000002</v>
      </c>
    </row>
    <row r="90" spans="1:21" x14ac:dyDescent="0.2">
      <c r="A90" s="2" t="s">
        <v>138</v>
      </c>
      <c r="B90" s="2">
        <v>0.5</v>
      </c>
      <c r="C90" s="2">
        <v>0.02</v>
      </c>
      <c r="D90" s="2">
        <v>140</v>
      </c>
      <c r="E90" s="2">
        <v>1900</v>
      </c>
      <c r="F90" s="2">
        <v>480</v>
      </c>
      <c r="G90" s="2">
        <v>1000</v>
      </c>
      <c r="H90" s="2">
        <v>1600</v>
      </c>
      <c r="I90" s="2">
        <v>6600</v>
      </c>
      <c r="J90" s="2">
        <v>6600</v>
      </c>
      <c r="K90" s="2">
        <v>3600</v>
      </c>
      <c r="L90" s="2">
        <v>480</v>
      </c>
      <c r="M90" s="2">
        <v>260</v>
      </c>
      <c r="N90" s="2">
        <v>170</v>
      </c>
      <c r="O90" s="2">
        <v>140</v>
      </c>
      <c r="P90" s="2">
        <v>140</v>
      </c>
      <c r="Q90" s="2">
        <v>140</v>
      </c>
      <c r="R90" s="20">
        <f>D90*B90</f>
        <v>70</v>
      </c>
      <c r="S90" s="19">
        <f>R90*$S$2</f>
        <v>0.70000000000000007</v>
      </c>
      <c r="T90" s="20">
        <f>R90*$T$2</f>
        <v>7</v>
      </c>
      <c r="U90" s="20">
        <f>R90*$U$2</f>
        <v>21</v>
      </c>
    </row>
    <row r="91" spans="1:21" x14ac:dyDescent="0.2">
      <c r="R91" s="20"/>
      <c r="S91" s="20"/>
      <c r="T91" s="20"/>
      <c r="U91" s="20"/>
    </row>
    <row r="92" spans="1:21" x14ac:dyDescent="0.2">
      <c r="R92" s="20"/>
      <c r="S92" s="20"/>
      <c r="T92" s="20"/>
      <c r="U92" s="20"/>
    </row>
    <row r="93" spans="1:21" x14ac:dyDescent="0.2">
      <c r="R93" s="20"/>
      <c r="S93" s="20"/>
      <c r="T93" s="20"/>
      <c r="U93" s="20"/>
    </row>
    <row r="94" spans="1:21" x14ac:dyDescent="0.2">
      <c r="R94" s="20"/>
      <c r="S94" s="20"/>
      <c r="T94" s="20"/>
      <c r="U94" s="20"/>
    </row>
    <row r="95" spans="1:21" x14ac:dyDescent="0.2">
      <c r="R95" s="20"/>
      <c r="S95" s="19"/>
      <c r="T95" s="19"/>
      <c r="U95" s="20"/>
    </row>
    <row r="96" spans="1:21" x14ac:dyDescent="0.2">
      <c r="R96" s="20"/>
      <c r="S96" s="20"/>
      <c r="T96" s="20"/>
      <c r="U96" s="20"/>
    </row>
    <row r="97" spans="18:21" x14ac:dyDescent="0.2">
      <c r="R97" s="20"/>
      <c r="S97" s="20"/>
      <c r="T97" s="20"/>
      <c r="U97" s="20"/>
    </row>
    <row r="98" spans="18:21" x14ac:dyDescent="0.2">
      <c r="R98" s="20"/>
      <c r="S98" s="20"/>
      <c r="T98" s="20"/>
      <c r="U98" s="20"/>
    </row>
    <row r="99" spans="18:21" x14ac:dyDescent="0.2">
      <c r="R99" s="20"/>
      <c r="S99" s="20"/>
      <c r="T99" s="20"/>
      <c r="U99" s="20"/>
    </row>
    <row r="100" spans="18:21" x14ac:dyDescent="0.2">
      <c r="R100" s="20"/>
      <c r="S100" s="20"/>
      <c r="T100" s="20"/>
      <c r="U100" s="20"/>
    </row>
    <row r="101" spans="18:21" x14ac:dyDescent="0.2">
      <c r="R101" s="20"/>
      <c r="S101" s="20"/>
      <c r="T101" s="20"/>
      <c r="U101" s="20"/>
    </row>
    <row r="102" spans="18:21" x14ac:dyDescent="0.2">
      <c r="R102" s="20"/>
      <c r="S102" s="20"/>
      <c r="T102" s="20"/>
      <c r="U102" s="20"/>
    </row>
    <row r="103" spans="18:21" x14ac:dyDescent="0.2">
      <c r="R103" s="20"/>
      <c r="S103" s="20"/>
      <c r="T103" s="20"/>
      <c r="U103" s="20"/>
    </row>
    <row r="104" spans="18:21" x14ac:dyDescent="0.2">
      <c r="R104" s="20"/>
      <c r="S104" s="20"/>
      <c r="T104" s="20"/>
      <c r="U104" s="20"/>
    </row>
    <row r="105" spans="18:21" x14ac:dyDescent="0.2">
      <c r="R105" s="20"/>
      <c r="S105" s="20"/>
      <c r="T105" s="20"/>
      <c r="U105" s="20"/>
    </row>
    <row r="106" spans="18:21" x14ac:dyDescent="0.2">
      <c r="R106" s="20"/>
      <c r="S106" s="20"/>
      <c r="T106" s="20"/>
      <c r="U106" s="20"/>
    </row>
  </sheetData>
  <sortState ref="A2:T105">
    <sortCondition descending="1" ref="D2:D105"/>
  </sortState>
  <mergeCells count="2">
    <mergeCell ref="U1:W1"/>
    <mergeCell ref="A1:T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topLeftCell="A32" workbookViewId="0">
      <selection activeCell="F49" sqref="F49"/>
    </sheetView>
  </sheetViews>
  <sheetFormatPr baseColWidth="10" defaultColWidth="8.83203125" defaultRowHeight="16" x14ac:dyDescent="0.2"/>
  <cols>
    <col min="1" max="1" width="40" style="8" customWidth="1"/>
    <col min="2" max="2" width="23.33203125" style="9" customWidth="1"/>
    <col min="3" max="3" width="12.5" style="10" customWidth="1"/>
    <col min="4" max="4" width="10" bestFit="1" customWidth="1"/>
    <col min="5" max="5" width="9.6640625" bestFit="1" customWidth="1"/>
    <col min="6" max="7" width="10.5" bestFit="1" customWidth="1"/>
  </cols>
  <sheetData>
    <row r="1" spans="1:7" ht="110.25" customHeight="1" x14ac:dyDescent="0.2">
      <c r="A1" s="30" t="s">
        <v>39</v>
      </c>
      <c r="B1" s="31"/>
      <c r="C1" s="31"/>
      <c r="D1" s="32"/>
      <c r="E1" s="29" t="s">
        <v>36</v>
      </c>
      <c r="F1" s="29"/>
      <c r="G1" s="29"/>
    </row>
    <row r="2" spans="1:7" ht="99" customHeight="1" x14ac:dyDescent="0.2">
      <c r="A2" s="39" t="s">
        <v>0</v>
      </c>
      <c r="B2" s="39" t="s">
        <v>19</v>
      </c>
      <c r="C2" s="15" t="s">
        <v>42</v>
      </c>
      <c r="D2" s="14" t="s">
        <v>35</v>
      </c>
      <c r="E2" s="21">
        <v>0.01</v>
      </c>
      <c r="F2" s="21">
        <v>0.1</v>
      </c>
      <c r="G2" s="21">
        <v>0.2</v>
      </c>
    </row>
    <row r="3" spans="1:7" ht="18" customHeight="1" x14ac:dyDescent="0.2">
      <c r="A3" s="2" t="s">
        <v>167</v>
      </c>
      <c r="B3" s="2">
        <v>110</v>
      </c>
      <c r="C3" s="2">
        <v>0</v>
      </c>
      <c r="D3" s="11">
        <f>B3*C3</f>
        <v>0</v>
      </c>
      <c r="E3" s="25">
        <f>$D3*E$2</f>
        <v>0</v>
      </c>
      <c r="F3" s="25">
        <f t="shared" ref="F3:G18" si="0">$D3*F$2</f>
        <v>0</v>
      </c>
      <c r="G3" s="25">
        <f t="shared" si="0"/>
        <v>0</v>
      </c>
    </row>
    <row r="4" spans="1:7" ht="18" customHeight="1" x14ac:dyDescent="0.2">
      <c r="A4" s="2" t="s">
        <v>166</v>
      </c>
      <c r="B4" s="2">
        <v>0</v>
      </c>
      <c r="C4" s="2">
        <v>0</v>
      </c>
      <c r="D4" s="11">
        <f>B4*C4</f>
        <v>0</v>
      </c>
      <c r="E4" s="25">
        <f t="shared" ref="E4:G47" si="1">$D4*E$2</f>
        <v>0</v>
      </c>
      <c r="F4" s="25">
        <f t="shared" si="0"/>
        <v>0</v>
      </c>
      <c r="G4" s="25">
        <f t="shared" si="0"/>
        <v>0</v>
      </c>
    </row>
    <row r="5" spans="1:7" ht="18" customHeight="1" x14ac:dyDescent="0.2">
      <c r="A5" s="2" t="s">
        <v>165</v>
      </c>
      <c r="B5" s="2">
        <v>0</v>
      </c>
      <c r="C5" s="2">
        <v>0</v>
      </c>
      <c r="D5" s="11">
        <f>B5*C5</f>
        <v>0</v>
      </c>
      <c r="E5" s="25">
        <f t="shared" si="1"/>
        <v>0</v>
      </c>
      <c r="F5" s="25">
        <f t="shared" si="0"/>
        <v>0</v>
      </c>
      <c r="G5" s="25">
        <f t="shared" si="0"/>
        <v>0</v>
      </c>
    </row>
    <row r="6" spans="1:7" ht="18" customHeight="1" x14ac:dyDescent="0.2">
      <c r="A6" s="2" t="s">
        <v>164</v>
      </c>
      <c r="B6" s="2">
        <v>74000</v>
      </c>
      <c r="C6" s="2">
        <v>4.1399999999999997</v>
      </c>
      <c r="D6" s="11">
        <f>B6*C6</f>
        <v>306360</v>
      </c>
      <c r="E6" s="25">
        <f>$D6*E$2</f>
        <v>3063.6</v>
      </c>
      <c r="F6" s="25">
        <f t="shared" si="0"/>
        <v>30636</v>
      </c>
      <c r="G6" s="25">
        <f t="shared" si="0"/>
        <v>61272</v>
      </c>
    </row>
    <row r="7" spans="1:7" ht="18" customHeight="1" x14ac:dyDescent="0.2">
      <c r="A7" s="2" t="s">
        <v>163</v>
      </c>
      <c r="B7" s="2">
        <v>18100</v>
      </c>
      <c r="C7" s="2">
        <v>3.5</v>
      </c>
      <c r="D7" s="11">
        <f>B7*C7</f>
        <v>63350</v>
      </c>
      <c r="E7" s="25">
        <f t="shared" si="1"/>
        <v>633.5</v>
      </c>
      <c r="F7" s="25">
        <f t="shared" si="0"/>
        <v>6335</v>
      </c>
      <c r="G7" s="25">
        <f t="shared" si="0"/>
        <v>12670</v>
      </c>
    </row>
    <row r="8" spans="1:7" ht="18" customHeight="1" x14ac:dyDescent="0.2">
      <c r="A8" s="2" t="s">
        <v>162</v>
      </c>
      <c r="B8" s="2">
        <v>12100</v>
      </c>
      <c r="C8" s="2">
        <v>16.649999999999999</v>
      </c>
      <c r="D8" s="11">
        <f>B8*C8</f>
        <v>201464.99999999997</v>
      </c>
      <c r="E8" s="25">
        <f t="shared" si="1"/>
        <v>2014.6499999999999</v>
      </c>
      <c r="F8" s="25">
        <f>$D8*F$2</f>
        <v>20146.5</v>
      </c>
      <c r="G8" s="25">
        <f t="shared" si="0"/>
        <v>40293</v>
      </c>
    </row>
    <row r="9" spans="1:7" ht="18" customHeight="1" x14ac:dyDescent="0.2">
      <c r="A9" s="2" t="s">
        <v>161</v>
      </c>
      <c r="B9" s="2">
        <v>9900</v>
      </c>
      <c r="C9" s="2">
        <v>4.4800000000000004</v>
      </c>
      <c r="D9" s="11">
        <f>B9*C9</f>
        <v>44352.000000000007</v>
      </c>
      <c r="E9" s="25">
        <f t="shared" si="1"/>
        <v>443.5200000000001</v>
      </c>
      <c r="F9" s="25">
        <f t="shared" si="0"/>
        <v>4435.2000000000007</v>
      </c>
      <c r="G9" s="25">
        <f t="shared" si="0"/>
        <v>8870.4000000000015</v>
      </c>
    </row>
    <row r="10" spans="1:7" ht="18" customHeight="1" x14ac:dyDescent="0.2">
      <c r="A10" s="2" t="s">
        <v>160</v>
      </c>
      <c r="B10" s="2">
        <v>9900</v>
      </c>
      <c r="C10" s="2">
        <v>5.91</v>
      </c>
      <c r="D10" s="11">
        <f>B10*C10</f>
        <v>58509</v>
      </c>
      <c r="E10" s="25">
        <f t="shared" si="1"/>
        <v>585.09</v>
      </c>
      <c r="F10" s="25">
        <f t="shared" si="0"/>
        <v>5850.9000000000005</v>
      </c>
      <c r="G10" s="25">
        <f t="shared" si="0"/>
        <v>11701.800000000001</v>
      </c>
    </row>
    <row r="11" spans="1:7" ht="18" customHeight="1" x14ac:dyDescent="0.2">
      <c r="A11" s="2" t="s">
        <v>159</v>
      </c>
      <c r="B11" s="2">
        <v>8100</v>
      </c>
      <c r="C11" s="2"/>
      <c r="D11" s="11">
        <f>B11*C11</f>
        <v>0</v>
      </c>
      <c r="E11" s="25">
        <f t="shared" si="1"/>
        <v>0</v>
      </c>
      <c r="F11" s="25">
        <f t="shared" si="0"/>
        <v>0</v>
      </c>
      <c r="G11" s="25">
        <f t="shared" si="0"/>
        <v>0</v>
      </c>
    </row>
    <row r="12" spans="1:7" ht="18" customHeight="1" x14ac:dyDescent="0.2">
      <c r="A12" s="2" t="s">
        <v>158</v>
      </c>
      <c r="B12" s="2">
        <v>8100</v>
      </c>
      <c r="C12" s="2"/>
      <c r="D12" s="11">
        <f>B12*C12</f>
        <v>0</v>
      </c>
      <c r="E12" s="25">
        <f t="shared" si="1"/>
        <v>0</v>
      </c>
      <c r="F12" s="25">
        <f t="shared" si="0"/>
        <v>0</v>
      </c>
      <c r="G12" s="25">
        <f t="shared" si="0"/>
        <v>0</v>
      </c>
    </row>
    <row r="13" spans="1:7" ht="18" customHeight="1" x14ac:dyDescent="0.2">
      <c r="A13" s="2" t="s">
        <v>157</v>
      </c>
      <c r="B13" s="2">
        <v>8100</v>
      </c>
      <c r="C13" s="2">
        <v>2.84</v>
      </c>
      <c r="D13" s="11">
        <f>B13*C13</f>
        <v>23004</v>
      </c>
      <c r="E13" s="25">
        <f t="shared" si="1"/>
        <v>230.04</v>
      </c>
      <c r="F13" s="25">
        <f t="shared" si="0"/>
        <v>2300.4</v>
      </c>
      <c r="G13" s="25">
        <f t="shared" si="0"/>
        <v>4600.8</v>
      </c>
    </row>
    <row r="14" spans="1:7" ht="18" customHeight="1" x14ac:dyDescent="0.2">
      <c r="A14" s="2" t="s">
        <v>156</v>
      </c>
      <c r="B14" s="2">
        <v>8100</v>
      </c>
      <c r="C14" s="2"/>
      <c r="D14" s="11">
        <f>B14*C14</f>
        <v>0</v>
      </c>
      <c r="E14" s="25">
        <f t="shared" si="1"/>
        <v>0</v>
      </c>
      <c r="F14" s="25">
        <f t="shared" si="0"/>
        <v>0</v>
      </c>
      <c r="G14" s="25">
        <f t="shared" si="0"/>
        <v>0</v>
      </c>
    </row>
    <row r="15" spans="1:7" ht="18" customHeight="1" x14ac:dyDescent="0.2">
      <c r="A15" s="2" t="s">
        <v>69</v>
      </c>
      <c r="B15" s="2">
        <v>8100</v>
      </c>
      <c r="C15" s="2"/>
      <c r="D15" s="11">
        <f>B15*C15</f>
        <v>0</v>
      </c>
      <c r="E15" s="25">
        <f t="shared" si="1"/>
        <v>0</v>
      </c>
      <c r="F15" s="25">
        <f t="shared" si="0"/>
        <v>0</v>
      </c>
      <c r="G15" s="25">
        <f t="shared" si="0"/>
        <v>0</v>
      </c>
    </row>
    <row r="16" spans="1:7" ht="18" customHeight="1" x14ac:dyDescent="0.2">
      <c r="A16" s="2" t="s">
        <v>155</v>
      </c>
      <c r="B16" s="2">
        <v>6600</v>
      </c>
      <c r="C16" s="2">
        <v>4.2</v>
      </c>
      <c r="D16" s="11">
        <f>B16*C16</f>
        <v>27720</v>
      </c>
      <c r="E16" s="25">
        <f t="shared" si="1"/>
        <v>277.2</v>
      </c>
      <c r="F16" s="25">
        <f t="shared" si="0"/>
        <v>2772</v>
      </c>
      <c r="G16" s="25">
        <f t="shared" si="0"/>
        <v>5544</v>
      </c>
    </row>
    <row r="17" spans="1:7" ht="18" customHeight="1" x14ac:dyDescent="0.2">
      <c r="A17" s="2" t="s">
        <v>73</v>
      </c>
      <c r="B17" s="2">
        <v>6600</v>
      </c>
      <c r="C17" s="2">
        <v>2.4900000000000002</v>
      </c>
      <c r="D17" s="11">
        <f>B17*C17</f>
        <v>16434</v>
      </c>
      <c r="E17" s="25">
        <f t="shared" si="1"/>
        <v>164.34</v>
      </c>
      <c r="F17" s="25">
        <f t="shared" si="0"/>
        <v>1643.4</v>
      </c>
      <c r="G17" s="25">
        <f t="shared" si="0"/>
        <v>3286.8</v>
      </c>
    </row>
    <row r="18" spans="1:7" ht="18" customHeight="1" x14ac:dyDescent="0.2">
      <c r="A18" s="2" t="s">
        <v>154</v>
      </c>
      <c r="B18" s="2">
        <v>5400</v>
      </c>
      <c r="C18" s="2"/>
      <c r="D18" s="11">
        <f>B18*C18</f>
        <v>0</v>
      </c>
      <c r="E18" s="25">
        <f t="shared" si="1"/>
        <v>0</v>
      </c>
      <c r="F18" s="25">
        <f t="shared" si="0"/>
        <v>0</v>
      </c>
      <c r="G18" s="25">
        <f t="shared" si="0"/>
        <v>0</v>
      </c>
    </row>
    <row r="19" spans="1:7" ht="18" customHeight="1" x14ac:dyDescent="0.2">
      <c r="A19" s="2" t="s">
        <v>153</v>
      </c>
      <c r="B19" s="2">
        <v>5400</v>
      </c>
      <c r="C19" s="2">
        <v>9.39</v>
      </c>
      <c r="D19" s="11">
        <f>B19*C19</f>
        <v>50706</v>
      </c>
      <c r="E19" s="25">
        <f t="shared" si="1"/>
        <v>507.06</v>
      </c>
      <c r="F19" s="25">
        <f t="shared" si="1"/>
        <v>5070.6000000000004</v>
      </c>
      <c r="G19" s="25">
        <f t="shared" si="1"/>
        <v>10141.200000000001</v>
      </c>
    </row>
    <row r="20" spans="1:7" ht="18" customHeight="1" x14ac:dyDescent="0.2">
      <c r="A20" s="2" t="s">
        <v>152</v>
      </c>
      <c r="B20" s="2">
        <v>5400</v>
      </c>
      <c r="C20" s="2">
        <v>1.69</v>
      </c>
      <c r="D20" s="11">
        <f>B20*C20</f>
        <v>9126</v>
      </c>
      <c r="E20" s="25">
        <f t="shared" si="1"/>
        <v>91.26</v>
      </c>
      <c r="F20" s="25">
        <f t="shared" si="1"/>
        <v>912.6</v>
      </c>
      <c r="G20" s="25">
        <f t="shared" si="1"/>
        <v>1825.2</v>
      </c>
    </row>
    <row r="21" spans="1:7" ht="18" customHeight="1" x14ac:dyDescent="0.2">
      <c r="A21" s="2" t="s">
        <v>77</v>
      </c>
      <c r="B21" s="2">
        <v>5400</v>
      </c>
      <c r="C21" s="2">
        <v>2.2200000000000002</v>
      </c>
      <c r="D21" s="11">
        <f>B21*C21</f>
        <v>11988.000000000002</v>
      </c>
      <c r="E21" s="25">
        <f t="shared" si="1"/>
        <v>119.88000000000002</v>
      </c>
      <c r="F21" s="25">
        <f t="shared" si="1"/>
        <v>1198.8000000000002</v>
      </c>
      <c r="G21" s="25">
        <f t="shared" si="1"/>
        <v>2397.6000000000004</v>
      </c>
    </row>
    <row r="22" spans="1:7" ht="18" customHeight="1" x14ac:dyDescent="0.2">
      <c r="A22" s="2" t="s">
        <v>151</v>
      </c>
      <c r="B22" s="2">
        <v>5400</v>
      </c>
      <c r="C22" s="2">
        <v>1.21</v>
      </c>
      <c r="D22" s="11">
        <f>B22*C22</f>
        <v>6534</v>
      </c>
      <c r="E22" s="25">
        <f>$D22*E$2</f>
        <v>65.34</v>
      </c>
      <c r="F22" s="25">
        <f t="shared" si="1"/>
        <v>653.40000000000009</v>
      </c>
      <c r="G22" s="25">
        <f t="shared" si="1"/>
        <v>1306.8000000000002</v>
      </c>
    </row>
    <row r="23" spans="1:7" ht="18" customHeight="1" x14ac:dyDescent="0.2">
      <c r="A23" s="2" t="s">
        <v>81</v>
      </c>
      <c r="B23" s="2">
        <v>5400</v>
      </c>
      <c r="C23" s="2">
        <v>4.8499999999999996</v>
      </c>
      <c r="D23" s="11">
        <f>B23*C23</f>
        <v>26189.999999999996</v>
      </c>
      <c r="E23" s="25">
        <f t="shared" si="1"/>
        <v>261.89999999999998</v>
      </c>
      <c r="F23" s="25">
        <f t="shared" si="1"/>
        <v>2619</v>
      </c>
      <c r="G23" s="25">
        <f t="shared" si="1"/>
        <v>5238</v>
      </c>
    </row>
    <row r="24" spans="1:7" ht="18" customHeight="1" x14ac:dyDescent="0.2">
      <c r="A24" s="2" t="s">
        <v>150</v>
      </c>
      <c r="B24" s="2">
        <v>4400</v>
      </c>
      <c r="C24" s="2">
        <v>18.98</v>
      </c>
      <c r="D24" s="11">
        <f>B24*C24</f>
        <v>83512</v>
      </c>
      <c r="E24" s="25">
        <f t="shared" si="1"/>
        <v>835.12</v>
      </c>
      <c r="F24" s="25">
        <f t="shared" si="1"/>
        <v>8351.2000000000007</v>
      </c>
      <c r="G24" s="25">
        <f>$D24*G$2</f>
        <v>16702.400000000001</v>
      </c>
    </row>
    <row r="25" spans="1:7" ht="18" customHeight="1" x14ac:dyDescent="0.2">
      <c r="A25" s="2" t="s">
        <v>149</v>
      </c>
      <c r="B25" s="2">
        <v>4400</v>
      </c>
      <c r="C25" s="2">
        <v>7.36</v>
      </c>
      <c r="D25" s="11">
        <f>B25*C25</f>
        <v>32384</v>
      </c>
      <c r="E25" s="25">
        <f t="shared" si="1"/>
        <v>323.84000000000003</v>
      </c>
      <c r="F25" s="25">
        <f t="shared" si="1"/>
        <v>3238.4</v>
      </c>
      <c r="G25" s="25">
        <f t="shared" si="1"/>
        <v>6476.8</v>
      </c>
    </row>
    <row r="26" spans="1:7" ht="18" customHeight="1" x14ac:dyDescent="0.2">
      <c r="A26" s="2" t="s">
        <v>148</v>
      </c>
      <c r="B26" s="2">
        <v>4400</v>
      </c>
      <c r="C26" s="2">
        <v>4.1500000000000004</v>
      </c>
      <c r="D26" s="11">
        <f>B26*C26</f>
        <v>18260</v>
      </c>
      <c r="E26" s="25">
        <f t="shared" si="1"/>
        <v>182.6</v>
      </c>
      <c r="F26" s="25">
        <f t="shared" si="1"/>
        <v>1826</v>
      </c>
      <c r="G26" s="25">
        <f t="shared" si="1"/>
        <v>3652</v>
      </c>
    </row>
    <row r="27" spans="1:7" ht="15" x14ac:dyDescent="0.2">
      <c r="A27" s="2" t="s">
        <v>147</v>
      </c>
      <c r="B27" s="2">
        <v>3600</v>
      </c>
      <c r="C27" s="2">
        <v>0.31</v>
      </c>
      <c r="D27" s="11">
        <f>B27*C27</f>
        <v>1116</v>
      </c>
      <c r="E27" s="25">
        <f t="shared" si="1"/>
        <v>11.16</v>
      </c>
      <c r="F27" s="25">
        <f t="shared" si="1"/>
        <v>111.60000000000001</v>
      </c>
      <c r="G27" s="25">
        <f t="shared" si="1"/>
        <v>223.20000000000002</v>
      </c>
    </row>
    <row r="28" spans="1:7" ht="15" x14ac:dyDescent="0.2">
      <c r="A28" s="2" t="s">
        <v>92</v>
      </c>
      <c r="B28" s="2">
        <v>3600</v>
      </c>
      <c r="C28" s="2"/>
      <c r="D28" s="11">
        <f>B28*C28</f>
        <v>0</v>
      </c>
      <c r="E28" s="25">
        <f t="shared" si="1"/>
        <v>0</v>
      </c>
      <c r="F28" s="25">
        <f t="shared" si="1"/>
        <v>0</v>
      </c>
      <c r="G28" s="25">
        <f t="shared" si="1"/>
        <v>0</v>
      </c>
    </row>
    <row r="29" spans="1:7" ht="15" x14ac:dyDescent="0.2">
      <c r="A29" s="2" t="s">
        <v>91</v>
      </c>
      <c r="B29" s="2">
        <v>3600</v>
      </c>
      <c r="C29" s="2">
        <v>0.43</v>
      </c>
      <c r="D29" s="11">
        <f>B29*C29</f>
        <v>1548</v>
      </c>
      <c r="E29" s="25">
        <f t="shared" si="1"/>
        <v>15.48</v>
      </c>
      <c r="F29" s="25">
        <f t="shared" si="1"/>
        <v>154.80000000000001</v>
      </c>
      <c r="G29" s="25">
        <f t="shared" si="1"/>
        <v>309.60000000000002</v>
      </c>
    </row>
    <row r="30" spans="1:7" ht="15" x14ac:dyDescent="0.2">
      <c r="A30" s="2" t="s">
        <v>146</v>
      </c>
      <c r="B30" s="2">
        <v>2900</v>
      </c>
      <c r="C30" s="2"/>
      <c r="D30" s="11">
        <f>B30*C30</f>
        <v>0</v>
      </c>
      <c r="E30" s="25">
        <f t="shared" si="1"/>
        <v>0</v>
      </c>
      <c r="F30" s="25">
        <f t="shared" si="1"/>
        <v>0</v>
      </c>
      <c r="G30" s="25">
        <f t="shared" si="1"/>
        <v>0</v>
      </c>
    </row>
    <row r="31" spans="1:7" ht="15" x14ac:dyDescent="0.2">
      <c r="A31" s="2" t="s">
        <v>107</v>
      </c>
      <c r="B31" s="2">
        <v>2900</v>
      </c>
      <c r="C31" s="2">
        <v>5.0199999999999996</v>
      </c>
      <c r="D31" s="11">
        <f>B31*C31</f>
        <v>14557.999999999998</v>
      </c>
      <c r="E31" s="25">
        <f t="shared" si="1"/>
        <v>145.57999999999998</v>
      </c>
      <c r="F31" s="25">
        <f t="shared" si="1"/>
        <v>1455.8</v>
      </c>
      <c r="G31" s="25">
        <f>$D31*G$2</f>
        <v>2911.6</v>
      </c>
    </row>
    <row r="32" spans="1:7" ht="15" x14ac:dyDescent="0.2">
      <c r="A32" s="2" t="s">
        <v>106</v>
      </c>
      <c r="B32" s="2">
        <v>2900</v>
      </c>
      <c r="C32" s="2">
        <v>4.05</v>
      </c>
      <c r="D32" s="11">
        <f>B32*C32</f>
        <v>11745</v>
      </c>
      <c r="E32" s="25">
        <f t="shared" si="1"/>
        <v>117.45</v>
      </c>
      <c r="F32" s="25">
        <f>$D32*F$2</f>
        <v>1174.5</v>
      </c>
      <c r="G32" s="25">
        <f t="shared" si="1"/>
        <v>2349</v>
      </c>
    </row>
    <row r="33" spans="1:7" ht="15" x14ac:dyDescent="0.2">
      <c r="A33" s="2" t="s">
        <v>145</v>
      </c>
      <c r="B33" s="2">
        <v>2900</v>
      </c>
      <c r="C33" s="2"/>
      <c r="D33" s="11">
        <f>B33*C33</f>
        <v>0</v>
      </c>
      <c r="E33" s="25">
        <f t="shared" si="1"/>
        <v>0</v>
      </c>
      <c r="F33" s="25">
        <f t="shared" si="1"/>
        <v>0</v>
      </c>
      <c r="G33" s="25">
        <f t="shared" si="1"/>
        <v>0</v>
      </c>
    </row>
    <row r="34" spans="1:7" ht="15" x14ac:dyDescent="0.2">
      <c r="A34" s="2" t="s">
        <v>110</v>
      </c>
      <c r="B34" s="2">
        <v>2400</v>
      </c>
      <c r="C34" s="2"/>
      <c r="D34" s="11">
        <f>B34*C34</f>
        <v>0</v>
      </c>
      <c r="E34" s="25">
        <f t="shared" si="1"/>
        <v>0</v>
      </c>
      <c r="F34" s="25">
        <f t="shared" si="1"/>
        <v>0</v>
      </c>
      <c r="G34" s="25">
        <f t="shared" si="1"/>
        <v>0</v>
      </c>
    </row>
    <row r="35" spans="1:7" ht="15" x14ac:dyDescent="0.2">
      <c r="A35" s="2" t="s">
        <v>144</v>
      </c>
      <c r="B35" s="2">
        <v>2400</v>
      </c>
      <c r="C35" s="2">
        <v>0.49</v>
      </c>
      <c r="D35" s="11">
        <f>B35*C35</f>
        <v>1176</v>
      </c>
      <c r="E35" s="25">
        <f t="shared" si="1"/>
        <v>11.76</v>
      </c>
      <c r="F35" s="25">
        <f t="shared" si="1"/>
        <v>117.60000000000001</v>
      </c>
      <c r="G35" s="25">
        <f t="shared" si="1"/>
        <v>235.20000000000002</v>
      </c>
    </row>
    <row r="36" spans="1:7" ht="15" x14ac:dyDescent="0.2">
      <c r="A36" s="2" t="s">
        <v>143</v>
      </c>
      <c r="B36" s="2">
        <v>2400</v>
      </c>
      <c r="C36" s="2">
        <v>7.32</v>
      </c>
      <c r="D36" s="11">
        <f>B36*C36</f>
        <v>17568</v>
      </c>
      <c r="E36" s="25">
        <f t="shared" si="1"/>
        <v>175.68</v>
      </c>
      <c r="F36" s="25">
        <f t="shared" si="1"/>
        <v>1756.8000000000002</v>
      </c>
      <c r="G36" s="25">
        <f t="shared" si="1"/>
        <v>3513.6000000000004</v>
      </c>
    </row>
    <row r="37" spans="1:7" ht="15" x14ac:dyDescent="0.2">
      <c r="A37" s="2" t="s">
        <v>142</v>
      </c>
      <c r="B37" s="2">
        <v>2400</v>
      </c>
      <c r="C37" s="2"/>
      <c r="D37" s="11">
        <f>B37*C37</f>
        <v>0</v>
      </c>
      <c r="E37" s="25">
        <f t="shared" si="1"/>
        <v>0</v>
      </c>
      <c r="F37" s="25">
        <f t="shared" si="1"/>
        <v>0</v>
      </c>
      <c r="G37" s="25">
        <f t="shared" si="1"/>
        <v>0</v>
      </c>
    </row>
    <row r="38" spans="1:7" ht="15" x14ac:dyDescent="0.2">
      <c r="A38" s="2" t="s">
        <v>141</v>
      </c>
      <c r="B38" s="2">
        <v>2400</v>
      </c>
      <c r="C38" s="2">
        <v>0.78</v>
      </c>
      <c r="D38" s="11">
        <f>B38*C38</f>
        <v>1872</v>
      </c>
      <c r="E38" s="25">
        <f t="shared" si="1"/>
        <v>18.72</v>
      </c>
      <c r="F38" s="25">
        <f t="shared" si="1"/>
        <v>187.20000000000002</v>
      </c>
      <c r="G38" s="25">
        <f t="shared" si="1"/>
        <v>374.40000000000003</v>
      </c>
    </row>
    <row r="39" spans="1:7" ht="15" x14ac:dyDescent="0.2">
      <c r="A39" s="2" t="s">
        <v>113</v>
      </c>
      <c r="B39" s="2">
        <v>2400</v>
      </c>
      <c r="C39" s="2">
        <v>4.16</v>
      </c>
      <c r="D39" s="11">
        <f>B39*C39</f>
        <v>9984</v>
      </c>
      <c r="E39" s="25">
        <f t="shared" si="1"/>
        <v>99.84</v>
      </c>
      <c r="F39" s="25">
        <f t="shared" si="1"/>
        <v>998.40000000000009</v>
      </c>
      <c r="G39" s="25">
        <f t="shared" si="1"/>
        <v>1996.8000000000002</v>
      </c>
    </row>
    <row r="40" spans="1:7" ht="15" x14ac:dyDescent="0.2">
      <c r="A40" s="2" t="s">
        <v>140</v>
      </c>
      <c r="B40" s="2">
        <v>2400</v>
      </c>
      <c r="C40" s="2">
        <v>7.75</v>
      </c>
      <c r="D40" s="11">
        <f>B40*C40</f>
        <v>18600</v>
      </c>
      <c r="E40" s="25">
        <f t="shared" si="1"/>
        <v>186</v>
      </c>
      <c r="F40" s="25">
        <f t="shared" si="1"/>
        <v>1860</v>
      </c>
      <c r="G40" s="25">
        <f t="shared" si="1"/>
        <v>3720</v>
      </c>
    </row>
    <row r="41" spans="1:7" ht="15" x14ac:dyDescent="0.2">
      <c r="A41" s="2" t="s">
        <v>139</v>
      </c>
      <c r="B41" s="2">
        <v>2400</v>
      </c>
      <c r="C41" s="2">
        <v>1.84</v>
      </c>
      <c r="D41" s="11">
        <f>B41*C41</f>
        <v>4416</v>
      </c>
      <c r="E41" s="25">
        <f t="shared" si="1"/>
        <v>44.160000000000004</v>
      </c>
      <c r="F41" s="25">
        <f t="shared" si="1"/>
        <v>441.6</v>
      </c>
      <c r="G41" s="25">
        <f t="shared" si="1"/>
        <v>883.2</v>
      </c>
    </row>
    <row r="42" spans="1:7" ht="15" x14ac:dyDescent="0.2">
      <c r="A42" s="2" t="s">
        <v>171</v>
      </c>
      <c r="B42" s="2">
        <v>1900</v>
      </c>
      <c r="C42" s="2">
        <v>20</v>
      </c>
      <c r="D42" s="11">
        <f>B42*C42</f>
        <v>38000</v>
      </c>
      <c r="E42" s="25">
        <f t="shared" si="1"/>
        <v>380</v>
      </c>
      <c r="F42" s="25">
        <f t="shared" si="1"/>
        <v>3800</v>
      </c>
      <c r="G42" s="25">
        <f t="shared" si="1"/>
        <v>7600</v>
      </c>
    </row>
    <row r="43" spans="1:7" ht="15" x14ac:dyDescent="0.2">
      <c r="A43" s="2" t="s">
        <v>170</v>
      </c>
      <c r="B43" s="2">
        <v>1900</v>
      </c>
      <c r="C43" s="2"/>
      <c r="D43" s="11">
        <f>B43*C43</f>
        <v>0</v>
      </c>
      <c r="E43" s="25">
        <f t="shared" si="1"/>
        <v>0</v>
      </c>
      <c r="F43" s="25">
        <f t="shared" si="1"/>
        <v>0</v>
      </c>
      <c r="G43" s="25">
        <f t="shared" si="1"/>
        <v>0</v>
      </c>
    </row>
    <row r="44" spans="1:7" ht="15" x14ac:dyDescent="0.2">
      <c r="A44" s="2" t="s">
        <v>169</v>
      </c>
      <c r="B44" s="2">
        <v>1900</v>
      </c>
      <c r="C44" s="2">
        <v>1.28</v>
      </c>
      <c r="D44" s="11">
        <f>B44*C44</f>
        <v>2432</v>
      </c>
      <c r="E44" s="25">
        <f t="shared" si="1"/>
        <v>24.32</v>
      </c>
      <c r="F44" s="25">
        <f t="shared" si="1"/>
        <v>243.20000000000002</v>
      </c>
      <c r="G44" s="25">
        <f t="shared" si="1"/>
        <v>486.40000000000003</v>
      </c>
    </row>
    <row r="45" spans="1:7" ht="15" x14ac:dyDescent="0.2">
      <c r="A45" s="2" t="s">
        <v>125</v>
      </c>
      <c r="B45" s="2">
        <v>1900</v>
      </c>
      <c r="C45" s="2">
        <v>3.04</v>
      </c>
      <c r="D45" s="11">
        <f>B45*C45</f>
        <v>5776</v>
      </c>
      <c r="E45" s="25">
        <f t="shared" si="1"/>
        <v>57.76</v>
      </c>
      <c r="F45" s="25">
        <f t="shared" si="1"/>
        <v>577.6</v>
      </c>
      <c r="G45" s="25">
        <f t="shared" si="1"/>
        <v>1155.2</v>
      </c>
    </row>
    <row r="46" spans="1:7" ht="15" x14ac:dyDescent="0.2">
      <c r="A46" s="2" t="s">
        <v>168</v>
      </c>
      <c r="B46" s="2">
        <v>1900</v>
      </c>
      <c r="C46" s="2">
        <v>14.66</v>
      </c>
      <c r="D46" s="11">
        <f>B46*C46</f>
        <v>27854</v>
      </c>
      <c r="E46" s="25">
        <f t="shared" si="1"/>
        <v>278.54000000000002</v>
      </c>
      <c r="F46" s="25">
        <f t="shared" si="1"/>
        <v>2785.4</v>
      </c>
      <c r="G46" s="25">
        <f t="shared" si="1"/>
        <v>5570.8</v>
      </c>
    </row>
    <row r="47" spans="1:7" ht="15" x14ac:dyDescent="0.2">
      <c r="A47" s="2" t="s">
        <v>130</v>
      </c>
      <c r="B47" s="2">
        <v>1900</v>
      </c>
      <c r="C47" s="2"/>
      <c r="D47" s="11">
        <f>B47*C47</f>
        <v>0</v>
      </c>
      <c r="E47" s="25">
        <f t="shared" si="1"/>
        <v>0</v>
      </c>
      <c r="F47" s="25">
        <f t="shared" si="1"/>
        <v>0</v>
      </c>
      <c r="G47" s="25">
        <f t="shared" si="1"/>
        <v>0</v>
      </c>
    </row>
    <row r="48" spans="1:7" ht="15" x14ac:dyDescent="0.2">
      <c r="A48" s="6" t="s">
        <v>18</v>
      </c>
      <c r="B48" s="12">
        <f>SUM(B3:B47)</f>
        <v>276410</v>
      </c>
      <c r="C48" s="12">
        <f>SUM(C3:C47)</f>
        <v>165.19</v>
      </c>
      <c r="D48" s="12">
        <f t="shared" ref="D48:G48" si="2">SUM(D3:D47)</f>
        <v>1136539</v>
      </c>
      <c r="E48" s="12">
        <f t="shared" si="2"/>
        <v>11365.390000000003</v>
      </c>
      <c r="F48" s="12">
        <f>SUM(F3:F47)</f>
        <v>113653.9</v>
      </c>
      <c r="G48" s="12">
        <f>SUM(G3:G47)</f>
        <v>227307.8</v>
      </c>
    </row>
  </sheetData>
  <sortState ref="A2:C47">
    <sortCondition descending="1" ref="B2:B47"/>
  </sortState>
  <mergeCells count="2">
    <mergeCell ref="E1:G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topLeftCell="A15" workbookViewId="0">
      <selection activeCell="C7" sqref="C7"/>
    </sheetView>
  </sheetViews>
  <sheetFormatPr baseColWidth="10" defaultColWidth="8.83203125" defaultRowHeight="15" x14ac:dyDescent="0.2"/>
  <cols>
    <col min="1" max="1" width="17.5" customWidth="1"/>
    <col min="2" max="2" width="19.5" customWidth="1"/>
    <col min="3" max="3" width="31.5" style="5" customWidth="1"/>
    <col min="4" max="5" width="32" style="5" customWidth="1"/>
    <col min="6" max="6" width="28" style="5" customWidth="1"/>
    <col min="7" max="7" width="19" style="5" customWidth="1"/>
    <col min="8" max="16" width="9.83203125" style="5" customWidth="1"/>
  </cols>
  <sheetData>
    <row r="1" spans="1:6" ht="80.25" customHeight="1" x14ac:dyDescent="0.2">
      <c r="A1" s="27" t="s">
        <v>40</v>
      </c>
      <c r="B1" s="27"/>
      <c r="C1" s="27"/>
      <c r="D1" s="27"/>
      <c r="E1" s="27"/>
      <c r="F1" s="27"/>
    </row>
    <row r="2" spans="1:6" x14ac:dyDescent="0.2">
      <c r="A2" s="26" t="s">
        <v>2</v>
      </c>
      <c r="B2" s="1" t="s">
        <v>1</v>
      </c>
      <c r="C2" s="3" t="s">
        <v>189</v>
      </c>
      <c r="D2" s="3" t="s">
        <v>188</v>
      </c>
      <c r="E2" s="3" t="s">
        <v>187</v>
      </c>
      <c r="F2" s="3" t="s">
        <v>24</v>
      </c>
    </row>
    <row r="3" spans="1:6" x14ac:dyDescent="0.2">
      <c r="A3" s="6" t="s">
        <v>3</v>
      </c>
      <c r="B3" s="7"/>
      <c r="C3" s="3" t="s">
        <v>184</v>
      </c>
      <c r="D3" s="3" t="s">
        <v>185</v>
      </c>
      <c r="E3" s="3" t="s">
        <v>186</v>
      </c>
      <c r="F3" s="3" t="s">
        <v>30</v>
      </c>
    </row>
    <row r="4" spans="1:6" ht="15" customHeight="1" x14ac:dyDescent="0.2">
      <c r="A4" s="35" t="s">
        <v>21</v>
      </c>
      <c r="B4" s="17" t="s">
        <v>183</v>
      </c>
      <c r="C4" s="17" t="s">
        <v>20</v>
      </c>
      <c r="D4" s="17" t="s">
        <v>20</v>
      </c>
      <c r="E4" s="17" t="s">
        <v>20</v>
      </c>
      <c r="F4" s="17" t="s">
        <v>20</v>
      </c>
    </row>
    <row r="5" spans="1:6" x14ac:dyDescent="0.2">
      <c r="A5" s="36"/>
      <c r="B5" s="17" t="s">
        <v>182</v>
      </c>
      <c r="C5" s="17" t="s">
        <v>20</v>
      </c>
      <c r="D5" s="17" t="s">
        <v>20</v>
      </c>
      <c r="E5" s="17" t="s">
        <v>20</v>
      </c>
      <c r="F5" s="17" t="s">
        <v>20</v>
      </c>
    </row>
    <row r="6" spans="1:6" x14ac:dyDescent="0.2">
      <c r="A6" s="36"/>
      <c r="B6" s="17" t="s">
        <v>181</v>
      </c>
      <c r="C6" s="17" t="s">
        <v>20</v>
      </c>
      <c r="D6" s="17" t="s">
        <v>20</v>
      </c>
      <c r="E6" s="17" t="s">
        <v>20</v>
      </c>
      <c r="F6" s="17" t="s">
        <v>20</v>
      </c>
    </row>
    <row r="7" spans="1:6" x14ac:dyDescent="0.2">
      <c r="A7" s="36"/>
      <c r="B7" s="17" t="s">
        <v>180</v>
      </c>
      <c r="C7" s="17" t="s">
        <v>20</v>
      </c>
      <c r="D7" s="17" t="s">
        <v>20</v>
      </c>
      <c r="E7" s="17" t="s">
        <v>20</v>
      </c>
      <c r="F7" s="17" t="s">
        <v>20</v>
      </c>
    </row>
    <row r="8" spans="1:6" ht="15.75" customHeight="1" x14ac:dyDescent="0.2">
      <c r="A8" s="37" t="s">
        <v>22</v>
      </c>
      <c r="B8" s="18" t="s">
        <v>175</v>
      </c>
      <c r="C8" s="18" t="s">
        <v>20</v>
      </c>
      <c r="D8" s="18" t="s">
        <v>20</v>
      </c>
      <c r="E8" s="18" t="s">
        <v>20</v>
      </c>
      <c r="F8" s="18" t="s">
        <v>20</v>
      </c>
    </row>
    <row r="9" spans="1:6" x14ac:dyDescent="0.2">
      <c r="A9" s="37"/>
      <c r="B9" s="18" t="s">
        <v>176</v>
      </c>
      <c r="C9" s="18"/>
      <c r="D9" s="18"/>
      <c r="E9" s="18"/>
      <c r="F9" s="18"/>
    </row>
    <row r="10" spans="1:6" x14ac:dyDescent="0.2">
      <c r="A10" s="37"/>
      <c r="B10" s="18" t="s">
        <v>177</v>
      </c>
      <c r="C10" s="18" t="s">
        <v>20</v>
      </c>
      <c r="D10" s="18" t="s">
        <v>20</v>
      </c>
      <c r="E10" s="18" t="s">
        <v>20</v>
      </c>
      <c r="F10" s="18" t="s">
        <v>20</v>
      </c>
    </row>
    <row r="11" spans="1:6" x14ac:dyDescent="0.2">
      <c r="A11" s="37"/>
      <c r="B11" s="18" t="s">
        <v>178</v>
      </c>
      <c r="C11" s="18"/>
      <c r="D11" s="18"/>
      <c r="E11" s="18"/>
      <c r="F11" s="18"/>
    </row>
    <row r="12" spans="1:6" x14ac:dyDescent="0.2">
      <c r="A12" s="37"/>
      <c r="B12" s="18" t="s">
        <v>179</v>
      </c>
      <c r="C12" s="18" t="s">
        <v>20</v>
      </c>
      <c r="D12" s="18" t="s">
        <v>20</v>
      </c>
      <c r="E12" s="18" t="s">
        <v>20</v>
      </c>
      <c r="F12" s="18" t="s">
        <v>20</v>
      </c>
    </row>
    <row r="13" spans="1:6" x14ac:dyDescent="0.2">
      <c r="A13" s="37"/>
      <c r="B13" s="18" t="s">
        <v>172</v>
      </c>
      <c r="C13" s="18"/>
      <c r="D13" s="18"/>
      <c r="E13" s="18"/>
      <c r="F13" s="18"/>
    </row>
    <row r="14" spans="1:6" x14ac:dyDescent="0.2">
      <c r="A14" s="36" t="s">
        <v>23</v>
      </c>
      <c r="B14" s="17" t="s">
        <v>25</v>
      </c>
      <c r="C14" s="17"/>
      <c r="D14" s="17"/>
      <c r="E14" s="17"/>
      <c r="F14" s="17"/>
    </row>
    <row r="15" spans="1:6" x14ac:dyDescent="0.2">
      <c r="A15" s="36"/>
      <c r="B15" s="17" t="s">
        <v>26</v>
      </c>
      <c r="C15" s="17"/>
      <c r="D15" s="17"/>
      <c r="E15" s="17"/>
      <c r="F15" s="17"/>
    </row>
    <row r="16" spans="1:6" x14ac:dyDescent="0.2">
      <c r="A16" s="36"/>
      <c r="B16" s="17" t="s">
        <v>27</v>
      </c>
      <c r="C16" s="17"/>
      <c r="D16" s="17"/>
      <c r="E16" s="17"/>
      <c r="F16" s="17"/>
    </row>
    <row r="17" spans="1:6" x14ac:dyDescent="0.2">
      <c r="A17" s="36"/>
      <c r="B17" s="17" t="s">
        <v>28</v>
      </c>
      <c r="C17" s="17"/>
      <c r="D17" s="17"/>
      <c r="E17" s="17"/>
      <c r="F17" s="17"/>
    </row>
    <row r="18" spans="1:6" x14ac:dyDescent="0.2">
      <c r="A18" s="36"/>
      <c r="B18" s="17" t="s">
        <v>29</v>
      </c>
      <c r="C18" s="17" t="s">
        <v>20</v>
      </c>
      <c r="D18" s="17" t="s">
        <v>20</v>
      </c>
      <c r="E18" s="17" t="s">
        <v>20</v>
      </c>
      <c r="F18" s="17" t="s">
        <v>20</v>
      </c>
    </row>
    <row r="19" spans="1:6" x14ac:dyDescent="0.2">
      <c r="A19" s="36"/>
      <c r="B19" s="17" t="s">
        <v>173</v>
      </c>
      <c r="C19" s="17" t="s">
        <v>20</v>
      </c>
      <c r="D19" s="17" t="s">
        <v>20</v>
      </c>
      <c r="E19" s="17" t="s">
        <v>20</v>
      </c>
      <c r="F19" s="17" t="s">
        <v>20</v>
      </c>
    </row>
    <row r="20" spans="1:6" x14ac:dyDescent="0.2">
      <c r="A20" s="36"/>
      <c r="B20" s="17" t="s">
        <v>174</v>
      </c>
      <c r="C20" s="17" t="s">
        <v>20</v>
      </c>
      <c r="D20" s="17" t="s">
        <v>20</v>
      </c>
      <c r="E20" s="17" t="s">
        <v>20</v>
      </c>
      <c r="F20" s="17" t="s">
        <v>20</v>
      </c>
    </row>
    <row r="22" spans="1:6" x14ac:dyDescent="0.2">
      <c r="A22" s="34" t="s">
        <v>31</v>
      </c>
      <c r="B22" s="34"/>
      <c r="C22" s="34"/>
      <c r="D22" s="34"/>
      <c r="E22" s="34"/>
      <c r="F22" s="34"/>
    </row>
    <row r="23" spans="1:6" x14ac:dyDescent="0.2">
      <c r="A23" s="33" t="s">
        <v>32</v>
      </c>
      <c r="B23" s="4" t="str">
        <f>B4</f>
        <v xml:space="preserve">women </v>
      </c>
      <c r="C23" s="4" t="str">
        <f>C24</f>
        <v xml:space="preserve">computer sciences women </v>
      </c>
      <c r="D23" s="4" t="str">
        <f>D2&amp;$B4</f>
        <v xml:space="preserve">women in computer science LSU women </v>
      </c>
      <c r="E23" s="4" t="str">
        <f>E2&amp;$B4</f>
        <v xml:space="preserve">student women </v>
      </c>
      <c r="F23" s="4" t="str">
        <f>F2&amp;$B4</f>
        <v xml:space="preserve">Home women </v>
      </c>
    </row>
    <row r="24" spans="1:6" x14ac:dyDescent="0.2">
      <c r="A24" s="33"/>
      <c r="B24" s="4" t="str">
        <f>B4</f>
        <v xml:space="preserve">women </v>
      </c>
      <c r="C24" s="4" t="str">
        <f>C$3&amp;$B4</f>
        <v xml:space="preserve">computer sciences women </v>
      </c>
      <c r="D24" s="4" t="str">
        <f>D$3&amp;$B4</f>
        <v xml:space="preserve">women in computer science at LSU women </v>
      </c>
      <c r="E24" s="4" t="str">
        <f>E$3&amp;$B4</f>
        <v xml:space="preserve">students  women </v>
      </c>
      <c r="F24" s="4" t="str">
        <f t="shared" ref="C24:F27" si="0">F$3&amp;$B4</f>
        <v xml:space="preserve">Homes  women </v>
      </c>
    </row>
    <row r="25" spans="1:6" x14ac:dyDescent="0.2">
      <c r="A25" s="33"/>
      <c r="B25" s="4" t="str">
        <f>B5</f>
        <v xml:space="preserve">woman </v>
      </c>
      <c r="C25" s="4" t="str">
        <f>C$3&amp;$B5</f>
        <v xml:space="preserve">computer sciences woman </v>
      </c>
      <c r="D25" s="4" t="str">
        <f>D$3&amp;$B5</f>
        <v xml:space="preserve">women in computer science at LSU woman </v>
      </c>
      <c r="E25" s="4" t="str">
        <f>E$3&amp;$B5</f>
        <v xml:space="preserve">students  woman </v>
      </c>
      <c r="F25" s="4" t="str">
        <f t="shared" si="0"/>
        <v xml:space="preserve">Homes  woman </v>
      </c>
    </row>
    <row r="26" spans="1:6" x14ac:dyDescent="0.2">
      <c r="A26" s="33"/>
      <c r="B26" s="4" t="str">
        <f>B6</f>
        <v xml:space="preserve">girl </v>
      </c>
      <c r="C26" s="4" t="str">
        <f>C$3&amp;$B6</f>
        <v xml:space="preserve">computer sciences girl </v>
      </c>
      <c r="D26" s="4" t="str">
        <f>D$3&amp;$B6</f>
        <v xml:space="preserve">women in computer science at LSU girl </v>
      </c>
      <c r="E26" s="4" t="str">
        <f>E$3&amp;$B6</f>
        <v xml:space="preserve">students  girl </v>
      </c>
      <c r="F26" s="4" t="str">
        <f t="shared" si="0"/>
        <v xml:space="preserve">Homes  girl </v>
      </c>
    </row>
    <row r="27" spans="1:6" x14ac:dyDescent="0.2">
      <c r="A27" s="33"/>
      <c r="B27" s="4" t="str">
        <f>B7</f>
        <v xml:space="preserve">girls  </v>
      </c>
      <c r="C27" s="4" t="str">
        <f>C$3&amp;$B7</f>
        <v xml:space="preserve">computer sciences girls  </v>
      </c>
      <c r="D27" s="4" t="str">
        <f>D$3&amp;$B7</f>
        <v xml:space="preserve">women in computer science at LSU girls  </v>
      </c>
      <c r="E27" s="4" t="str">
        <f>E$3&amp;$B7</f>
        <v xml:space="preserve">students  girls  </v>
      </c>
      <c r="F27" s="4" t="str">
        <f t="shared" si="0"/>
        <v xml:space="preserve">Homes  girls  </v>
      </c>
    </row>
    <row r="28" spans="1:6" x14ac:dyDescent="0.2">
      <c r="A28" s="33"/>
      <c r="B28" s="4" t="str">
        <f>B8</f>
        <v xml:space="preserve">fun </v>
      </c>
      <c r="C28" s="4" t="str">
        <f>$B8&amp;C3&amp;$B4</f>
        <v xml:space="preserve">fun computer sciences women </v>
      </c>
      <c r="D28" s="4" t="str">
        <f>$B8&amp;D3&amp;$B4</f>
        <v xml:space="preserve">fun women in computer science at LSU women </v>
      </c>
      <c r="E28" s="4" t="str">
        <f>$B8&amp;E3&amp;$B4</f>
        <v xml:space="preserve">fun students  women </v>
      </c>
      <c r="F28" s="4" t="str">
        <f t="shared" ref="D28:F28" si="1">$B8&amp;F3&amp;$B4</f>
        <v xml:space="preserve">fun Homes  women </v>
      </c>
    </row>
    <row r="29" spans="1:6" x14ac:dyDescent="0.2">
      <c r="A29" s="33"/>
      <c r="B29" s="4" t="str">
        <f>B10</f>
        <v xml:space="preserve">volunteer </v>
      </c>
      <c r="C29" s="4" t="str">
        <f>$B10&amp;C3&amp;$B4</f>
        <v xml:space="preserve">volunteer computer sciences women </v>
      </c>
      <c r="D29" s="4" t="str">
        <f>$B10&amp;D3&amp;$B4</f>
        <v xml:space="preserve">volunteer women in computer science at LSU women </v>
      </c>
      <c r="E29" s="4" t="str">
        <f>$B10&amp;E3&amp;$B4</f>
        <v xml:space="preserve">volunteer students  women </v>
      </c>
      <c r="F29" s="4" t="str">
        <f t="shared" ref="D29:F29" si="2">$B10&amp;F3&amp;$B4</f>
        <v xml:space="preserve">volunteer Homes  women </v>
      </c>
    </row>
    <row r="30" spans="1:6" x14ac:dyDescent="0.2">
      <c r="A30" s="33"/>
      <c r="B30" s="4" t="str">
        <f>B12</f>
        <v xml:space="preserve">grace hopper conference </v>
      </c>
      <c r="C30" s="4" t="str">
        <f>$B12&amp;C3&amp;$B4</f>
        <v xml:space="preserve">grace hopper conference computer sciences women </v>
      </c>
      <c r="D30" s="4" t="str">
        <f>$B12&amp;D3&amp;$B4</f>
        <v xml:space="preserve">grace hopper conference women in computer science at LSU women </v>
      </c>
      <c r="E30" s="4" t="str">
        <f>$B12&amp;E3&amp;$B4</f>
        <v xml:space="preserve">grace hopper conference students  women </v>
      </c>
      <c r="F30" s="4" t="str">
        <f t="shared" ref="E30:F30" si="3">$B12&amp;F3&amp;$B4</f>
        <v xml:space="preserve">grace hopper conference Homes  women </v>
      </c>
    </row>
    <row r="31" spans="1:6" x14ac:dyDescent="0.2">
      <c r="A31" s="33"/>
      <c r="B31" s="4" t="str">
        <f>B18</f>
        <v xml:space="preserve">at LSU </v>
      </c>
      <c r="C31" s="4" t="str">
        <f>C$23&amp;$B18</f>
        <v xml:space="preserve">computer sciences women at LSU </v>
      </c>
      <c r="D31" s="4" t="str">
        <f>D$23&amp;$B18</f>
        <v xml:space="preserve">women in computer science LSU women at LSU </v>
      </c>
      <c r="E31" s="4" t="str">
        <f>E$23&amp;$B18</f>
        <v xml:space="preserve">student women at LSU </v>
      </c>
      <c r="F31" s="4" t="str">
        <f t="shared" ref="D31:F31" si="4">F$23&amp;$B18</f>
        <v xml:space="preserve">Home women at LSU </v>
      </c>
    </row>
    <row r="32" spans="1:6" x14ac:dyDescent="0.2">
      <c r="A32" s="33"/>
      <c r="B32" s="4" t="str">
        <f>B19</f>
        <v>started by LSU</v>
      </c>
      <c r="C32" s="4" t="str">
        <f>C$23&amp;$B19</f>
        <v>computer sciences women started by LSU</v>
      </c>
      <c r="D32" s="4" t="str">
        <f>D$23&amp;$B19</f>
        <v>women in computer science LSU women started by LSU</v>
      </c>
      <c r="E32" s="4" t="str">
        <f>E$23&amp;$B19</f>
        <v>student women started by LSU</v>
      </c>
      <c r="F32" s="4" t="str">
        <f t="shared" ref="C32:F33" si="5">F$23&amp;$B19</f>
        <v>Home women started by LSU</v>
      </c>
    </row>
    <row r="33" spans="1:6" x14ac:dyDescent="0.2">
      <c r="A33" s="33"/>
      <c r="B33" s="4" t="str">
        <f t="shared" ref="B32:B33" si="6">B20</f>
        <v>Louisiana</v>
      </c>
      <c r="C33" s="4" t="str">
        <f>C$23&amp;$B20</f>
        <v>computer sciences women Louisiana</v>
      </c>
      <c r="D33" s="4" t="str">
        <f>D$23&amp;$B20</f>
        <v>women in computer science LSU women Louisiana</v>
      </c>
      <c r="E33" s="4" t="str">
        <f>E$23&amp;$B20</f>
        <v>student women Louisiana</v>
      </c>
      <c r="F33" s="4" t="str">
        <f t="shared" si="5"/>
        <v>Home women Louisiana</v>
      </c>
    </row>
  </sheetData>
  <sortState ref="A3:A36">
    <sortCondition ref="A1:A34"/>
  </sortState>
  <mergeCells count="6">
    <mergeCell ref="A1:F1"/>
    <mergeCell ref="A23:A33"/>
    <mergeCell ref="A22:F22"/>
    <mergeCell ref="A4:A7"/>
    <mergeCell ref="A8:A13"/>
    <mergeCell ref="A14:A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E7" sqref="E7"/>
    </sheetView>
  </sheetViews>
  <sheetFormatPr baseColWidth="10" defaultColWidth="8.83203125" defaultRowHeight="15" x14ac:dyDescent="0.2"/>
  <cols>
    <col min="1" max="1" width="44.83203125" customWidth="1"/>
    <col min="2" max="2" width="14" customWidth="1"/>
    <col min="3" max="3" width="11.83203125" customWidth="1"/>
    <col min="4" max="4" width="11.5" bestFit="1" customWidth="1"/>
    <col min="5" max="5" width="9.6640625" bestFit="1" customWidth="1"/>
    <col min="6" max="7" width="10.5" bestFit="1" customWidth="1"/>
  </cols>
  <sheetData>
    <row r="1" spans="1:7" ht="114" customHeight="1" x14ac:dyDescent="0.2">
      <c r="A1" s="27" t="s">
        <v>41</v>
      </c>
      <c r="B1" s="27"/>
      <c r="C1" s="27"/>
      <c r="D1" s="27"/>
      <c r="E1" s="29" t="s">
        <v>36</v>
      </c>
      <c r="F1" s="29"/>
      <c r="G1" s="29"/>
    </row>
    <row r="2" spans="1:7" ht="42" x14ac:dyDescent="0.2">
      <c r="A2" s="14" t="s">
        <v>0</v>
      </c>
      <c r="B2" s="13" t="s">
        <v>19</v>
      </c>
      <c r="C2" s="15" t="s">
        <v>42</v>
      </c>
      <c r="D2" s="14" t="s">
        <v>35</v>
      </c>
      <c r="E2" s="21">
        <v>0.01</v>
      </c>
      <c r="F2" s="21">
        <v>0.1</v>
      </c>
      <c r="G2" s="21">
        <v>0.2</v>
      </c>
    </row>
    <row r="3" spans="1:7" ht="18" customHeight="1" x14ac:dyDescent="0.2">
      <c r="A3" s="2" t="s">
        <v>164</v>
      </c>
      <c r="B3" s="2">
        <v>74000</v>
      </c>
      <c r="C3" s="2">
        <v>4.1399999999999997</v>
      </c>
      <c r="D3" s="11">
        <f>B3*C3</f>
        <v>306360</v>
      </c>
      <c r="E3" s="25">
        <f>$D3*E$2</f>
        <v>3063.6</v>
      </c>
      <c r="F3" s="25">
        <f>$D3*F$2</f>
        <v>30636</v>
      </c>
      <c r="G3" s="25">
        <f>$D3*G$2</f>
        <v>61272</v>
      </c>
    </row>
    <row r="4" spans="1:7" ht="18" customHeight="1" x14ac:dyDescent="0.2">
      <c r="A4" s="2" t="s">
        <v>163</v>
      </c>
      <c r="B4" s="2">
        <v>18100</v>
      </c>
      <c r="C4" s="2">
        <v>3.5</v>
      </c>
      <c r="D4" s="11">
        <f>B4*C4</f>
        <v>63350</v>
      </c>
      <c r="E4" s="25">
        <f>$D4*E$2</f>
        <v>633.5</v>
      </c>
      <c r="F4" s="25">
        <f>$D4*F$2</f>
        <v>6335</v>
      </c>
      <c r="G4" s="25">
        <f>$D4*G$2</f>
        <v>12670</v>
      </c>
    </row>
    <row r="5" spans="1:7" ht="18" customHeight="1" x14ac:dyDescent="0.2">
      <c r="A5" s="2" t="s">
        <v>162</v>
      </c>
      <c r="B5" s="2">
        <v>12100</v>
      </c>
      <c r="C5" s="2">
        <v>16.649999999999999</v>
      </c>
      <c r="D5" s="11">
        <f>B5*C5</f>
        <v>201464.99999999997</v>
      </c>
      <c r="E5" s="25">
        <f>$D5*E$2</f>
        <v>2014.6499999999999</v>
      </c>
      <c r="F5" s="25">
        <f>$D5*F$2</f>
        <v>20146.5</v>
      </c>
      <c r="G5" s="25">
        <f t="shared" ref="E3:G18" si="0">$D5*G$2</f>
        <v>40293</v>
      </c>
    </row>
    <row r="6" spans="1:7" ht="18" customHeight="1" x14ac:dyDescent="0.2">
      <c r="A6" s="2" t="s">
        <v>161</v>
      </c>
      <c r="B6" s="2">
        <v>9900</v>
      </c>
      <c r="C6" s="2">
        <v>4.4800000000000004</v>
      </c>
      <c r="D6" s="11">
        <f>B6*C6</f>
        <v>44352.000000000007</v>
      </c>
      <c r="E6" s="25">
        <f>$D6*E$2</f>
        <v>443.5200000000001</v>
      </c>
      <c r="F6" s="25">
        <f t="shared" si="0"/>
        <v>4435.2000000000007</v>
      </c>
      <c r="G6" s="25">
        <f t="shared" si="0"/>
        <v>8870.4000000000015</v>
      </c>
    </row>
    <row r="7" spans="1:7" ht="18" customHeight="1" x14ac:dyDescent="0.2">
      <c r="A7" s="2" t="s">
        <v>160</v>
      </c>
      <c r="B7" s="2">
        <v>9900</v>
      </c>
      <c r="C7" s="2">
        <v>5.91</v>
      </c>
      <c r="D7" s="11">
        <f>B7*C7</f>
        <v>58509</v>
      </c>
      <c r="E7" s="25">
        <f t="shared" si="0"/>
        <v>585.09</v>
      </c>
      <c r="F7" s="25">
        <f t="shared" si="0"/>
        <v>5850.9000000000005</v>
      </c>
      <c r="G7" s="25">
        <f t="shared" si="0"/>
        <v>11701.800000000001</v>
      </c>
    </row>
    <row r="8" spans="1:7" ht="18" customHeight="1" x14ac:dyDescent="0.2">
      <c r="A8" s="2" t="s">
        <v>157</v>
      </c>
      <c r="B8" s="2">
        <v>8100</v>
      </c>
      <c r="C8" s="2">
        <v>2.84</v>
      </c>
      <c r="D8" s="11">
        <f>B8*C8</f>
        <v>23004</v>
      </c>
      <c r="E8" s="25">
        <f t="shared" si="0"/>
        <v>230.04</v>
      </c>
      <c r="F8" s="25">
        <f t="shared" si="0"/>
        <v>2300.4</v>
      </c>
      <c r="G8" s="25">
        <f t="shared" si="0"/>
        <v>4600.8</v>
      </c>
    </row>
    <row r="9" spans="1:7" ht="18" customHeight="1" x14ac:dyDescent="0.2">
      <c r="A9" s="2" t="s">
        <v>155</v>
      </c>
      <c r="B9" s="2">
        <v>6600</v>
      </c>
      <c r="C9" s="2">
        <v>4.2</v>
      </c>
      <c r="D9" s="11">
        <f>B9*C9</f>
        <v>27720</v>
      </c>
      <c r="E9" s="25">
        <f t="shared" si="0"/>
        <v>277.2</v>
      </c>
      <c r="F9" s="25">
        <f t="shared" si="0"/>
        <v>2772</v>
      </c>
      <c r="G9" s="25">
        <f t="shared" si="0"/>
        <v>5544</v>
      </c>
    </row>
    <row r="10" spans="1:7" ht="18" customHeight="1" x14ac:dyDescent="0.2">
      <c r="A10" s="2" t="s">
        <v>73</v>
      </c>
      <c r="B10" s="2">
        <v>6600</v>
      </c>
      <c r="C10" s="2">
        <v>2.4900000000000002</v>
      </c>
      <c r="D10" s="11">
        <f>B10*C10</f>
        <v>16434</v>
      </c>
      <c r="E10" s="25">
        <f t="shared" si="0"/>
        <v>164.34</v>
      </c>
      <c r="F10" s="25">
        <f t="shared" si="0"/>
        <v>1643.4</v>
      </c>
      <c r="G10" s="25">
        <f t="shared" si="0"/>
        <v>3286.8</v>
      </c>
    </row>
    <row r="11" spans="1:7" ht="18" customHeight="1" x14ac:dyDescent="0.2">
      <c r="A11" s="2" t="s">
        <v>153</v>
      </c>
      <c r="B11" s="2">
        <v>5400</v>
      </c>
      <c r="C11" s="2">
        <v>9.39</v>
      </c>
      <c r="D11" s="11">
        <f>B11*C11</f>
        <v>50706</v>
      </c>
      <c r="E11" s="25">
        <f t="shared" si="0"/>
        <v>507.06</v>
      </c>
      <c r="F11" s="25">
        <f t="shared" si="0"/>
        <v>5070.6000000000004</v>
      </c>
      <c r="G11" s="25">
        <f t="shared" si="0"/>
        <v>10141.200000000001</v>
      </c>
    </row>
    <row r="12" spans="1:7" ht="18" customHeight="1" x14ac:dyDescent="0.2">
      <c r="A12" s="2" t="s">
        <v>152</v>
      </c>
      <c r="B12" s="2">
        <v>5400</v>
      </c>
      <c r="C12" s="2">
        <v>1.69</v>
      </c>
      <c r="D12" s="11">
        <f>B12*C12</f>
        <v>9126</v>
      </c>
      <c r="E12" s="25">
        <f t="shared" si="0"/>
        <v>91.26</v>
      </c>
      <c r="F12" s="25">
        <f t="shared" si="0"/>
        <v>912.6</v>
      </c>
      <c r="G12" s="25">
        <f t="shared" si="0"/>
        <v>1825.2</v>
      </c>
    </row>
    <row r="13" spans="1:7" ht="18" customHeight="1" x14ac:dyDescent="0.2">
      <c r="A13" s="2" t="s">
        <v>77</v>
      </c>
      <c r="B13" s="2">
        <v>5400</v>
      </c>
      <c r="C13" s="2">
        <v>2.2200000000000002</v>
      </c>
      <c r="D13" s="11">
        <f>B13*C13</f>
        <v>11988.000000000002</v>
      </c>
      <c r="E13" s="25">
        <f t="shared" si="0"/>
        <v>119.88000000000002</v>
      </c>
      <c r="F13" s="25">
        <f t="shared" si="0"/>
        <v>1198.8000000000002</v>
      </c>
      <c r="G13" s="25">
        <f t="shared" si="0"/>
        <v>2397.6000000000004</v>
      </c>
    </row>
    <row r="14" spans="1:7" ht="18" customHeight="1" x14ac:dyDescent="0.2">
      <c r="A14" s="2" t="s">
        <v>151</v>
      </c>
      <c r="B14" s="2">
        <v>5400</v>
      </c>
      <c r="C14" s="2">
        <v>1.21</v>
      </c>
      <c r="D14" s="11">
        <f>B14*C14</f>
        <v>6534</v>
      </c>
      <c r="E14" s="25">
        <f t="shared" si="0"/>
        <v>65.34</v>
      </c>
      <c r="F14" s="25">
        <f t="shared" si="0"/>
        <v>653.40000000000009</v>
      </c>
      <c r="G14" s="25">
        <f t="shared" si="0"/>
        <v>1306.8000000000002</v>
      </c>
    </row>
    <row r="15" spans="1:7" ht="18" customHeight="1" x14ac:dyDescent="0.2">
      <c r="A15" s="2" t="s">
        <v>81</v>
      </c>
      <c r="B15" s="2">
        <v>5400</v>
      </c>
      <c r="C15" s="2">
        <v>4.8499999999999996</v>
      </c>
      <c r="D15" s="11">
        <f>B15*C15</f>
        <v>26189.999999999996</v>
      </c>
      <c r="E15" s="25">
        <f t="shared" si="0"/>
        <v>261.89999999999998</v>
      </c>
      <c r="F15" s="25">
        <f t="shared" si="0"/>
        <v>2619</v>
      </c>
      <c r="G15" s="25">
        <f t="shared" si="0"/>
        <v>5238</v>
      </c>
    </row>
    <row r="16" spans="1:7" ht="18" customHeight="1" x14ac:dyDescent="0.2">
      <c r="A16" s="2" t="s">
        <v>150</v>
      </c>
      <c r="B16" s="2">
        <v>4400</v>
      </c>
      <c r="C16" s="2">
        <v>18.98</v>
      </c>
      <c r="D16" s="11">
        <f>B16*C16</f>
        <v>83512</v>
      </c>
      <c r="E16" s="25">
        <f t="shared" si="0"/>
        <v>835.12</v>
      </c>
      <c r="F16" s="25">
        <f t="shared" si="0"/>
        <v>8351.2000000000007</v>
      </c>
      <c r="G16" s="25">
        <f t="shared" si="0"/>
        <v>16702.400000000001</v>
      </c>
    </row>
    <row r="17" spans="1:7" ht="18" customHeight="1" x14ac:dyDescent="0.2">
      <c r="A17" s="2" t="s">
        <v>149</v>
      </c>
      <c r="B17" s="2">
        <v>4400</v>
      </c>
      <c r="C17" s="2">
        <v>7.36</v>
      </c>
      <c r="D17" s="11">
        <f>B17*C17</f>
        <v>32384</v>
      </c>
      <c r="E17" s="25">
        <f>$D17*E$2</f>
        <v>323.84000000000003</v>
      </c>
      <c r="F17" s="25">
        <f t="shared" si="0"/>
        <v>3238.4</v>
      </c>
      <c r="G17" s="25">
        <f t="shared" si="0"/>
        <v>6476.8</v>
      </c>
    </row>
    <row r="18" spans="1:7" ht="18" customHeight="1" x14ac:dyDescent="0.2">
      <c r="A18" s="2" t="s">
        <v>148</v>
      </c>
      <c r="B18" s="2">
        <v>4400</v>
      </c>
      <c r="C18" s="2">
        <v>4.1500000000000004</v>
      </c>
      <c r="D18" s="11">
        <f>B18*C18</f>
        <v>18260</v>
      </c>
      <c r="E18" s="25">
        <f>$D18*E$2</f>
        <v>182.6</v>
      </c>
      <c r="F18" s="25">
        <f t="shared" si="0"/>
        <v>1826</v>
      </c>
      <c r="G18" s="25">
        <f t="shared" si="0"/>
        <v>3652</v>
      </c>
    </row>
    <row r="19" spans="1:7" x14ac:dyDescent="0.2">
      <c r="A19" s="2" t="s">
        <v>147</v>
      </c>
      <c r="B19" s="2">
        <v>3600</v>
      </c>
      <c r="C19" s="2">
        <v>0.31</v>
      </c>
      <c r="D19" s="11">
        <f>B19*C19</f>
        <v>1116</v>
      </c>
      <c r="E19" s="25">
        <f>$D19*E$2</f>
        <v>11.16</v>
      </c>
      <c r="F19" s="25">
        <f t="shared" ref="E19:G32" si="1">$D19*F$2</f>
        <v>111.60000000000001</v>
      </c>
      <c r="G19" s="25">
        <f t="shared" si="1"/>
        <v>223.20000000000002</v>
      </c>
    </row>
    <row r="20" spans="1:7" x14ac:dyDescent="0.2">
      <c r="A20" s="2" t="s">
        <v>91</v>
      </c>
      <c r="B20" s="2">
        <v>3600</v>
      </c>
      <c r="C20" s="2">
        <v>0.43</v>
      </c>
      <c r="D20" s="11">
        <f>B20*C20</f>
        <v>1548</v>
      </c>
      <c r="E20" s="25">
        <f>$D20*E$2</f>
        <v>15.48</v>
      </c>
      <c r="F20" s="25">
        <f t="shared" si="1"/>
        <v>154.80000000000001</v>
      </c>
      <c r="G20" s="25">
        <f t="shared" si="1"/>
        <v>309.60000000000002</v>
      </c>
    </row>
    <row r="21" spans="1:7" x14ac:dyDescent="0.2">
      <c r="A21" s="2" t="s">
        <v>107</v>
      </c>
      <c r="B21" s="2">
        <v>2900</v>
      </c>
      <c r="C21" s="2">
        <v>5.0199999999999996</v>
      </c>
      <c r="D21" s="11">
        <f>B21*C21</f>
        <v>14557.999999999998</v>
      </c>
      <c r="E21" s="25">
        <f>$D21*E$2</f>
        <v>145.57999999999998</v>
      </c>
      <c r="F21" s="25">
        <f t="shared" si="1"/>
        <v>1455.8</v>
      </c>
      <c r="G21" s="25">
        <f t="shared" si="1"/>
        <v>2911.6</v>
      </c>
    </row>
    <row r="22" spans="1:7" x14ac:dyDescent="0.2">
      <c r="A22" s="2" t="s">
        <v>106</v>
      </c>
      <c r="B22" s="2">
        <v>2900</v>
      </c>
      <c r="C22" s="2">
        <v>4.05</v>
      </c>
      <c r="D22" s="11">
        <f>B22*C22</f>
        <v>11745</v>
      </c>
      <c r="E22" s="25">
        <f>$D22*E$2</f>
        <v>117.45</v>
      </c>
      <c r="F22" s="25">
        <f t="shared" si="1"/>
        <v>1174.5</v>
      </c>
      <c r="G22" s="25">
        <f>$D22*G$2</f>
        <v>2349</v>
      </c>
    </row>
    <row r="23" spans="1:7" x14ac:dyDescent="0.2">
      <c r="A23" s="2" t="s">
        <v>144</v>
      </c>
      <c r="B23" s="2">
        <v>2400</v>
      </c>
      <c r="C23" s="2">
        <v>0.49</v>
      </c>
      <c r="D23" s="11">
        <f>B23*C23</f>
        <v>1176</v>
      </c>
      <c r="E23" s="25">
        <f>$D23*E$2</f>
        <v>11.76</v>
      </c>
      <c r="F23" s="25">
        <f t="shared" si="1"/>
        <v>117.60000000000001</v>
      </c>
      <c r="G23" s="25">
        <f t="shared" si="1"/>
        <v>235.20000000000002</v>
      </c>
    </row>
    <row r="24" spans="1:7" x14ac:dyDescent="0.2">
      <c r="A24" s="2" t="s">
        <v>143</v>
      </c>
      <c r="B24" s="2">
        <v>2400</v>
      </c>
      <c r="C24" s="2">
        <v>7.32</v>
      </c>
      <c r="D24" s="11">
        <f>B24*C24</f>
        <v>17568</v>
      </c>
      <c r="E24" s="25">
        <f>$D24*E$2</f>
        <v>175.68</v>
      </c>
      <c r="F24" s="25">
        <f t="shared" si="1"/>
        <v>1756.8000000000002</v>
      </c>
      <c r="G24" s="25">
        <f t="shared" si="1"/>
        <v>3513.6000000000004</v>
      </c>
    </row>
    <row r="25" spans="1:7" x14ac:dyDescent="0.2">
      <c r="A25" s="2" t="s">
        <v>141</v>
      </c>
      <c r="B25" s="2">
        <v>2400</v>
      </c>
      <c r="C25" s="2">
        <v>0.78</v>
      </c>
      <c r="D25" s="11">
        <f>B25*C25</f>
        <v>1872</v>
      </c>
      <c r="E25" s="25">
        <f>$D25*E$2</f>
        <v>18.72</v>
      </c>
      <c r="F25" s="25">
        <f t="shared" si="1"/>
        <v>187.20000000000002</v>
      </c>
      <c r="G25" s="25">
        <f t="shared" si="1"/>
        <v>374.40000000000003</v>
      </c>
    </row>
    <row r="26" spans="1:7" x14ac:dyDescent="0.2">
      <c r="A26" s="2" t="s">
        <v>113</v>
      </c>
      <c r="B26" s="2">
        <v>2400</v>
      </c>
      <c r="C26" s="2">
        <v>4.16</v>
      </c>
      <c r="D26" s="11">
        <f>B26*C26</f>
        <v>9984</v>
      </c>
      <c r="E26" s="25">
        <f>$D26*E$2</f>
        <v>99.84</v>
      </c>
      <c r="F26" s="25">
        <f t="shared" si="1"/>
        <v>998.40000000000009</v>
      </c>
      <c r="G26" s="25">
        <f t="shared" si="1"/>
        <v>1996.8000000000002</v>
      </c>
    </row>
    <row r="27" spans="1:7" x14ac:dyDescent="0.2">
      <c r="A27" s="2" t="s">
        <v>140</v>
      </c>
      <c r="B27" s="2">
        <v>2400</v>
      </c>
      <c r="C27" s="2">
        <v>7.75</v>
      </c>
      <c r="D27" s="11">
        <f>B27*C27</f>
        <v>18600</v>
      </c>
      <c r="E27" s="25">
        <f>$D27*E$2</f>
        <v>186</v>
      </c>
      <c r="F27" s="25">
        <f t="shared" si="1"/>
        <v>1860</v>
      </c>
      <c r="G27" s="25">
        <f t="shared" si="1"/>
        <v>3720</v>
      </c>
    </row>
    <row r="28" spans="1:7" x14ac:dyDescent="0.2">
      <c r="A28" s="2" t="s">
        <v>139</v>
      </c>
      <c r="B28" s="2">
        <v>2400</v>
      </c>
      <c r="C28" s="2">
        <v>1.84</v>
      </c>
      <c r="D28" s="11">
        <f>B28*C28</f>
        <v>4416</v>
      </c>
      <c r="E28" s="25">
        <f>$D28*E$2</f>
        <v>44.160000000000004</v>
      </c>
      <c r="F28" s="25">
        <f t="shared" si="1"/>
        <v>441.6</v>
      </c>
      <c r="G28" s="25">
        <f t="shared" si="1"/>
        <v>883.2</v>
      </c>
    </row>
    <row r="29" spans="1:7" x14ac:dyDescent="0.2">
      <c r="A29" s="2" t="s">
        <v>171</v>
      </c>
      <c r="B29" s="2">
        <v>1900</v>
      </c>
      <c r="C29" s="2">
        <v>20</v>
      </c>
      <c r="D29" s="11">
        <f>B29*C29</f>
        <v>38000</v>
      </c>
      <c r="E29" s="25">
        <f t="shared" si="1"/>
        <v>380</v>
      </c>
      <c r="F29" s="25">
        <f t="shared" si="1"/>
        <v>3800</v>
      </c>
      <c r="G29" s="25">
        <f t="shared" si="1"/>
        <v>7600</v>
      </c>
    </row>
    <row r="30" spans="1:7" x14ac:dyDescent="0.2">
      <c r="A30" s="2" t="s">
        <v>169</v>
      </c>
      <c r="B30" s="2">
        <v>1900</v>
      </c>
      <c r="C30" s="2">
        <v>1.28</v>
      </c>
      <c r="D30" s="11">
        <f>B30*C30</f>
        <v>2432</v>
      </c>
      <c r="E30" s="25">
        <f>$D30*E$2</f>
        <v>24.32</v>
      </c>
      <c r="F30" s="25">
        <f t="shared" si="1"/>
        <v>243.20000000000002</v>
      </c>
      <c r="G30" s="25">
        <f t="shared" si="1"/>
        <v>486.40000000000003</v>
      </c>
    </row>
    <row r="31" spans="1:7" x14ac:dyDescent="0.2">
      <c r="A31" s="2" t="s">
        <v>125</v>
      </c>
      <c r="B31" s="2">
        <v>1900</v>
      </c>
      <c r="C31" s="2">
        <v>3.04</v>
      </c>
      <c r="D31" s="11">
        <f>B31*C31</f>
        <v>5776</v>
      </c>
      <c r="E31" s="25">
        <f>$D31*E$2</f>
        <v>57.76</v>
      </c>
      <c r="F31" s="25">
        <f t="shared" si="1"/>
        <v>577.6</v>
      </c>
      <c r="G31" s="25">
        <f t="shared" si="1"/>
        <v>1155.2</v>
      </c>
    </row>
    <row r="32" spans="1:7" x14ac:dyDescent="0.2">
      <c r="A32" s="2" t="s">
        <v>168</v>
      </c>
      <c r="B32" s="2">
        <v>1900</v>
      </c>
      <c r="C32" s="2">
        <v>14.66</v>
      </c>
      <c r="D32" s="11">
        <f>B32*C32</f>
        <v>27854</v>
      </c>
      <c r="E32" s="25">
        <f>$D32*E$2</f>
        <v>278.54000000000002</v>
      </c>
      <c r="F32" s="25">
        <f t="shared" si="1"/>
        <v>2785.4</v>
      </c>
      <c r="G32" s="25">
        <f t="shared" si="1"/>
        <v>5570.8</v>
      </c>
    </row>
    <row r="33" spans="1:7" x14ac:dyDescent="0.2">
      <c r="A33" s="6" t="s">
        <v>18</v>
      </c>
      <c r="B33" s="12">
        <f>SUM(B3:B32)</f>
        <v>220500</v>
      </c>
      <c r="C33" s="12">
        <f>SUM(C3:C32)</f>
        <v>165.19</v>
      </c>
      <c r="D33" s="16">
        <f>SUM(D3:D32)</f>
        <v>1136539</v>
      </c>
      <c r="E33" s="16">
        <f>SUM(E3:E32)</f>
        <v>11365.390000000003</v>
      </c>
      <c r="F33" s="16">
        <f>SUM(F3:F32)</f>
        <v>113653.9</v>
      </c>
      <c r="G33" s="16">
        <f>SUM(G3:G32)</f>
        <v>227307.8</v>
      </c>
    </row>
  </sheetData>
  <mergeCells count="2">
    <mergeCell ref="A1:D1"/>
    <mergeCell ref="E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Adwords</vt:lpstr>
      <vt:lpstr>Insight_google_trend</vt:lpstr>
      <vt:lpstr>Long Tail</vt:lpstr>
      <vt:lpstr>Local</vt:lpstr>
      <vt:lpstr>Selection for-SEO</vt:lpstr>
      <vt:lpstr>Selection for -SEM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Helmut</dc:creator>
  <cp:lastModifiedBy>Microsoft Office User</cp:lastModifiedBy>
  <cp:lastPrinted>2009-10-07T16:38:43Z</cp:lastPrinted>
  <dcterms:created xsi:type="dcterms:W3CDTF">2009-09-27T22:25:48Z</dcterms:created>
  <dcterms:modified xsi:type="dcterms:W3CDTF">2016-07-09T19:08:34Z</dcterms:modified>
</cp:coreProperties>
</file>