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6735"/>
  </bookViews>
  <sheets>
    <sheet name="Sheet1" sheetId="1" r:id="rId1"/>
  </sheets>
  <definedNames>
    <definedName name="_xlnm._FilterDatabase" localSheetId="0" hidden="1">Sheet1!$A$1:$M$1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5" i="1" l="1"/>
  <c r="A526" i="1"/>
  <c r="A521" i="1"/>
  <c r="A583" i="1"/>
  <c r="A462" i="1"/>
  <c r="A778" i="1"/>
  <c r="A616" i="1"/>
  <c r="A713" i="1"/>
  <c r="A443" i="1"/>
  <c r="A783" i="1"/>
  <c r="A105" i="1"/>
  <c r="A630" i="1"/>
  <c r="A569" i="1"/>
  <c r="A580" i="1"/>
  <c r="A544" i="1"/>
  <c r="A645" i="1"/>
  <c r="A228" i="1"/>
  <c r="A250" i="1"/>
  <c r="A120" i="1"/>
  <c r="A249" i="1"/>
  <c r="A320" i="1"/>
  <c r="A506" i="1"/>
  <c r="A147" i="1"/>
  <c r="A260" i="1"/>
  <c r="A571" i="1"/>
  <c r="A265" i="1"/>
  <c r="A499" i="1"/>
  <c r="A112" i="1"/>
  <c r="A371" i="1"/>
  <c r="A102" i="1"/>
  <c r="A764" i="1"/>
  <c r="A4" i="1"/>
  <c r="A522" i="1"/>
  <c r="A618" i="1"/>
  <c r="A381" i="1"/>
  <c r="A700" i="1"/>
  <c r="A634" i="1"/>
  <c r="A344" i="1"/>
  <c r="A360" i="1"/>
  <c r="A503" i="1"/>
  <c r="A531" i="1"/>
  <c r="A562" i="1"/>
  <c r="A557" i="1"/>
  <c r="A380" i="1"/>
  <c r="A635" i="1"/>
  <c r="A368" i="1"/>
  <c r="A542" i="1"/>
  <c r="A464" i="1"/>
  <c r="A565" i="1"/>
  <c r="A762" i="1"/>
  <c r="A63" i="1"/>
  <c r="A606" i="1"/>
  <c r="A77" i="1"/>
  <c r="A206" i="1"/>
  <c r="A527" i="1"/>
  <c r="A605" i="1"/>
  <c r="A486" i="1"/>
  <c r="A553" i="1"/>
  <c r="A740" i="1"/>
  <c r="A463" i="1"/>
  <c r="A676" i="1"/>
  <c r="A245" i="1"/>
  <c r="A625" i="1"/>
  <c r="A351" i="1"/>
  <c r="A673" i="1"/>
  <c r="A793" i="1"/>
  <c r="A524" i="1"/>
  <c r="A607" i="1"/>
  <c r="A293" i="1"/>
  <c r="A432" i="1"/>
  <c r="A471" i="1"/>
  <c r="A485" i="1"/>
  <c r="A495" i="1"/>
  <c r="A119" i="1"/>
  <c r="A482" i="1"/>
  <c r="A570" i="1"/>
  <c r="A390" i="1"/>
  <c r="A502" i="1"/>
  <c r="A59" i="1"/>
  <c r="A743" i="1"/>
  <c r="A49" i="1"/>
  <c r="A552" i="1"/>
  <c r="A761" i="1"/>
  <c r="A492" i="1"/>
  <c r="A46" i="1"/>
  <c r="A614" i="1"/>
  <c r="A440" i="1"/>
  <c r="A308" i="1"/>
  <c r="A411" i="1"/>
</calcChain>
</file>

<file path=xl/sharedStrings.xml><?xml version="1.0" encoding="utf-8"?>
<sst xmlns="http://schemas.openxmlformats.org/spreadsheetml/2006/main" count="2853" uniqueCount="893">
  <si>
    <t>World_Rank</t>
  </si>
  <si>
    <t>University_Name</t>
  </si>
  <si>
    <t>Country</t>
  </si>
  <si>
    <t>Teaching_Rating</t>
  </si>
  <si>
    <t>Inter_Outlook_Rating</t>
  </si>
  <si>
    <t>Research_Rating</t>
  </si>
  <si>
    <t>Citations_Rating</t>
  </si>
  <si>
    <t>Industry_Income_Rating</t>
  </si>
  <si>
    <t>Total_Score</t>
  </si>
  <si>
    <t>Num_Students</t>
  </si>
  <si>
    <t>Student/Staff_Ratio</t>
  </si>
  <si>
    <t>%_Inter_Students</t>
  </si>
  <si>
    <t>%_Female_Students</t>
  </si>
  <si>
    <t>California Institute of Technology</t>
  </si>
  <si>
    <t>United States of America</t>
  </si>
  <si>
    <t>University of Oxford</t>
  </si>
  <si>
    <t>United Kingdom</t>
  </si>
  <si>
    <t>Stanford University</t>
  </si>
  <si>
    <t>University of Cambridge</t>
  </si>
  <si>
    <t>Massachusetts Institute of Technology</t>
  </si>
  <si>
    <t>Harvard University</t>
  </si>
  <si>
    <t>Princeton University</t>
  </si>
  <si>
    <t>Imperial College London</t>
  </si>
  <si>
    <t>ETH Zurich â Swiss Federal Institute of Technology Zurich</t>
  </si>
  <si>
    <t>Switzerland</t>
  </si>
  <si>
    <t>University of Chicago</t>
  </si>
  <si>
    <t>Johns Hopkins University</t>
  </si>
  <si>
    <t>Yale University</t>
  </si>
  <si>
    <t>University of California Berkeley</t>
  </si>
  <si>
    <t>University College London</t>
  </si>
  <si>
    <t>Columbia University</t>
  </si>
  <si>
    <t>-</t>
  </si>
  <si>
    <t>University of California Los Angeles</t>
  </si>
  <si>
    <t>University of Pennsylvania</t>
  </si>
  <si>
    <t>Cornell University</t>
  </si>
  <si>
    <t>University of Toronto</t>
  </si>
  <si>
    <t>Canada</t>
  </si>
  <si>
    <t>Duke University</t>
  </si>
  <si>
    <t>University of Michigan</t>
  </si>
  <si>
    <t>Carnegie Mellon University</t>
  </si>
  <si>
    <t>London School of Economics and Political Science</t>
  </si>
  <si>
    <t>University of Edinburgh</t>
  </si>
  <si>
    <t>Northwestern University</t>
  </si>
  <si>
    <t>National University of Singapore</t>
  </si>
  <si>
    <t>Singapore</t>
  </si>
  <si>
    <t>King's College London</t>
  </si>
  <si>
    <t>Karolinska Institute</t>
  </si>
  <si>
    <t>Sweden</t>
  </si>
  <si>
    <t>LMU Munich</t>
  </si>
  <si>
    <t>Germany</t>
  </si>
  <si>
    <t>New York University</t>
  </si>
  <si>
    <t>École Polytechnique Fédérale de Lausanne</t>
  </si>
  <si>
    <t>University of Washington</t>
  </si>
  <si>
    <t>University of Melbourne</t>
  </si>
  <si>
    <t>Australia</t>
  </si>
  <si>
    <t>University of British Columbia</t>
  </si>
  <si>
    <t>KU Leuven</t>
  </si>
  <si>
    <t>Belgium</t>
  </si>
  <si>
    <t>University of Illinois at Urbana-Champaign</t>
  </si>
  <si>
    <t>Heidelberg University</t>
  </si>
  <si>
    <t>McGill University</t>
  </si>
  <si>
    <t>University of California San Diego</t>
  </si>
  <si>
    <t>University of California Santa Barbara</t>
  </si>
  <si>
    <t>Georgia Institute of Technology</t>
  </si>
  <si>
    <t>Peking University</t>
  </si>
  <si>
    <t>China</t>
  </si>
  <si>
    <t>University of Tokyo</t>
  </si>
  <si>
    <t>Japan</t>
  </si>
  <si>
    <t>University of California Davis</t>
  </si>
  <si>
    <t>University of Hong Kong</t>
  </si>
  <si>
    <t>Hong Kong</t>
  </si>
  <si>
    <t>University of Texas at Austin</t>
  </si>
  <si>
    <t>Tsinghua University</t>
  </si>
  <si>
    <t>Wageningen University and Research Center</t>
  </si>
  <si>
    <t>Netherlands</t>
  </si>
  <si>
    <t>Humboldt University of Berlin</t>
  </si>
  <si>
    <t>University of Wisconsin-Madison</t>
  </si>
  <si>
    <t>Brown University</t>
  </si>
  <si>
    <t>Australian National University</t>
  </si>
  <si>
    <t>Technical University of Munich</t>
  </si>
  <si>
    <t>École Normale Supérieure</t>
  </si>
  <si>
    <t>France</t>
  </si>
  <si>
    <t>Nanyang Technological University</t>
  </si>
  <si>
    <t>University of Manchester</t>
  </si>
  <si>
    <t>University of Sydney</t>
  </si>
  <si>
    <t>University of Amsterdam</t>
  </si>
  <si>
    <t>Hong Kong University of Science and Technology</t>
  </si>
  <si>
    <t>The University of Queensland</t>
  </si>
  <si>
    <t>Washington University in St Louis</t>
  </si>
  <si>
    <t>Utrecht University</t>
  </si>
  <si>
    <t>University of North Carolina at Chapel Hill</t>
  </si>
  <si>
    <t>Boston University</t>
  </si>
  <si>
    <t>Delft University of Technology</t>
  </si>
  <si>
    <t>University of Minnesota</t>
  </si>
  <si>
    <t>Leiden University</t>
  </si>
  <si>
    <t>University of Southern California</t>
  </si>
  <si>
    <t>University of Bristol</t>
  </si>
  <si>
    <t>Durham University</t>
  </si>
  <si>
    <t>Erasmus University Rotterdam</t>
  </si>
  <si>
    <t>Free University of Berlin</t>
  </si>
  <si>
    <t>Monash University</t>
  </si>
  <si>
    <t>University of Groningen</t>
  </si>
  <si>
    <t>Pennsylvania State University</t>
  </si>
  <si>
    <t>University of Glasgow</t>
  </si>
  <si>
    <t>University of Helsinki</t>
  </si>
  <si>
    <t>Finland</t>
  </si>
  <si>
    <t>University of Tübingen</t>
  </si>
  <si>
    <t>University of Pittsburgh</t>
  </si>
  <si>
    <t>University of Warwick</t>
  </si>
  <si>
    <t>Uppsala University</t>
  </si>
  <si>
    <t>University of Copenhagen</t>
  </si>
  <si>
    <t>Denmark</t>
  </si>
  <si>
    <t>University of New South Wales</t>
  </si>
  <si>
    <t>University of Freiburg</t>
  </si>
  <si>
    <t>Seoul National University</t>
  </si>
  <si>
    <t>South Korea</t>
  </si>
  <si>
    <t>University of St Andrews</t>
  </si>
  <si>
    <t>Vanderbilt University</t>
  </si>
  <si>
    <t>Kyoto University</t>
  </si>
  <si>
    <t>Maastricht University</t>
  </si>
  <si>
    <t>Emory University</t>
  </si>
  <si>
    <t>Lund University</t>
  </si>
  <si>
    <t>Ohio State University</t>
  </si>
  <si>
    <t>University of Exeter</t>
  </si>
  <si>
    <t>University of Bonn</t>
  </si>
  <si>
    <t>Georgetown University</t>
  </si>
  <si>
    <t>McMaster University</t>
  </si>
  <si>
    <t>University of Sheffield</t>
  </si>
  <si>
    <t>Queen Mary University of London</t>
  </si>
  <si>
    <t>University of Göttingen</t>
  </si>
  <si>
    <t>Michigan State University</t>
  </si>
  <si>
    <t>University of Basel</t>
  </si>
  <si>
    <t>École Polytechnique</t>
  </si>
  <si>
    <t>Rice University</t>
  </si>
  <si>
    <t>Dartmouth College</t>
  </si>
  <si>
    <t>University of Zurich</t>
  </si>
  <si>
    <t>Aarhus University</t>
  </si>
  <si>
    <t>University of California Irvine</t>
  </si>
  <si>
    <t>University of Mannheim</t>
  </si>
  <si>
    <t>University of Notre Dame</t>
  </si>
  <si>
    <t>University of Western Australia</t>
  </si>
  <si>
    <t>RWTH Aachen University</t>
  </si>
  <si>
    <t>University of Southampton</t>
  </si>
  <si>
    <t>Scuola Normale Superiore di Pisa</t>
  </si>
  <si>
    <t>Italy</t>
  </si>
  <si>
    <t>University of Montreal</t>
  </si>
  <si>
    <t>Pierre and Marie Curie University</t>
  </si>
  <si>
    <t>Purdue University</t>
  </si>
  <si>
    <t>Pohang University of Science and Technology</t>
  </si>
  <si>
    <t>University of Maryland College Park</t>
  </si>
  <si>
    <t>Ghent University</t>
  </si>
  <si>
    <t>University of Birmingham</t>
  </si>
  <si>
    <t>University of Bern</t>
  </si>
  <si>
    <t>University of Cape Town</t>
  </si>
  <si>
    <t>South Africa</t>
  </si>
  <si>
    <t>University of Florida</t>
  </si>
  <si>
    <t>University of Erlangen-Nuremberg</t>
  </si>
  <si>
    <t>Rutgers the State University of New Jersey</t>
  </si>
  <si>
    <t>University of Münster</t>
  </si>
  <si>
    <t>Radboud University Nijmegen</t>
  </si>
  <si>
    <t>University of Colorado Boulder</t>
  </si>
  <si>
    <t>Tufts University</t>
  </si>
  <si>
    <t>Royal Holloway University of London</t>
  </si>
  <si>
    <t>Lancaster University</t>
  </si>
  <si>
    <t>University of Geneva</t>
  </si>
  <si>
    <t>University of York</t>
  </si>
  <si>
    <t>Case Western Reserve University</t>
  </si>
  <si>
    <t>University of Leeds</t>
  </si>
  <si>
    <t>University of Oslo</t>
  </si>
  <si>
    <t>Norway</t>
  </si>
  <si>
    <t>Stockholm University</t>
  </si>
  <si>
    <t>University of Alberta</t>
  </si>
  <si>
    <t>Chinese University of Hong Kong</t>
  </si>
  <si>
    <t>Karlsruhe Institute of Technology</t>
  </si>
  <si>
    <t>University of Sussex</t>
  </si>
  <si>
    <t>University of Massachusetts</t>
  </si>
  <si>
    <t>University of Vienna</t>
  </si>
  <si>
    <t>Austria</t>
  </si>
  <si>
    <t>University of Nottingham</t>
  </si>
  <si>
    <t>University of California Santa Cruz</t>
  </si>
  <si>
    <t>University of Lausanne</t>
  </si>
  <si>
    <t>Autonomous University of Barcelona</t>
  </si>
  <si>
    <t>Spain</t>
  </si>
  <si>
    <t>University of Virginia</t>
  </si>
  <si>
    <t>Korea Advanced Institute of Science and Technology (KAIST)</t>
  </si>
  <si>
    <t>University of Adelaide</t>
  </si>
  <si>
    <t>University of East Anglia</t>
  </si>
  <si>
    <t>University of Twente</t>
  </si>
  <si>
    <t>Sungkyunkwan University (SKKU)</t>
  </si>
  <si>
    <t>VU University Amsterdam</t>
  </si>
  <si>
    <t>KTH Royal Institute of Technology</t>
  </si>
  <si>
    <t>University of Cologne</t>
  </si>
  <si>
    <t>University of Liverpool</t>
  </si>
  <si>
    <t>TU Dresden</t>
  </si>
  <si>
    <t>University of Rochester</t>
  </si>
  <si>
    <t>Trinity College Dublin</t>
  </si>
  <si>
    <t>Republic of Ireland</t>
  </si>
  <si>
    <t>Lomonosov Moscow State University</t>
  </si>
  <si>
    <t>Russian Federation</t>
  </si>
  <si>
    <t>University of Miami</t>
  </si>
  <si>
    <t>University of Arizona</t>
  </si>
  <si>
    <t>Pompeu Fabra University</t>
  </si>
  <si>
    <t>University of Reading</t>
  </si>
  <si>
    <t>Yeshiva University</t>
  </si>
  <si>
    <t>University of California Riverside</t>
  </si>
  <si>
    <t>University of Leicester</t>
  </si>
  <si>
    <t>National Taiwan University</t>
  </si>
  <si>
    <t>Taiwan</t>
  </si>
  <si>
    <t>Technical University of Denmark</t>
  </si>
  <si>
    <t>Université Catholique de Louvain</t>
  </si>
  <si>
    <t>University of Aberdeen</t>
  </si>
  <si>
    <t>University of Auckland</t>
  </si>
  <si>
    <t>New Zealand</t>
  </si>
  <si>
    <t>University of Barcelona</t>
  </si>
  <si>
    <t>University of Konstanz</t>
  </si>
  <si>
    <t>Eindhoven University of Technology</t>
  </si>
  <si>
    <t>University College Dublin</t>
  </si>
  <si>
    <t>Hebrew University of Jerusalem</t>
  </si>
  <si>
    <t>Israel</t>
  </si>
  <si>
    <t>University of Waterloo</t>
  </si>
  <si>
    <t>University of Gothenburg</t>
  </si>
  <si>
    <t>Scuola Superiore Sant'Anna</t>
  </si>
  <si>
    <t>University of Bergen</t>
  </si>
  <si>
    <t>Cardiff University</t>
  </si>
  <si>
    <t>University of Utah</t>
  </si>
  <si>
    <t>Brandeis University</t>
  </si>
  <si>
    <t>University of Dundee</t>
  </si>
  <si>
    <t>University of Würzburg</t>
  </si>
  <si>
    <t>Paris-Sud University</t>
  </si>
  <si>
    <t>Arizona State University</t>
  </si>
  <si>
    <t>University of Antwerp</t>
  </si>
  <si>
    <t>Boston College</t>
  </si>
  <si>
    <t>Ulm University</t>
  </si>
  <si>
    <t>University of Luxembourg</t>
  </si>
  <si>
    <t>Luxembourg</t>
  </si>
  <si>
    <t>Texas A&amp;M University</t>
  </si>
  <si>
    <t>Charité - Universitätsmedizin Berlin</t>
  </si>
  <si>
    <t>Newcastle University</t>
  </si>
  <si>
    <t>St George's University of London</t>
  </si>
  <si>
    <t>University of Trento</t>
  </si>
  <si>
    <t>Paris Diderot University â Paris 7</t>
  </si>
  <si>
    <t>Queen's University Belfast</t>
  </si>
  <si>
    <t>201-250</t>
  </si>
  <si>
    <t>Aalborg University</t>
  </si>
  <si>
    <t>Birkbeck University of London</t>
  </si>
  <si>
    <t>University of Bologna</t>
  </si>
  <si>
    <t>University at Buffalo</t>
  </si>
  <si>
    <t>University of Calgary</t>
  </si>
  <si>
    <t>Chalmers University of Technology</t>
  </si>
  <si>
    <t>City University of Hong Kong</t>
  </si>
  <si>
    <t>Copenhagen Business School</t>
  </si>
  <si>
    <t>Dalhousie University</t>
  </si>
  <si>
    <t>University of Duisburg-Essen</t>
  </si>
  <si>
    <t>École Normale Supérieure de Lyon</t>
  </si>
  <si>
    <t>Florida State University</t>
  </si>
  <si>
    <t>University of Fribourg</t>
  </si>
  <si>
    <t>Fudan University</t>
  </si>
  <si>
    <t>George Washington University</t>
  </si>
  <si>
    <t>Goethe University Frankfurt</t>
  </si>
  <si>
    <t>University of Hawaii at MÄnoa</t>
  </si>
  <si>
    <t>Unisted States of America</t>
  </si>
  <si>
    <t>Hong Kong Polytechnic University</t>
  </si>
  <si>
    <t>University of Illinois at Chicago</t>
  </si>
  <si>
    <t>Indiana University</t>
  </si>
  <si>
    <t>University of Iowa</t>
  </si>
  <si>
    <t>Johannes Gutenberg University of Mainz</t>
  </si>
  <si>
    <t>Joseph Fourier University</t>
  </si>
  <si>
    <t>University of Kiel</t>
  </si>
  <si>
    <t>Laval University</t>
  </si>
  <si>
    <t>Medical University of Vienna</t>
  </si>
  <si>
    <t>Northeastern University</t>
  </si>
  <si>
    <t>Oregon Health and Science University</t>
  </si>
  <si>
    <t>University of Otago</t>
  </si>
  <si>
    <t>University of Ottawa</t>
  </si>
  <si>
    <t>Paris Descartes University</t>
  </si>
  <si>
    <t>Peter the Great St Petersburg Polytechnic University</t>
  </si>
  <si>
    <t>Polytechnic University of Milan</t>
  </si>
  <si>
    <t>Royal Veterinary College</t>
  </si>
  <si>
    <t>Rush University</t>
  </si>
  <si>
    <t>Sapienza University of Rome</t>
  </si>
  <si>
    <t>University of Science and Technology of China</t>
  </si>
  <si>
    <t>University of South Florida</t>
  </si>
  <si>
    <t>Stony Brook University</t>
  </si>
  <si>
    <t>University of Stuttgart</t>
  </si>
  <si>
    <t>Swedish University of Agricultural Sciences</t>
  </si>
  <si>
    <t>Technical University of Darmstadt</t>
  </si>
  <si>
    <t>University of Technology Sydney</t>
  </si>
  <si>
    <t>Tel Aviv University</t>
  </si>
  <si>
    <t>University of Texas at Dallas</t>
  </si>
  <si>
    <t>Tilburg University</t>
  </si>
  <si>
    <t>Tohoku University</t>
  </si>
  <si>
    <t>Tokyo Institute of Technology</t>
  </si>
  <si>
    <t>University of Victoria</t>
  </si>
  <si>
    <t>Wake Forest University</t>
  </si>
  <si>
    <t>University of Western Ontario</t>
  </si>
  <si>
    <t>William &amp; Mary</t>
  </si>
  <si>
    <t>University of the Witwatersrand</t>
  </si>
  <si>
    <t>251-300</t>
  </si>
  <si>
    <t>Aalto University</t>
  </si>
  <si>
    <t>Aix-Marseille University</t>
  </si>
  <si>
    <t>University of Bath</t>
  </si>
  <si>
    <t>Bayreuth University</t>
  </si>
  <si>
    <t>Bielefeld University</t>
  </si>
  <si>
    <t>University of Bordeaux</t>
  </si>
  <si>
    <t>Charles Darwin University</t>
  </si>
  <si>
    <t>Colorado School of Mines</t>
  </si>
  <si>
    <t>Colorado State University</t>
  </si>
  <si>
    <t>University of Delaware</t>
  </si>
  <si>
    <t>Flinders University</t>
  </si>
  <si>
    <t>University of Georgia</t>
  </si>
  <si>
    <t>Griffith University</t>
  </si>
  <si>
    <t>University of Iceland</t>
  </si>
  <si>
    <t>Iceland</t>
  </si>
  <si>
    <t>Indian Institute of Science</t>
  </si>
  <si>
    <t>India</t>
  </si>
  <si>
    <t>Iowa State University</t>
  </si>
  <si>
    <t>James Cook University</t>
  </si>
  <si>
    <t>Justus Liebig University Giessen</t>
  </si>
  <si>
    <t>King Abdulaziz University</t>
  </si>
  <si>
    <t>Saudi Arabia</t>
  </si>
  <si>
    <t>Koç University</t>
  </si>
  <si>
    <t>Turkey</t>
  </si>
  <si>
    <t>Korea University</t>
  </si>
  <si>
    <t>University of Liége</t>
  </si>
  <si>
    <t>Linköping University</t>
  </si>
  <si>
    <t>Nanjing University</t>
  </si>
  <si>
    <t>National Tsing Hua University</t>
  </si>
  <si>
    <t>National University of Ireland Galway</t>
  </si>
  <si>
    <t>University of Newcastle</t>
  </si>
  <si>
    <t>North Carolina State University</t>
  </si>
  <si>
    <t>Oregon State University</t>
  </si>
  <si>
    <t>Osaka University</t>
  </si>
  <si>
    <t>Queen's University</t>
  </si>
  <si>
    <t>Queensland University of Technology</t>
  </si>
  <si>
    <t>Rensselaer Polytechnic Institute</t>
  </si>
  <si>
    <t>Royal College of Surgeons in Ireland</t>
  </si>
  <si>
    <t>Ruhr University Bochum</t>
  </si>
  <si>
    <t>Saint Louis University</t>
  </si>
  <si>
    <t>University of São Paulo</t>
  </si>
  <si>
    <t>Brazil</t>
  </si>
  <si>
    <t>Simon Fraser University</t>
  </si>
  <si>
    <t>University of Surrey</t>
  </si>
  <si>
    <t>Syracuse University</t>
  </si>
  <si>
    <t>University of Tasmania</t>
  </si>
  <si>
    <t>University of Tennessee Knoxville</t>
  </si>
  <si>
    <t>Tomsk Polytechnic University</t>
  </si>
  <si>
    <t>Tulane University</t>
  </si>
  <si>
    <t>Umea University</t>
  </si>
  <si>
    <t>Vienna University of Technology</t>
  </si>
  <si>
    <t>Virginia Polytechnic Institute and State University</t>
  </si>
  <si>
    <t>University of Wollongong</t>
  </si>
  <si>
    <t>Zhejiang University</t>
  </si>
  <si>
    <t>301-350</t>
  </si>
  <si>
    <t>Aberystwyth University</t>
  </si>
  <si>
    <t>University of Alaska Fairbanks</t>
  </si>
  <si>
    <t>Autonomous University of Madrid</t>
  </si>
  <si>
    <t>Bangor University</t>
  </si>
  <si>
    <t>University of Bremen</t>
  </si>
  <si>
    <t>University of Cincinnati</t>
  </si>
  <si>
    <t>University of Connecticut</t>
  </si>
  <si>
    <t>Deakin University</t>
  </si>
  <si>
    <t>University of Essex</t>
  </si>
  <si>
    <t>George Mason University</t>
  </si>
  <si>
    <t>University of Greifswald</t>
  </si>
  <si>
    <t>Gwangju Institute of Science and Technology</t>
  </si>
  <si>
    <t>University of Hohenheim</t>
  </si>
  <si>
    <t>University of Innsbruck</t>
  </si>
  <si>
    <t>Kazan Federal University</t>
  </si>
  <si>
    <t>University of Kent</t>
  </si>
  <si>
    <t>Leibniz University of Hanover</t>
  </si>
  <si>
    <t>Macquarie University</t>
  </si>
  <si>
    <t>Medical College of Wisconsin</t>
  </si>
  <si>
    <t>University of Milan</t>
  </si>
  <si>
    <t>University of Milan-Bicocca</t>
  </si>
  <si>
    <t>Montpellier University</t>
  </si>
  <si>
    <t>Nagoya University</t>
  </si>
  <si>
    <t>University of Naples Federico II</t>
  </si>
  <si>
    <t>National Chiao Tung University</t>
  </si>
  <si>
    <t>National Research Nuclear University MePhI</t>
  </si>
  <si>
    <t>National Taiwan University of Science and Technology (Taiwan Tech)</t>
  </si>
  <si>
    <t>University of Navarra</t>
  </si>
  <si>
    <t>University of Nebraska-Lincoln</t>
  </si>
  <si>
    <t>Örebro University</t>
  </si>
  <si>
    <t>University of Oregon</t>
  </si>
  <si>
    <t>University of Padua</t>
  </si>
  <si>
    <t>University of Pavia</t>
  </si>
  <si>
    <t>Plymouth University</t>
  </si>
  <si>
    <t>Shanghai Jiao Tong University</t>
  </si>
  <si>
    <t>University of Southern Denmark</t>
  </si>
  <si>
    <t>Stellenbosch University</t>
  </si>
  <si>
    <t>University of Strasbourg</t>
  </si>
  <si>
    <t>Technical University of Dortmund</t>
  </si>
  <si>
    <t>Technion Israel Institute of Technology</t>
  </si>
  <si>
    <t>Toulouse 1 Capitole University</t>
  </si>
  <si>
    <t>University of Trieste</t>
  </si>
  <si>
    <t>University of Turin</t>
  </si>
  <si>
    <t>University of Turku</t>
  </si>
  <si>
    <t>Vrije Universiteit Brussel</t>
  </si>
  <si>
    <t>VSB - Technical University of Ostrava</t>
  </si>
  <si>
    <t>Czech Republic</t>
  </si>
  <si>
    <t>Yonsei University</t>
  </si>
  <si>
    <t>York University</t>
  </si>
  <si>
    <t>351-400</t>
  </si>
  <si>
    <t>Bilkent University</t>
  </si>
  <si>
    <t>Binghamton University State University of New York</t>
  </si>
  <si>
    <t>University of Crete</t>
  </si>
  <si>
    <t>Greece</t>
  </si>
  <si>
    <t>University of Cyprus</t>
  </si>
  <si>
    <t>Cyprus</t>
  </si>
  <si>
    <t>Drexel University</t>
  </si>
  <si>
    <t>University of Eastern Finland</t>
  </si>
  <si>
    <t>University of Florence</t>
  </si>
  <si>
    <t>University of St Gallen</t>
  </si>
  <si>
    <t>Graz University of Technology</t>
  </si>
  <si>
    <t>University of Guelph</t>
  </si>
  <si>
    <t>Hanyang University</t>
  </si>
  <si>
    <t>Hong Kong Baptist University</t>
  </si>
  <si>
    <t>University of Houston</t>
  </si>
  <si>
    <t>Indian Institute of Technology Bombay</t>
  </si>
  <si>
    <t>Instituto Superior Técnico Lisboa</t>
  </si>
  <si>
    <t>Portugal</t>
  </si>
  <si>
    <t>University of Jyväskylä</t>
  </si>
  <si>
    <t>La Trobe University</t>
  </si>
  <si>
    <t>Loughborough University</t>
  </si>
  <si>
    <t>University of Manitoba</t>
  </si>
  <si>
    <t>University of Missouri</t>
  </si>
  <si>
    <t>University of Modena and Reggio Emilia</t>
  </si>
  <si>
    <t>University of Montana</t>
  </si>
  <si>
    <t>National University of Ireland Maynooth</t>
  </si>
  <si>
    <t>University of Nebraska Medical Center</t>
  </si>
  <si>
    <t>University of New Mexico</t>
  </si>
  <si>
    <t>Norwegian University of Science and Technology</t>
  </si>
  <si>
    <t>University of Oulu</t>
  </si>
  <si>
    <t>Pantheón-Sorbonne University à Paris 1</t>
  </si>
  <si>
    <t>Polytechnic University of Turin</t>
  </si>
  <si>
    <t>University of Rome III</t>
  </si>
  <si>
    <t>pantheón-Sorbonne University âà Paris 1</t>
  </si>
  <si>
    <t>San Diego State University</t>
  </si>
  <si>
    <t>University of South Australia</t>
  </si>
  <si>
    <t>University of South Carolina</t>
  </si>
  <si>
    <t>University of South Dakota</t>
  </si>
  <si>
    <t>State University of Campinas</t>
  </si>
  <si>
    <t>University of Stirling</t>
  </si>
  <si>
    <t>Sun Yat-sen University</t>
  </si>
  <si>
    <t>Swansea University</t>
  </si>
  <si>
    <t>Swinburne University of Technology</t>
  </si>
  <si>
    <t>University of Tartu</t>
  </si>
  <si>
    <t>Estonia</t>
  </si>
  <si>
    <t>Temple University</t>
  </si>
  <si>
    <t>University of Texas at San Antonio</t>
  </si>
  <si>
    <t>UiT The Arctic University of Norway</t>
  </si>
  <si>
    <t>Université Libre de Bruxelles</t>
  </si>
  <si>
    <t>Lille 2 University à Health and Law</t>
  </si>
  <si>
    <t>University College Cork</t>
  </si>
  <si>
    <t>Verona University</t>
  </si>
  <si>
    <t>Victoria University of Wellington</t>
  </si>
  <si>
    <t>Washington State University</t>
  </si>
  <si>
    <t>Wayne State University</t>
  </si>
  <si>
    <t>401-500</t>
  </si>
  <si>
    <t>American University</t>
  </si>
  <si>
    <t>Aston University</t>
  </si>
  <si>
    <t>Unted Kingdom</t>
  </si>
  <si>
    <t>University of Aveiro</t>
  </si>
  <si>
    <t>University of Bari Aldo Moro</t>
  </si>
  <si>
    <t>Bar-Ilan University</t>
  </si>
  <si>
    <t>Bournemouth University</t>
  </si>
  <si>
    <t>University of Brescia</t>
  </si>
  <si>
    <t>Brno University of Technology</t>
  </si>
  <si>
    <t>Brunel University London</t>
  </si>
  <si>
    <t>Caâ Foscari University of Venice</t>
  </si>
  <si>
    <t>University of Cagliari</t>
  </si>
  <si>
    <t>University of Canterbury</t>
  </si>
  <si>
    <t>Catholic University of the Sacred Heart</t>
  </si>
  <si>
    <t>Charles University in Prague</t>
  </si>
  <si>
    <t>China Medical University Taiwan</t>
  </si>
  <si>
    <t>City University London</t>
  </si>
  <si>
    <t>Claude Bernard University Lyon 1</t>
  </si>
  <si>
    <t>University of Coimbra</t>
  </si>
  <si>
    <t>Complutense University of Madrid</t>
  </si>
  <si>
    <t>Concordia University</t>
  </si>
  <si>
    <t>Curtin University</t>
  </si>
  <si>
    <t>Dublin City University</t>
  </si>
  <si>
    <t>East China University of Science and Technology</t>
  </si>
  <si>
    <t>Ewha Womans University</t>
  </si>
  <si>
    <t>Federico Santa María Technical University</t>
  </si>
  <si>
    <t>Chile</t>
  </si>
  <si>
    <t>University of Ferrara</t>
  </si>
  <si>
    <t>Florida International University</t>
  </si>
  <si>
    <t>University of Genoa</t>
  </si>
  <si>
    <t>Georgia State University</t>
  </si>
  <si>
    <t>University of Graz</t>
  </si>
  <si>
    <t>Heriot-Watt University</t>
  </si>
  <si>
    <t>Hokkaido University</t>
  </si>
  <si>
    <t>Howard University</t>
  </si>
  <si>
    <t>University of Hull</t>
  </si>
  <si>
    <t>University of Idaho</t>
  </si>
  <si>
    <t>Indian Institute of Technology Delhi</t>
  </si>
  <si>
    <t>Indian Institute of Technology Kharagpur</t>
  </si>
  <si>
    <t>Indian Institute of Technology Madras</t>
  </si>
  <si>
    <t>University of Ioannina</t>
  </si>
  <si>
    <t>Iran University of Science and Technology</t>
  </si>
  <si>
    <t>Iran</t>
  </si>
  <si>
    <t>Johannes Kepler University of Linz</t>
  </si>
  <si>
    <t>University of Kaiserslautern</t>
  </si>
  <si>
    <t>Keele University</t>
  </si>
  <si>
    <t>University of KwaZulu-Natal</t>
  </si>
  <si>
    <t>Kyung Hee University</t>
  </si>
  <si>
    <t>Kyushu University</t>
  </si>
  <si>
    <t>Lehigh University</t>
  </si>
  <si>
    <t>Louisiana State University</t>
  </si>
  <si>
    <t>University of Macau</t>
  </si>
  <si>
    <t>Macau</t>
  </si>
  <si>
    <t>Makerere University</t>
  </si>
  <si>
    <t>Uganda</t>
  </si>
  <si>
    <t>Marche Polytechnic University</t>
  </si>
  <si>
    <t>University of Maryland Baltimore County</t>
  </si>
  <si>
    <t>Murdoch University</t>
  </si>
  <si>
    <t>University of Nantes</t>
  </si>
  <si>
    <t>National and Kapodistrian University of Athens</t>
  </si>
  <si>
    <t>National Autonomous University of Mexico</t>
  </si>
  <si>
    <t>Mexico</t>
  </si>
  <si>
    <t>National Cheng Kung University</t>
  </si>
  <si>
    <t>National Institute of Applied Sciences of Lyon (INSA Lyon)</t>
  </si>
  <si>
    <t>National Yang-Ming University</t>
  </si>
  <si>
    <t>University of Neuchâtel</t>
  </si>
  <si>
    <t>New University of Lisbon</t>
  </si>
  <si>
    <t>University of Nice Sophia Antipolis</t>
  </si>
  <si>
    <t>Novosibirsk State University</t>
  </si>
  <si>
    <t>The Open University</t>
  </si>
  <si>
    <t>Oxford Brookes University</t>
  </si>
  <si>
    <t>University of Palermo</t>
  </si>
  <si>
    <t>University of Parma</t>
  </si>
  <si>
    <t>University of Pisa</t>
  </si>
  <si>
    <t>Polytechnic University of Catalonia</t>
  </si>
  <si>
    <t>Pontifical Catholic University of Chile</t>
  </si>
  <si>
    <t>University of Porto</t>
  </si>
  <si>
    <t>University of Portsmouth</t>
  </si>
  <si>
    <t>RMIT University</t>
  </si>
  <si>
    <t>University of Rome II â Tor Vergata</t>
  </si>
  <si>
    <t>University of Rovira i Virgili</t>
  </si>
  <si>
    <t>Saint Petersburg State University</t>
  </si>
  <si>
    <t>University of Salento</t>
  </si>
  <si>
    <t>University of San Francisco</t>
  </si>
  <si>
    <t>University of Saskatchewan</t>
  </si>
  <si>
    <t>Sharif University of Technology</t>
  </si>
  <si>
    <t>University of Siena</t>
  </si>
  <si>
    <t>Southern Cross University</t>
  </si>
  <si>
    <t>State University of New York Albany</t>
  </si>
  <si>
    <t>University of Strathclyde</t>
  </si>
  <si>
    <t>University of Tampere</t>
  </si>
  <si>
    <t>Tampere University of Technology</t>
  </si>
  <si>
    <t>Tokyo Medical and Dental University (TMDU)</t>
  </si>
  <si>
    <t>Tokyo Metropolitan University</t>
  </si>
  <si>
    <t>University of Tsukuba</t>
  </si>
  <si>
    <t>University of Ulsan</t>
  </si>
  <si>
    <t>Ulster University</t>
  </si>
  <si>
    <t>Université du Québec à  Montréal</t>
  </si>
  <si>
    <t>Universiti Teknologi Malaysia</t>
  </si>
  <si>
    <t>Malaysia</t>
  </si>
  <si>
    <t>University of Urbino Carlo Bo</t>
  </si>
  <si>
    <t>University of Valencia</t>
  </si>
  <si>
    <t>University of Waikato</t>
  </si>
  <si>
    <t>Western Sydney University</t>
  </si>
  <si>
    <t>Wuhan University</t>
  </si>
  <si>
    <t>Xiamen University</t>
  </si>
  <si>
    <t>501-600</t>
  </si>
  <si>
    <t>American University of Beirut</t>
  </si>
  <si>
    <t>Lebanon</t>
  </si>
  <si>
    <t>Amirkabir University of Technology</t>
  </si>
  <si>
    <t>University of the Andes Colombia</t>
  </si>
  <si>
    <t>Colombia</t>
  </si>
  <si>
    <t>University of Arkansas</t>
  </si>
  <si>
    <t>Auburn University</t>
  </si>
  <si>
    <t>Babes-Bolyai University</t>
  </si>
  <si>
    <t>Romania</t>
  </si>
  <si>
    <t>University of the Basque Country</t>
  </si>
  <si>
    <t>Bauman Moscow State Technical University</t>
  </si>
  <si>
    <t>Ben-Gurion University of the Negev</t>
  </si>
  <si>
    <t>Blaise Pascal University</t>
  </si>
  <si>
    <t>Bogaziçi University</t>
  </si>
  <si>
    <t>University of Burgundy</t>
  </si>
  <si>
    <t>University of Canberra</t>
  </si>
  <si>
    <t>Carleton University</t>
  </si>
  <si>
    <t>University of Catania</t>
  </si>
  <si>
    <t>Central Queensland University</t>
  </si>
  <si>
    <t>University of Chile</t>
  </si>
  <si>
    <t>China Agricultural University</t>
  </si>
  <si>
    <t>Chung-Ang University</t>
  </si>
  <si>
    <t>Czech Technical University in Prague</t>
  </si>
  <si>
    <t>De Montfort University</t>
  </si>
  <si>
    <t>East China Normal University</t>
  </si>
  <si>
    <t>Edith Cowan University</t>
  </si>
  <si>
    <t>Federal University of Rio de Janeiro</t>
  </si>
  <si>
    <t>University of Granada</t>
  </si>
  <si>
    <t>University of Haifa</t>
  </si>
  <si>
    <t>Harbin Institute of Technology</t>
  </si>
  <si>
    <t>University of Hertfordshire</t>
  </si>
  <si>
    <t>Hiroshima University</t>
  </si>
  <si>
    <t>Huazhong University of Science and Technology</t>
  </si>
  <si>
    <t>Indian Institute of Technology Guwahati</t>
  </si>
  <si>
    <t>Indian Institute of Technology Kanpur</t>
  </si>
  <si>
    <t>Indian Institute of Technology Roorkee</t>
  </si>
  <si>
    <t>Isfahan University of Technology</t>
  </si>
  <si>
    <t>Istanbul Technical University</t>
  </si>
  <si>
    <t>Jadavpur University</t>
  </si>
  <si>
    <t>Kanazawa University</t>
  </si>
  <si>
    <t>Kansas State University</t>
  </si>
  <si>
    <t>Keio University</t>
  </si>
  <si>
    <t>Kent State University</t>
  </si>
  <si>
    <t>King Fahd University of Petroleum and Minerals</t>
  </si>
  <si>
    <t>King Saud University</t>
  </si>
  <si>
    <t>University of La Laguna</t>
  </si>
  <si>
    <t>Lappeenranta University of Technology</t>
  </si>
  <si>
    <t>University of Limerick</t>
  </si>
  <si>
    <t>University of Lisbon</t>
  </si>
  <si>
    <t>Liverpool John Moores University</t>
  </si>
  <si>
    <t>Mahidol University</t>
  </si>
  <si>
    <t>Thailand</t>
  </si>
  <si>
    <t>Manchester Metropolitan University</t>
  </si>
  <si>
    <t>University of Maribor</t>
  </si>
  <si>
    <t>Slovenia</t>
  </si>
  <si>
    <t>Masaryk University</t>
  </si>
  <si>
    <t>Massey University</t>
  </si>
  <si>
    <t>Memorial University of Newfoundland</t>
  </si>
  <si>
    <t>Middle East Technical University</t>
  </si>
  <si>
    <t>University of Minho</t>
  </si>
  <si>
    <t>Missouri University of Science and Technology</t>
  </si>
  <si>
    <t>Montana State University</t>
  </si>
  <si>
    <t>Monterrey Institute of Technology and Higher Education</t>
  </si>
  <si>
    <t>National Central University</t>
  </si>
  <si>
    <t>National Sun Yat-Sen University</t>
  </si>
  <si>
    <t>National Taiwan Normal University</t>
  </si>
  <si>
    <t>National Technical University of Athens</t>
  </si>
  <si>
    <t>New Jersey Institute of Technology</t>
  </si>
  <si>
    <t>New Mexico State University</t>
  </si>
  <si>
    <t>University of North Carolina at Greensboro</t>
  </si>
  <si>
    <t>Oklahoma State University</t>
  </si>
  <si>
    <t>Osaka City University</t>
  </si>
  <si>
    <t>Otto von Guericke University of Magdeburg</t>
  </si>
  <si>
    <t>University of Oviedo</t>
  </si>
  <si>
    <t>Palacký University in Olomouc</t>
  </si>
  <si>
    <t>Panjab University</t>
  </si>
  <si>
    <t>Paris Dauphine University</t>
  </si>
  <si>
    <t>Pontifical Catholic University of Rio de Janeiro (PUC-Rio)</t>
  </si>
  <si>
    <t>Portland State University</t>
  </si>
  <si>
    <t>University of Pretoria</t>
  </si>
  <si>
    <t>Pusan National University</t>
  </si>
  <si>
    <t>Quaid-i-azam University</t>
  </si>
  <si>
    <t>Pakistan</t>
  </si>
  <si>
    <t>University of Regina</t>
  </si>
  <si>
    <t>Renmin University of China</t>
  </si>
  <si>
    <t>University of Rennes 1</t>
  </si>
  <si>
    <t>University of Salamanca</t>
  </si>
  <si>
    <t>University of Santiago de Compostela</t>
  </si>
  <si>
    <t>Semmelweis University</t>
  </si>
  <si>
    <t>Hungary</t>
  </si>
  <si>
    <t>University of Seville</t>
  </si>
  <si>
    <t>Université de Sherbrooke</t>
  </si>
  <si>
    <t>Soochow University</t>
  </si>
  <si>
    <t>South China University of Technology</t>
  </si>
  <si>
    <t>Tallinn University of Technology</t>
  </si>
  <si>
    <t>Tehran University of Medical Sciences</t>
  </si>
  <si>
    <t>University of Texas at Arlington</t>
  </si>
  <si>
    <t>Tianjin University</t>
  </si>
  <si>
    <t>Tokyo University of Agriculture and Technology</t>
  </si>
  <si>
    <t>University of Toledo</t>
  </si>
  <si>
    <t>Tongji University</t>
  </si>
  <si>
    <t>University of Tulsa</t>
  </si>
  <si>
    <t>United Arab Emirates University</t>
  </si>
  <si>
    <t>United Arab Emirates</t>
  </si>
  <si>
    <t>University of Warsaw</t>
  </si>
  <si>
    <t>Poland</t>
  </si>
  <si>
    <t>University of Wisconsin-Milwaukee</t>
  </si>
  <si>
    <t>Xiâan Jiaotong University</t>
  </si>
  <si>
    <t>University of Zaragoza</t>
  </si>
  <si>
    <t>601-800</t>
  </si>
  <si>
    <t>University of A Coruña</t>
  </si>
  <si>
    <t>Adam Mickiewicz University</t>
  </si>
  <si>
    <t>AGH University of Science and Technology</t>
  </si>
  <si>
    <t>Ajou University</t>
  </si>
  <si>
    <t>University of Alcalá</t>
  </si>
  <si>
    <t>Alexandria University</t>
  </si>
  <si>
    <t>Egypt</t>
  </si>
  <si>
    <t>Alexandru Ioan Cuza University</t>
  </si>
  <si>
    <t>Aligarh Muslim University</t>
  </si>
  <si>
    <t>American University of Sharjah</t>
  </si>
  <si>
    <t>Amrita University</t>
  </si>
  <si>
    <t>Anadolu University</t>
  </si>
  <si>
    <t>Andhra University</t>
  </si>
  <si>
    <t>University of Antioquia</t>
  </si>
  <si>
    <t>Aristotle University of Thessaloniki</t>
  </si>
  <si>
    <t>Asia University Taiwan</t>
  </si>
  <si>
    <t>Athens University of Economics and Business</t>
  </si>
  <si>
    <t>Auckland University of Technology</t>
  </si>
  <si>
    <t>Austral University of Chile</t>
  </si>
  <si>
    <t>Beijing Institute of Technology</t>
  </si>
  <si>
    <t>Belarusian State University</t>
  </si>
  <si>
    <t>Belarus</t>
  </si>
  <si>
    <t>University of Belgrade</t>
  </si>
  <si>
    <t>Serbia</t>
  </si>
  <si>
    <t>Birla Institute of Technology and Science Pilani</t>
  </si>
  <si>
    <t>University of Bradford</t>
  </si>
  <si>
    <t>University of Brasília</t>
  </si>
  <si>
    <t>University of Brighton</t>
  </si>
  <si>
    <t>University of Bucharest</t>
  </si>
  <si>
    <t>Budapest University of Technology and Economics</t>
  </si>
  <si>
    <t>Cairo University</t>
  </si>
  <si>
    <t>University of Calcutta</t>
  </si>
  <si>
    <t>California State University Long Beach</t>
  </si>
  <si>
    <t>Capital Medical University</t>
  </si>
  <si>
    <t>University of Castilla-La Mancha</t>
  </si>
  <si>
    <t>University of Central Lancashire</t>
  </si>
  <si>
    <t>University of Cergy-Pontoise</t>
  </si>
  <si>
    <t>Chang Gung University</t>
  </si>
  <si>
    <t>Carlos III University of Madrid</t>
  </si>
  <si>
    <t>University of Chemistry and Technology Prague</t>
  </si>
  <si>
    <t>Chiang Mai University</t>
  </si>
  <si>
    <t>Chiba University</t>
  </si>
  <si>
    <t>China University of Geosciences (Wuhan)</t>
  </si>
  <si>
    <t>China University of Petroleum (Beijing)</t>
  </si>
  <si>
    <t>Chonbuk National University</t>
  </si>
  <si>
    <t>Chongqing University</t>
  </si>
  <si>
    <t>Chonnam National University</t>
  </si>
  <si>
    <t>Chulalongkorn University</t>
  </si>
  <si>
    <t>Chung Yuan Christian University</t>
  </si>
  <si>
    <t>Chungnam National University</t>
  </si>
  <si>
    <t>Clemson University</t>
  </si>
  <si>
    <t>Comenius University in Bratislava</t>
  </si>
  <si>
    <t>Slovakia</t>
  </si>
  <si>
    <t>Coventry University</t>
  </si>
  <si>
    <t>Dalian University of Technology</t>
  </si>
  <si>
    <t>University of Debrecen</t>
  </si>
  <si>
    <t>University of Delhi</t>
  </si>
  <si>
    <t>University of Dhaka</t>
  </si>
  <si>
    <t>Bangladesh</t>
  </si>
  <si>
    <t>Dublin Institute of Technology</t>
  </si>
  <si>
    <t>Ehime University</t>
  </si>
  <si>
    <t>University of Electronic Science and Technology of China</t>
  </si>
  <si>
    <t>Eötvös Loránd University</t>
  </si>
  <si>
    <t>Erciyes University</t>
  </si>
  <si>
    <t>Federal University of Bahia</t>
  </si>
  <si>
    <t>Federal University of Minas Gerais</t>
  </si>
  <si>
    <t>Federal University of Paraná (UFPR)</t>
  </si>
  <si>
    <t>Federal University of Rio Grande do Sul</t>
  </si>
  <si>
    <t>Federal University of Santa Catarina</t>
  </si>
  <si>
    <t>Federal University of São Carlos</t>
  </si>
  <si>
    <t>Federal University of Viçosa</t>
  </si>
  <si>
    <t>Federal University of Lavras</t>
  </si>
  <si>
    <t>Feng Chia University</t>
  </si>
  <si>
    <t>Florida Institute of Technology</t>
  </si>
  <si>
    <t>Fu Jen Catholic University</t>
  </si>
  <si>
    <t>Gdänsk University of Technology</t>
  </si>
  <si>
    <t>University of Ghana</t>
  </si>
  <si>
    <t>Ghana</t>
  </si>
  <si>
    <t>Gifu University</t>
  </si>
  <si>
    <t>Glasgow Caledonian University</t>
  </si>
  <si>
    <t>University of Greenwich</t>
  </si>
  <si>
    <t>Hacettepe University</t>
  </si>
  <si>
    <t>University of Huddersfield</t>
  </si>
  <si>
    <t>Hunan University</t>
  </si>
  <si>
    <t>University of Ibadan</t>
  </si>
  <si>
    <t>Nigeria</t>
  </si>
  <si>
    <t>University of Indonesia</t>
  </si>
  <si>
    <t>Indonesia</t>
  </si>
  <si>
    <t>Inha University</t>
  </si>
  <si>
    <t>I-Shou University</t>
  </si>
  <si>
    <t>Istanbul University</t>
  </si>
  <si>
    <t>Jagiellonian University</t>
  </si>
  <si>
    <t>Jilin University</t>
  </si>
  <si>
    <t>University of Jordan</t>
  </si>
  <si>
    <t>Jordan</t>
  </si>
  <si>
    <t>Jordan University of Science and Technology</t>
  </si>
  <si>
    <t>Juntendo University</t>
  </si>
  <si>
    <t>K.N. Toosi University of Technology</t>
  </si>
  <si>
    <t>Kaohsiung Medical University</t>
  </si>
  <si>
    <t>Khon Kaen University</t>
  </si>
  <si>
    <t>King Mongkutâs University of Technology Thonburi</t>
  </si>
  <si>
    <t>Kingston University</t>
  </si>
  <si>
    <t>Kinki University</t>
  </si>
  <si>
    <t>Kobe University</t>
  </si>
  <si>
    <t>Konkuk University</t>
  </si>
  <si>
    <t>Kumamoto University</t>
  </si>
  <si>
    <t>Kyungpook National University</t>
  </si>
  <si>
    <t>Kyushu Institute of Technology</t>
  </si>
  <si>
    <t>University of Latvia</t>
  </si>
  <si>
    <t>Latvia</t>
  </si>
  <si>
    <t>Lille 1 University â Science and Technology</t>
  </si>
  <si>
    <t>University of Lincoln</t>
  </si>
  <si>
    <t>University of Ljubljana</t>
  </si>
  <si>
    <t>University of Marrakech Cadi Ayyad</t>
  </si>
  <si>
    <t>Morocco</t>
  </si>
  <si>
    <t>Miami University</t>
  </si>
  <si>
    <t>Middlesex University</t>
  </si>
  <si>
    <t>Moscow Institute of Physics and Technology</t>
  </si>
  <si>
    <t>University of Murcia</t>
  </si>
  <si>
    <t>Nagasaki University</t>
  </si>
  <si>
    <t>University of Nairobi</t>
  </si>
  <si>
    <t>Kenya</t>
  </si>
  <si>
    <t>National Chengchi University</t>
  </si>
  <si>
    <t>National Chung Cheng University</t>
  </si>
  <si>
    <t>National Chung Hsing University</t>
  </si>
  <si>
    <t>National Taipei University of Technology</t>
  </si>
  <si>
    <t>National Taiwan Ocean University</t>
  </si>
  <si>
    <t>National University of Córdoba</t>
  </si>
  <si>
    <t>Argentina</t>
  </si>
  <si>
    <t>National University of Science and Technology (MISiS)</t>
  </si>
  <si>
    <t>National University of Sciences and Technology</t>
  </si>
  <si>
    <t>Niigata University</t>
  </si>
  <si>
    <t>Northumbria University</t>
  </si>
  <si>
    <t>Northwestern Polytechnical University</t>
  </si>
  <si>
    <t>Nottingham Trent University</t>
  </si>
  <si>
    <t>Oakland University</t>
  </si>
  <si>
    <t>Ocean University of China</t>
  </si>
  <si>
    <t>Ohio University</t>
  </si>
  <si>
    <t>Okayama University</t>
  </si>
  <si>
    <t>Osaka Prefecture University</t>
  </si>
  <si>
    <t>University of Pardubice</t>
  </si>
  <si>
    <t>University of Paris North â Paris 13</t>
  </si>
  <si>
    <t>Paris-Sorbonne University â Paris 4</t>
  </si>
  <si>
    <t>University of Patras</t>
  </si>
  <si>
    <t>University of Pécs</t>
  </si>
  <si>
    <t>Polytechnic University of Valencia</t>
  </si>
  <si>
    <t>Pontifical Catholic University of Paraná</t>
  </si>
  <si>
    <t>Pontifical Catholic University of Rio Grande do Sul (PUCRS)</t>
  </si>
  <si>
    <t>Pontifical Catholic University of Valparaíso</t>
  </si>
  <si>
    <t>Prince of Songkla University</t>
  </si>
  <si>
    <t>Qatar University</t>
  </si>
  <si>
    <t>Qatar</t>
  </si>
  <si>
    <t>Rio de Janeiro State University (UERJ)</t>
  </si>
  <si>
    <t>Rochester Institute of Technology</t>
  </si>
  <si>
    <t>Saitama University</t>
  </si>
  <si>
    <t>University of Salford</t>
  </si>
  <si>
    <t>University of Santiago Chile (USACH)</t>
  </si>
  <si>
    <t>São Paulo State University (UNESP)</t>
  </si>
  <si>
    <t>Savitribai Phule Pune University</t>
  </si>
  <si>
    <t>University of Science and Technology Beijing</t>
  </si>
  <si>
    <t>Sejong University</t>
  </si>
  <si>
    <t>University of Seoul</t>
  </si>
  <si>
    <t>Shahid Beheshti University</t>
  </si>
  <si>
    <t>Shanghai University</t>
  </si>
  <si>
    <t>Shantou University</t>
  </si>
  <si>
    <t>Sheffield Hallam University</t>
  </si>
  <si>
    <t>Shinshu University</t>
  </si>
  <si>
    <t>Showa University</t>
  </si>
  <si>
    <t>Sichuan University</t>
  </si>
  <si>
    <t>University of Silesia in Katowice</t>
  </si>
  <si>
    <t>Slovak University of Technology in Bratislava</t>
  </si>
  <si>
    <t>Sogang University</t>
  </si>
  <si>
    <t>Sophia University</t>
  </si>
  <si>
    <t>University of South Africa</t>
  </si>
  <si>
    <t>Southern Federal University</t>
  </si>
  <si>
    <t>University of Southern Mississippi</t>
  </si>
  <si>
    <t>University of Southern Queensland</t>
  </si>
  <si>
    <t>Suez Canal University</t>
  </si>
  <si>
    <t>Sultan Qaboos University</t>
  </si>
  <si>
    <t>Oman</t>
  </si>
  <si>
    <t>Suranaree University of Technology</t>
  </si>
  <si>
    <t>University of Szeged</t>
  </si>
  <si>
    <t>Taipei Medical University</t>
  </si>
  <si>
    <t>Taras Shevchenko National University of Kyiv</t>
  </si>
  <si>
    <t>Ukraine</t>
  </si>
  <si>
    <t>Technical University of Madrid</t>
  </si>
  <si>
    <t>University of Tehran</t>
  </si>
  <si>
    <t>University of Texas at El Paso</t>
  </si>
  <si>
    <t>Texas Tech University</t>
  </si>
  <si>
    <t>Tokai University</t>
  </si>
  <si>
    <t>Tokushima University</t>
  </si>
  <si>
    <t>Tokyo University of Marine Science and Technology</t>
  </si>
  <si>
    <t>Tokyo University of Science</t>
  </si>
  <si>
    <t>Tomsk State University</t>
  </si>
  <si>
    <t>Tottori University</t>
  </si>
  <si>
    <t>Toyohashi University of Technology</t>
  </si>
  <si>
    <t>Universiti Kebangsaan Malaysia</t>
  </si>
  <si>
    <t>Universiti Putra Malaysia</t>
  </si>
  <si>
    <t>Universiti Sains Malaysia</t>
  </si>
  <si>
    <t>Universiti Teknologi MARA</t>
  </si>
  <si>
    <t>Ural Federal University</t>
  </si>
  <si>
    <t>V.N. Karazin Kharkiv National University</t>
  </si>
  <si>
    <t>University of Vigo</t>
  </si>
  <si>
    <t>Vilnius University</t>
  </si>
  <si>
    <t>Lithuania</t>
  </si>
  <si>
    <t>Warsaw University of Technology</t>
  </si>
  <si>
    <t>Waseda University</t>
  </si>
  <si>
    <t>University of West Bohemia</t>
  </si>
  <si>
    <t>University of the West of England</t>
  </si>
  <si>
    <t>West University of TimiÅoara</t>
  </si>
  <si>
    <t>University of Westminster</t>
  </si>
  <si>
    <t>Xidian University</t>
  </si>
  <si>
    <t>Yeungnam University</t>
  </si>
  <si>
    <t>Yildiz Technical University</t>
  </si>
  <si>
    <t>Yokohama City University</t>
  </si>
  <si>
    <t>Yokohama National University</t>
  </si>
  <si>
    <t>Yuan Ze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</si>
</sst>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tabSelected="1" topLeftCell="A25" workbookViewId="0">
      <selection activeCell="B45" sqref="B45"/>
    </sheetView>
  </sheetViews>
  <sheetFormatPr defaultRowHeight="15" x14ac:dyDescent="0.25"/>
  <cols>
    <col min="2" max="2" width="39.42578125" customWidth="1"/>
    <col min="3" max="3" width="37.140625" customWidth="1"/>
    <col min="13" max="13" width="23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242</v>
      </c>
      <c r="B2" t="s">
        <v>243</v>
      </c>
      <c r="C2" t="s">
        <v>111</v>
      </c>
      <c r="D2">
        <v>25.1</v>
      </c>
      <c r="E2">
        <v>71</v>
      </c>
      <c r="F2">
        <v>28.4</v>
      </c>
      <c r="G2">
        <v>73.8</v>
      </c>
      <c r="H2">
        <v>43.7</v>
      </c>
      <c r="I2" t="s">
        <v>31</v>
      </c>
      <c r="J2">
        <v>17422</v>
      </c>
      <c r="K2">
        <v>15.9</v>
      </c>
      <c r="L2">
        <v>15</v>
      </c>
      <c r="M2">
        <v>48</v>
      </c>
    </row>
    <row r="3" spans="1:13" x14ac:dyDescent="0.25">
      <c r="A3" t="s">
        <v>297</v>
      </c>
      <c r="B3" t="s">
        <v>298</v>
      </c>
      <c r="C3" t="s">
        <v>105</v>
      </c>
      <c r="D3">
        <v>31.1</v>
      </c>
      <c r="E3">
        <v>65.400000000000006</v>
      </c>
      <c r="F3">
        <v>32.799999999999997</v>
      </c>
      <c r="G3">
        <v>62.1</v>
      </c>
      <c r="H3">
        <v>61.6</v>
      </c>
      <c r="I3" t="s">
        <v>31</v>
      </c>
      <c r="J3">
        <v>16099</v>
      </c>
      <c r="K3">
        <v>24.2</v>
      </c>
      <c r="L3">
        <v>17</v>
      </c>
      <c r="M3">
        <v>32</v>
      </c>
    </row>
    <row r="4" spans="1:13" x14ac:dyDescent="0.25">
      <c r="A4">
        <f>106</f>
        <v>106</v>
      </c>
      <c r="B4" t="s">
        <v>136</v>
      </c>
      <c r="C4" t="s">
        <v>111</v>
      </c>
      <c r="D4">
        <v>36.9</v>
      </c>
      <c r="E4">
        <v>76.8</v>
      </c>
      <c r="F4">
        <v>50.7</v>
      </c>
      <c r="G4">
        <v>79.8</v>
      </c>
      <c r="H4">
        <v>68.3</v>
      </c>
      <c r="I4">
        <v>57.7</v>
      </c>
      <c r="J4">
        <v>23895</v>
      </c>
      <c r="K4">
        <v>13.6</v>
      </c>
      <c r="L4">
        <v>14</v>
      </c>
      <c r="M4">
        <v>54</v>
      </c>
    </row>
    <row r="5" spans="1:13" x14ac:dyDescent="0.25">
      <c r="A5" t="s">
        <v>352</v>
      </c>
      <c r="B5" t="s">
        <v>353</v>
      </c>
      <c r="C5" t="s">
        <v>16</v>
      </c>
      <c r="D5">
        <v>21.6</v>
      </c>
      <c r="E5">
        <v>72.2</v>
      </c>
      <c r="F5">
        <v>18.899999999999999</v>
      </c>
      <c r="G5">
        <v>67.2</v>
      </c>
      <c r="H5">
        <v>31.3</v>
      </c>
      <c r="I5" t="s">
        <v>31</v>
      </c>
      <c r="J5">
        <v>9252</v>
      </c>
      <c r="K5">
        <v>19.2</v>
      </c>
      <c r="L5">
        <v>18</v>
      </c>
      <c r="M5">
        <v>48</v>
      </c>
    </row>
    <row r="6" spans="1:13" x14ac:dyDescent="0.25">
      <c r="A6" t="s">
        <v>675</v>
      </c>
      <c r="B6" t="s">
        <v>677</v>
      </c>
      <c r="C6" t="s">
        <v>671</v>
      </c>
      <c r="D6">
        <v>20</v>
      </c>
      <c r="E6">
        <v>25.7</v>
      </c>
      <c r="F6">
        <v>11</v>
      </c>
      <c r="G6">
        <v>15.3</v>
      </c>
      <c r="H6">
        <v>28.7</v>
      </c>
      <c r="I6" t="s">
        <v>31</v>
      </c>
      <c r="J6">
        <v>40633</v>
      </c>
      <c r="K6">
        <v>15.6</v>
      </c>
      <c r="L6">
        <v>1</v>
      </c>
      <c r="M6">
        <v>71</v>
      </c>
    </row>
    <row r="7" spans="1:13" x14ac:dyDescent="0.25">
      <c r="A7" t="s">
        <v>675</v>
      </c>
      <c r="B7" t="s">
        <v>678</v>
      </c>
      <c r="C7" t="s">
        <v>671</v>
      </c>
      <c r="D7">
        <v>14.2</v>
      </c>
      <c r="E7">
        <v>17.899999999999999</v>
      </c>
      <c r="F7">
        <v>3.7</v>
      </c>
      <c r="G7">
        <v>35.700000000000003</v>
      </c>
      <c r="H7" t="s">
        <v>31</v>
      </c>
      <c r="I7" t="s">
        <v>31</v>
      </c>
      <c r="J7">
        <v>35569</v>
      </c>
      <c r="K7">
        <v>17</v>
      </c>
      <c r="L7">
        <v>1</v>
      </c>
      <c r="M7" t="s">
        <v>31</v>
      </c>
    </row>
    <row r="8" spans="1:13" x14ac:dyDescent="0.25">
      <c r="A8" t="s">
        <v>297</v>
      </c>
      <c r="B8" t="s">
        <v>299</v>
      </c>
      <c r="C8" t="s">
        <v>81</v>
      </c>
      <c r="D8">
        <v>36.700000000000003</v>
      </c>
      <c r="E8">
        <v>63</v>
      </c>
      <c r="F8">
        <v>22.1</v>
      </c>
      <c r="G8">
        <v>64.900000000000006</v>
      </c>
      <c r="H8">
        <v>33.1</v>
      </c>
      <c r="I8" t="s">
        <v>31</v>
      </c>
      <c r="J8">
        <v>71749</v>
      </c>
      <c r="K8">
        <v>45.5</v>
      </c>
      <c r="L8">
        <v>13</v>
      </c>
      <c r="M8">
        <v>61</v>
      </c>
    </row>
    <row r="9" spans="1:13" x14ac:dyDescent="0.25">
      <c r="A9" t="s">
        <v>675</v>
      </c>
      <c r="B9" t="s">
        <v>679</v>
      </c>
      <c r="C9" t="s">
        <v>115</v>
      </c>
      <c r="D9">
        <v>19.5</v>
      </c>
      <c r="E9">
        <v>20</v>
      </c>
      <c r="F9">
        <v>11.9</v>
      </c>
      <c r="G9">
        <v>23.9</v>
      </c>
      <c r="H9">
        <v>45.7</v>
      </c>
      <c r="I9" t="s">
        <v>31</v>
      </c>
      <c r="J9">
        <v>12706</v>
      </c>
      <c r="K9">
        <v>11.3</v>
      </c>
      <c r="L9">
        <v>2</v>
      </c>
      <c r="M9">
        <v>33</v>
      </c>
    </row>
    <row r="10" spans="1:13" x14ac:dyDescent="0.25">
      <c r="A10" t="s">
        <v>675</v>
      </c>
      <c r="B10" t="s">
        <v>681</v>
      </c>
      <c r="C10" t="s">
        <v>682</v>
      </c>
      <c r="D10">
        <v>20.3</v>
      </c>
      <c r="E10">
        <v>33.700000000000003</v>
      </c>
      <c r="F10">
        <v>8.1999999999999993</v>
      </c>
      <c r="G10">
        <v>14.1</v>
      </c>
      <c r="H10">
        <v>29.7</v>
      </c>
      <c r="I10" t="s">
        <v>31</v>
      </c>
      <c r="J10">
        <v>127431</v>
      </c>
      <c r="K10">
        <v>23.3</v>
      </c>
      <c r="L10">
        <v>1</v>
      </c>
      <c r="M10">
        <v>46</v>
      </c>
    </row>
    <row r="11" spans="1:13" x14ac:dyDescent="0.25">
      <c r="A11" t="s">
        <v>675</v>
      </c>
      <c r="B11" t="s">
        <v>683</v>
      </c>
      <c r="C11" t="s">
        <v>574</v>
      </c>
      <c r="D11">
        <v>24.9</v>
      </c>
      <c r="E11">
        <v>46.9</v>
      </c>
      <c r="F11">
        <v>13.6</v>
      </c>
      <c r="G11">
        <v>7</v>
      </c>
      <c r="H11">
        <v>28.2</v>
      </c>
      <c r="I11" t="s">
        <v>31</v>
      </c>
      <c r="J11">
        <v>25724</v>
      </c>
      <c r="K11">
        <v>33</v>
      </c>
      <c r="L11">
        <v>5</v>
      </c>
      <c r="M11">
        <v>63</v>
      </c>
    </row>
    <row r="12" spans="1:13" x14ac:dyDescent="0.25">
      <c r="A12" t="s">
        <v>675</v>
      </c>
      <c r="B12" t="s">
        <v>684</v>
      </c>
      <c r="C12" t="s">
        <v>314</v>
      </c>
      <c r="D12">
        <v>28.3</v>
      </c>
      <c r="E12">
        <v>18.7</v>
      </c>
      <c r="F12">
        <v>10</v>
      </c>
      <c r="G12">
        <v>20.9</v>
      </c>
      <c r="H12">
        <v>29.6</v>
      </c>
      <c r="I12" t="s">
        <v>31</v>
      </c>
      <c r="J12">
        <v>11197</v>
      </c>
      <c r="K12">
        <v>10.5</v>
      </c>
      <c r="L12">
        <v>2</v>
      </c>
      <c r="M12">
        <v>17</v>
      </c>
    </row>
    <row r="13" spans="1:13" x14ac:dyDescent="0.25">
      <c r="A13" t="s">
        <v>458</v>
      </c>
      <c r="B13" t="s">
        <v>459</v>
      </c>
      <c r="C13" t="s">
        <v>14</v>
      </c>
      <c r="D13">
        <v>42.2</v>
      </c>
      <c r="E13">
        <v>28.9</v>
      </c>
      <c r="F13">
        <v>16.5</v>
      </c>
      <c r="G13">
        <v>41.1</v>
      </c>
      <c r="H13">
        <v>35.9</v>
      </c>
      <c r="I13" t="s">
        <v>31</v>
      </c>
      <c r="J13">
        <v>11604</v>
      </c>
      <c r="K13">
        <v>12</v>
      </c>
      <c r="L13">
        <v>12</v>
      </c>
      <c r="M13">
        <v>60</v>
      </c>
    </row>
    <row r="14" spans="1:13" x14ac:dyDescent="0.25">
      <c r="A14" t="s">
        <v>565</v>
      </c>
      <c r="B14" t="s">
        <v>566</v>
      </c>
      <c r="C14" t="s">
        <v>567</v>
      </c>
      <c r="D14">
        <v>27.7</v>
      </c>
      <c r="E14">
        <v>93</v>
      </c>
      <c r="F14">
        <v>11.2</v>
      </c>
      <c r="G14">
        <v>31.9</v>
      </c>
      <c r="H14" t="s">
        <v>31</v>
      </c>
      <c r="I14" t="s">
        <v>31</v>
      </c>
      <c r="J14">
        <v>7695</v>
      </c>
      <c r="K14">
        <v>8.9</v>
      </c>
      <c r="L14">
        <v>25</v>
      </c>
      <c r="M14">
        <v>51</v>
      </c>
    </row>
    <row r="15" spans="1:13" x14ac:dyDescent="0.25">
      <c r="A15" t="s">
        <v>675</v>
      </c>
      <c r="B15" t="s">
        <v>685</v>
      </c>
      <c r="C15" t="s">
        <v>669</v>
      </c>
      <c r="D15">
        <v>12.4</v>
      </c>
      <c r="E15">
        <v>95.6</v>
      </c>
      <c r="F15">
        <v>10.6</v>
      </c>
      <c r="G15">
        <v>13.3</v>
      </c>
      <c r="H15">
        <v>33.299999999999997</v>
      </c>
      <c r="I15" t="s">
        <v>31</v>
      </c>
      <c r="J15">
        <v>5226</v>
      </c>
      <c r="K15">
        <v>14.1</v>
      </c>
      <c r="L15">
        <v>82</v>
      </c>
      <c r="M15">
        <v>48</v>
      </c>
    </row>
    <row r="16" spans="1:13" x14ac:dyDescent="0.25">
      <c r="A16" t="s">
        <v>565</v>
      </c>
      <c r="B16" t="s">
        <v>568</v>
      </c>
      <c r="C16" t="s">
        <v>501</v>
      </c>
      <c r="D16">
        <v>24.5</v>
      </c>
      <c r="E16">
        <v>7.7</v>
      </c>
      <c r="F16">
        <v>25.7</v>
      </c>
      <c r="G16">
        <v>34.799999999999997</v>
      </c>
      <c r="H16">
        <v>55.7</v>
      </c>
      <c r="I16" t="s">
        <v>31</v>
      </c>
      <c r="J16">
        <v>14080</v>
      </c>
      <c r="K16">
        <v>25.6</v>
      </c>
      <c r="L16">
        <v>1</v>
      </c>
      <c r="M16">
        <v>34</v>
      </c>
    </row>
    <row r="17" spans="1:13" x14ac:dyDescent="0.25">
      <c r="A17" t="s">
        <v>675</v>
      </c>
      <c r="B17" t="s">
        <v>686</v>
      </c>
      <c r="C17" t="s">
        <v>314</v>
      </c>
      <c r="D17">
        <v>20.399999999999999</v>
      </c>
      <c r="E17">
        <v>29.6</v>
      </c>
      <c r="F17">
        <v>5.8</v>
      </c>
      <c r="G17">
        <v>20.7</v>
      </c>
      <c r="H17">
        <v>28</v>
      </c>
      <c r="I17" t="s">
        <v>31</v>
      </c>
      <c r="J17">
        <v>17273</v>
      </c>
      <c r="K17">
        <v>6.6</v>
      </c>
      <c r="L17">
        <v>8</v>
      </c>
    </row>
    <row r="18" spans="1:13" x14ac:dyDescent="0.25">
      <c r="A18" t="s">
        <v>675</v>
      </c>
      <c r="B18" t="s">
        <v>687</v>
      </c>
      <c r="C18" t="s">
        <v>321</v>
      </c>
      <c r="D18">
        <v>12.2</v>
      </c>
      <c r="E18">
        <v>14.3</v>
      </c>
      <c r="F18">
        <v>22.6</v>
      </c>
      <c r="G18">
        <v>10.9</v>
      </c>
      <c r="H18">
        <v>100</v>
      </c>
      <c r="I18" t="s">
        <v>31</v>
      </c>
      <c r="J18">
        <v>379231</v>
      </c>
      <c r="K18">
        <v>162.6</v>
      </c>
      <c r="L18">
        <v>1</v>
      </c>
      <c r="M18">
        <v>78</v>
      </c>
    </row>
    <row r="19" spans="1:13" x14ac:dyDescent="0.25">
      <c r="A19" t="s">
        <v>675</v>
      </c>
      <c r="B19" t="s">
        <v>688</v>
      </c>
      <c r="C19" t="s">
        <v>314</v>
      </c>
      <c r="D19">
        <v>34.799999999999997</v>
      </c>
      <c r="E19">
        <v>7.2</v>
      </c>
      <c r="F19">
        <v>6.9</v>
      </c>
      <c r="G19">
        <v>1.2</v>
      </c>
      <c r="H19">
        <v>31.3</v>
      </c>
      <c r="I19" t="s">
        <v>31</v>
      </c>
      <c r="J19">
        <v>10407</v>
      </c>
      <c r="K19">
        <v>20.2</v>
      </c>
      <c r="L19">
        <v>3</v>
      </c>
      <c r="M19">
        <v>36</v>
      </c>
    </row>
    <row r="20" spans="1:13" x14ac:dyDescent="0.25">
      <c r="A20" t="s">
        <v>675</v>
      </c>
      <c r="B20" t="s">
        <v>690</v>
      </c>
      <c r="C20" t="s">
        <v>406</v>
      </c>
      <c r="D20">
        <v>22.6</v>
      </c>
      <c r="E20">
        <v>36.6</v>
      </c>
      <c r="F20">
        <v>15</v>
      </c>
      <c r="G20">
        <v>29.5</v>
      </c>
      <c r="H20">
        <v>33.6</v>
      </c>
      <c r="I20" t="s">
        <v>31</v>
      </c>
      <c r="J20">
        <v>46288</v>
      </c>
      <c r="K20">
        <v>22.2</v>
      </c>
      <c r="L20">
        <v>9</v>
      </c>
      <c r="M20">
        <v>52</v>
      </c>
    </row>
    <row r="21" spans="1:13" x14ac:dyDescent="0.25">
      <c r="A21">
        <v>189</v>
      </c>
      <c r="B21" t="s">
        <v>229</v>
      </c>
      <c r="C21" t="s">
        <v>14</v>
      </c>
      <c r="D21">
        <v>32.4</v>
      </c>
      <c r="E21">
        <v>31.9</v>
      </c>
      <c r="F21">
        <v>38.1</v>
      </c>
      <c r="G21">
        <v>84.6</v>
      </c>
      <c r="H21">
        <v>32</v>
      </c>
      <c r="I21">
        <v>49.7</v>
      </c>
      <c r="J21">
        <v>83236</v>
      </c>
      <c r="K21">
        <v>29.9</v>
      </c>
      <c r="L21">
        <v>9</v>
      </c>
      <c r="M21">
        <v>50</v>
      </c>
    </row>
    <row r="22" spans="1:13" x14ac:dyDescent="0.25">
      <c r="A22" t="s">
        <v>675</v>
      </c>
      <c r="B22" t="s">
        <v>691</v>
      </c>
      <c r="C22" t="s">
        <v>207</v>
      </c>
      <c r="D22">
        <v>14.4</v>
      </c>
      <c r="E22">
        <v>18.3</v>
      </c>
      <c r="F22">
        <v>15.9</v>
      </c>
      <c r="G22">
        <v>30.5</v>
      </c>
      <c r="H22">
        <v>38.4</v>
      </c>
      <c r="I22" t="s">
        <v>31</v>
      </c>
      <c r="J22">
        <v>12119</v>
      </c>
      <c r="K22">
        <v>26.3</v>
      </c>
      <c r="L22">
        <v>3</v>
      </c>
      <c r="M22">
        <v>53</v>
      </c>
    </row>
    <row r="23" spans="1:13" x14ac:dyDescent="0.25">
      <c r="A23" t="s">
        <v>458</v>
      </c>
      <c r="B23" t="s">
        <v>460</v>
      </c>
      <c r="C23" t="s">
        <v>461</v>
      </c>
      <c r="D23">
        <v>18.399999999999999</v>
      </c>
      <c r="E23">
        <v>92.5</v>
      </c>
      <c r="F23">
        <v>20.399999999999999</v>
      </c>
      <c r="G23">
        <v>51.9</v>
      </c>
      <c r="H23">
        <v>34.6</v>
      </c>
      <c r="I23" t="s">
        <v>31</v>
      </c>
    </row>
    <row r="24" spans="1:13" x14ac:dyDescent="0.25">
      <c r="A24" t="s">
        <v>675</v>
      </c>
      <c r="B24" t="s">
        <v>692</v>
      </c>
      <c r="C24" t="s">
        <v>406</v>
      </c>
      <c r="D24">
        <v>13.4</v>
      </c>
      <c r="E24">
        <v>39.200000000000003</v>
      </c>
      <c r="F24">
        <v>18.8</v>
      </c>
      <c r="G24">
        <v>31.2</v>
      </c>
      <c r="H24">
        <v>66.5</v>
      </c>
      <c r="I24" t="s">
        <v>31</v>
      </c>
      <c r="J24">
        <v>13167</v>
      </c>
      <c r="K24">
        <v>57.5</v>
      </c>
      <c r="L24">
        <v>6</v>
      </c>
      <c r="M24">
        <v>47</v>
      </c>
    </row>
    <row r="25" spans="1:13" x14ac:dyDescent="0.25">
      <c r="A25" t="s">
        <v>565</v>
      </c>
      <c r="B25" t="s">
        <v>572</v>
      </c>
      <c r="C25" t="s">
        <v>14</v>
      </c>
      <c r="D25">
        <v>30.2</v>
      </c>
      <c r="E25">
        <v>27.9</v>
      </c>
      <c r="F25">
        <v>19.399999999999999</v>
      </c>
      <c r="G25">
        <v>21</v>
      </c>
      <c r="H25">
        <v>37.200000000000003</v>
      </c>
      <c r="I25" t="s">
        <v>31</v>
      </c>
      <c r="J25">
        <v>22386</v>
      </c>
      <c r="K25">
        <v>17.600000000000001</v>
      </c>
      <c r="L25">
        <v>4</v>
      </c>
      <c r="M25">
        <v>51</v>
      </c>
    </row>
    <row r="26" spans="1:13" x14ac:dyDescent="0.25">
      <c r="A26" t="s">
        <v>675</v>
      </c>
      <c r="B26" t="s">
        <v>693</v>
      </c>
      <c r="C26" t="s">
        <v>212</v>
      </c>
      <c r="D26">
        <v>17.3</v>
      </c>
      <c r="E26">
        <v>95.6</v>
      </c>
      <c r="F26">
        <v>9.8000000000000007</v>
      </c>
      <c r="G26">
        <v>21.7</v>
      </c>
      <c r="H26">
        <v>28.5</v>
      </c>
      <c r="I26" t="s">
        <v>31</v>
      </c>
      <c r="J26">
        <v>18981</v>
      </c>
      <c r="K26">
        <v>18.100000000000001</v>
      </c>
      <c r="L26">
        <v>38</v>
      </c>
      <c r="M26">
        <v>58</v>
      </c>
    </row>
    <row r="27" spans="1:13" x14ac:dyDescent="0.25">
      <c r="A27" t="s">
        <v>675</v>
      </c>
      <c r="B27" t="s">
        <v>694</v>
      </c>
      <c r="C27" t="s">
        <v>485</v>
      </c>
      <c r="D27">
        <v>16.7</v>
      </c>
      <c r="E27">
        <v>45.2</v>
      </c>
      <c r="F27">
        <v>9.6999999999999993</v>
      </c>
      <c r="G27">
        <v>14.2</v>
      </c>
      <c r="H27">
        <v>41.1</v>
      </c>
      <c r="I27" t="s">
        <v>31</v>
      </c>
      <c r="J27">
        <v>13794</v>
      </c>
      <c r="K27">
        <v>17.8</v>
      </c>
      <c r="L27">
        <v>1</v>
      </c>
      <c r="M27">
        <v>47</v>
      </c>
    </row>
    <row r="28" spans="1:13" x14ac:dyDescent="0.25">
      <c r="A28">
        <v>52</v>
      </c>
      <c r="B28" t="s">
        <v>78</v>
      </c>
      <c r="C28" t="s">
        <v>54</v>
      </c>
      <c r="D28">
        <v>54.7</v>
      </c>
      <c r="E28">
        <v>93.3</v>
      </c>
      <c r="F28">
        <v>77.3</v>
      </c>
      <c r="G28">
        <v>72.3</v>
      </c>
      <c r="H28">
        <v>48</v>
      </c>
      <c r="I28">
        <v>69.5</v>
      </c>
      <c r="J28">
        <v>14604</v>
      </c>
      <c r="K28">
        <v>19.2</v>
      </c>
      <c r="L28">
        <v>35</v>
      </c>
      <c r="M28">
        <v>52</v>
      </c>
    </row>
    <row r="29" spans="1:13" x14ac:dyDescent="0.25">
      <c r="A29">
        <v>146</v>
      </c>
      <c r="B29" t="s">
        <v>181</v>
      </c>
      <c r="C29" t="s">
        <v>182</v>
      </c>
      <c r="D29">
        <v>40.299999999999997</v>
      </c>
      <c r="E29">
        <v>50.3</v>
      </c>
      <c r="F29">
        <v>40</v>
      </c>
      <c r="G29">
        <v>83.8</v>
      </c>
      <c r="H29">
        <v>34.9</v>
      </c>
      <c r="I29">
        <v>53.8</v>
      </c>
      <c r="J29">
        <v>30538</v>
      </c>
      <c r="K29">
        <v>12.3</v>
      </c>
      <c r="L29">
        <v>10</v>
      </c>
      <c r="M29">
        <v>59</v>
      </c>
    </row>
    <row r="30" spans="1:13" x14ac:dyDescent="0.25">
      <c r="A30" t="s">
        <v>352</v>
      </c>
      <c r="B30" t="s">
        <v>355</v>
      </c>
      <c r="C30" t="s">
        <v>182</v>
      </c>
      <c r="D30">
        <v>35.6</v>
      </c>
      <c r="E30">
        <v>48.6</v>
      </c>
      <c r="F30">
        <v>30.9</v>
      </c>
      <c r="G30">
        <v>46.9</v>
      </c>
      <c r="H30">
        <v>33</v>
      </c>
      <c r="I30" t="s">
        <v>31</v>
      </c>
      <c r="J30">
        <v>28296</v>
      </c>
      <c r="K30">
        <v>13</v>
      </c>
      <c r="L30">
        <v>15</v>
      </c>
      <c r="M30">
        <v>56</v>
      </c>
    </row>
    <row r="31" spans="1:13" x14ac:dyDescent="0.25">
      <c r="A31" t="s">
        <v>565</v>
      </c>
      <c r="B31" t="s">
        <v>573</v>
      </c>
      <c r="C31" t="s">
        <v>574</v>
      </c>
      <c r="D31">
        <v>27.9</v>
      </c>
      <c r="E31">
        <v>35.4</v>
      </c>
      <c r="F31">
        <v>12.5</v>
      </c>
      <c r="G31">
        <v>32.1</v>
      </c>
      <c r="H31">
        <v>28.6</v>
      </c>
      <c r="I31" t="s">
        <v>31</v>
      </c>
      <c r="J31">
        <v>37915</v>
      </c>
      <c r="K31">
        <v>23.5</v>
      </c>
      <c r="L31">
        <v>2</v>
      </c>
      <c r="M31">
        <v>67</v>
      </c>
    </row>
    <row r="32" spans="1:13" x14ac:dyDescent="0.25">
      <c r="A32" t="s">
        <v>352</v>
      </c>
      <c r="B32" t="s">
        <v>356</v>
      </c>
      <c r="C32" t="s">
        <v>16</v>
      </c>
      <c r="D32">
        <v>22.6</v>
      </c>
      <c r="E32">
        <v>81.3</v>
      </c>
      <c r="F32">
        <v>22.1</v>
      </c>
      <c r="G32">
        <v>65.400000000000006</v>
      </c>
      <c r="H32">
        <v>31</v>
      </c>
      <c r="I32" t="s">
        <v>31</v>
      </c>
      <c r="J32">
        <v>9567</v>
      </c>
      <c r="K32">
        <v>19.5</v>
      </c>
      <c r="L32">
        <v>22</v>
      </c>
      <c r="M32">
        <v>55</v>
      </c>
    </row>
    <row r="33" spans="1:13" x14ac:dyDescent="0.25">
      <c r="A33" t="s">
        <v>458</v>
      </c>
      <c r="B33" t="s">
        <v>464</v>
      </c>
      <c r="C33" t="s">
        <v>218</v>
      </c>
      <c r="D33">
        <v>22.6</v>
      </c>
      <c r="E33">
        <v>49.4</v>
      </c>
      <c r="F33">
        <v>21.3</v>
      </c>
      <c r="G33">
        <v>42.3</v>
      </c>
      <c r="H33">
        <v>28.9</v>
      </c>
      <c r="I33" t="s">
        <v>31</v>
      </c>
      <c r="J33">
        <v>17503</v>
      </c>
      <c r="K33">
        <v>16</v>
      </c>
      <c r="L33">
        <v>5</v>
      </c>
      <c r="M33">
        <v>59</v>
      </c>
    </row>
    <row r="34" spans="1:13" x14ac:dyDescent="0.25">
      <c r="A34" t="s">
        <v>565</v>
      </c>
      <c r="B34" t="s">
        <v>576</v>
      </c>
      <c r="C34" t="s">
        <v>198</v>
      </c>
      <c r="D34">
        <v>44</v>
      </c>
      <c r="E34">
        <v>15.6</v>
      </c>
      <c r="F34">
        <v>23.7</v>
      </c>
      <c r="G34">
        <v>3.1</v>
      </c>
      <c r="H34">
        <v>68.099999999999994</v>
      </c>
      <c r="I34" t="s">
        <v>31</v>
      </c>
      <c r="J34">
        <v>18808</v>
      </c>
      <c r="K34">
        <v>4</v>
      </c>
      <c r="L34">
        <v>4</v>
      </c>
      <c r="M34">
        <v>23</v>
      </c>
    </row>
    <row r="35" spans="1:13" x14ac:dyDescent="0.25">
      <c r="A35" t="s">
        <v>297</v>
      </c>
      <c r="B35" t="s">
        <v>301</v>
      </c>
      <c r="C35" t="s">
        <v>49</v>
      </c>
      <c r="D35">
        <v>32.200000000000003</v>
      </c>
      <c r="E35">
        <v>52.6</v>
      </c>
      <c r="F35">
        <v>31.2</v>
      </c>
      <c r="G35">
        <v>60.1</v>
      </c>
      <c r="H35">
        <v>56.4</v>
      </c>
      <c r="I35" t="s">
        <v>31</v>
      </c>
      <c r="J35">
        <v>12520</v>
      </c>
      <c r="K35">
        <v>35.5</v>
      </c>
      <c r="L35">
        <v>8</v>
      </c>
      <c r="M35">
        <v>46</v>
      </c>
    </row>
    <row r="36" spans="1:13" x14ac:dyDescent="0.25">
      <c r="A36" t="s">
        <v>675</v>
      </c>
      <c r="B36" t="s">
        <v>695</v>
      </c>
      <c r="C36" t="s">
        <v>65</v>
      </c>
      <c r="D36">
        <v>25.9</v>
      </c>
      <c r="E36">
        <v>16.899999999999999</v>
      </c>
      <c r="F36">
        <v>21.7</v>
      </c>
      <c r="G36">
        <v>9.1</v>
      </c>
      <c r="H36">
        <v>87.6</v>
      </c>
      <c r="I36" t="s">
        <v>31</v>
      </c>
    </row>
    <row r="37" spans="1:13" x14ac:dyDescent="0.25">
      <c r="A37" t="s">
        <v>675</v>
      </c>
      <c r="B37" t="s">
        <v>696</v>
      </c>
      <c r="C37" t="s">
        <v>697</v>
      </c>
      <c r="D37">
        <v>20.2</v>
      </c>
      <c r="E37">
        <v>48.2</v>
      </c>
      <c r="F37">
        <v>8.6999999999999993</v>
      </c>
      <c r="G37">
        <v>6</v>
      </c>
      <c r="H37">
        <v>28</v>
      </c>
      <c r="I37" t="s">
        <v>31</v>
      </c>
      <c r="J37">
        <v>29303</v>
      </c>
      <c r="K37">
        <v>10.6</v>
      </c>
      <c r="L37">
        <v>6</v>
      </c>
      <c r="M37">
        <v>69</v>
      </c>
    </row>
    <row r="38" spans="1:13" x14ac:dyDescent="0.25">
      <c r="A38" t="s">
        <v>565</v>
      </c>
      <c r="B38" t="s">
        <v>577</v>
      </c>
      <c r="C38" t="s">
        <v>218</v>
      </c>
      <c r="D38">
        <v>25.1</v>
      </c>
      <c r="E38">
        <v>52.9</v>
      </c>
      <c r="F38">
        <v>21.3</v>
      </c>
      <c r="G38">
        <v>30.1</v>
      </c>
      <c r="H38">
        <v>28.7</v>
      </c>
      <c r="I38" t="s">
        <v>31</v>
      </c>
      <c r="J38">
        <v>16695</v>
      </c>
      <c r="K38">
        <v>12.6</v>
      </c>
      <c r="L38">
        <v>2</v>
      </c>
      <c r="M38">
        <v>49</v>
      </c>
    </row>
    <row r="39" spans="1:13" x14ac:dyDescent="0.25">
      <c r="A39" t="s">
        <v>297</v>
      </c>
      <c r="B39" t="s">
        <v>302</v>
      </c>
      <c r="C39" t="s">
        <v>49</v>
      </c>
      <c r="D39">
        <v>35.200000000000003</v>
      </c>
      <c r="E39">
        <v>45.4</v>
      </c>
      <c r="F39">
        <v>46.2</v>
      </c>
      <c r="G39">
        <v>49.9</v>
      </c>
      <c r="H39">
        <v>60.9</v>
      </c>
      <c r="I39" t="s">
        <v>31</v>
      </c>
      <c r="J39">
        <v>21428</v>
      </c>
      <c r="K39">
        <v>67.8</v>
      </c>
      <c r="L39">
        <v>8</v>
      </c>
      <c r="M39">
        <v>57</v>
      </c>
    </row>
    <row r="40" spans="1:13" x14ac:dyDescent="0.25">
      <c r="A40" t="s">
        <v>402</v>
      </c>
      <c r="B40" t="s">
        <v>403</v>
      </c>
      <c r="C40" t="s">
        <v>321</v>
      </c>
      <c r="D40">
        <v>22.6</v>
      </c>
      <c r="E40">
        <v>47.5</v>
      </c>
      <c r="F40">
        <v>17.5</v>
      </c>
      <c r="G40">
        <v>64.099999999999994</v>
      </c>
      <c r="H40">
        <v>30.2</v>
      </c>
      <c r="I40" t="s">
        <v>31</v>
      </c>
    </row>
    <row r="41" spans="1:13" x14ac:dyDescent="0.25">
      <c r="A41" t="s">
        <v>402</v>
      </c>
      <c r="B41" t="s">
        <v>404</v>
      </c>
      <c r="C41" t="s">
        <v>14</v>
      </c>
      <c r="D41">
        <v>22.7</v>
      </c>
      <c r="E41">
        <v>53.6</v>
      </c>
      <c r="F41">
        <v>17.399999999999999</v>
      </c>
      <c r="G41">
        <v>62</v>
      </c>
      <c r="H41">
        <v>34</v>
      </c>
      <c r="I41" t="s">
        <v>31</v>
      </c>
      <c r="J41">
        <v>15799</v>
      </c>
      <c r="K41">
        <v>23.3</v>
      </c>
      <c r="L41">
        <v>14</v>
      </c>
      <c r="M41">
        <v>48</v>
      </c>
    </row>
    <row r="42" spans="1:13" x14ac:dyDescent="0.25">
      <c r="A42" t="s">
        <v>242</v>
      </c>
      <c r="B42" t="s">
        <v>244</v>
      </c>
      <c r="C42" t="s">
        <v>16</v>
      </c>
      <c r="D42">
        <v>33.5</v>
      </c>
      <c r="E42">
        <v>89.9</v>
      </c>
      <c r="F42">
        <v>35.1</v>
      </c>
      <c r="G42">
        <v>66.3</v>
      </c>
      <c r="H42">
        <v>28.5</v>
      </c>
      <c r="I42" t="s">
        <v>31</v>
      </c>
      <c r="J42">
        <v>9454</v>
      </c>
      <c r="K42">
        <v>17.2</v>
      </c>
      <c r="L42">
        <v>38</v>
      </c>
      <c r="M42">
        <v>55</v>
      </c>
    </row>
    <row r="43" spans="1:13" x14ac:dyDescent="0.25">
      <c r="A43" t="s">
        <v>675</v>
      </c>
      <c r="B43" t="s">
        <v>700</v>
      </c>
      <c r="C43" t="s">
        <v>314</v>
      </c>
      <c r="D43">
        <v>18.3</v>
      </c>
      <c r="E43">
        <v>13.7</v>
      </c>
      <c r="F43">
        <v>8.3000000000000007</v>
      </c>
      <c r="G43">
        <v>17.399999999999999</v>
      </c>
      <c r="H43">
        <v>29.6</v>
      </c>
      <c r="I43" t="s">
        <v>31</v>
      </c>
      <c r="J43">
        <v>11837</v>
      </c>
      <c r="K43">
        <v>19.5</v>
      </c>
      <c r="L43">
        <v>0</v>
      </c>
      <c r="M43">
        <v>22</v>
      </c>
    </row>
    <row r="44" spans="1:13" x14ac:dyDescent="0.25">
      <c r="A44" t="s">
        <v>565</v>
      </c>
      <c r="B44" t="s">
        <v>578</v>
      </c>
      <c r="C44" t="s">
        <v>81</v>
      </c>
      <c r="D44">
        <v>20.2</v>
      </c>
      <c r="E44">
        <v>66.599999999999994</v>
      </c>
      <c r="F44">
        <v>2.9</v>
      </c>
      <c r="G44">
        <v>46.9</v>
      </c>
      <c r="H44" t="s">
        <v>31</v>
      </c>
      <c r="I44" t="s">
        <v>31</v>
      </c>
      <c r="J44">
        <v>15619</v>
      </c>
      <c r="K44">
        <v>7.1</v>
      </c>
      <c r="L44">
        <v>17</v>
      </c>
      <c r="M44">
        <v>55</v>
      </c>
    </row>
    <row r="45" spans="1:13" x14ac:dyDescent="0.25">
      <c r="A45" t="s">
        <v>565</v>
      </c>
      <c r="B45" t="s">
        <v>579</v>
      </c>
      <c r="C45" t="s">
        <v>321</v>
      </c>
      <c r="D45">
        <v>21.2</v>
      </c>
      <c r="E45">
        <v>38.299999999999997</v>
      </c>
      <c r="F45">
        <v>17.2</v>
      </c>
      <c r="G45">
        <v>45.4</v>
      </c>
      <c r="H45">
        <v>35.5</v>
      </c>
      <c r="I45" t="s">
        <v>31</v>
      </c>
      <c r="J45">
        <v>11506</v>
      </c>
      <c r="K45">
        <v>25</v>
      </c>
      <c r="L45">
        <v>7</v>
      </c>
      <c r="M45">
        <v>50</v>
      </c>
    </row>
    <row r="46" spans="1:13" x14ac:dyDescent="0.25">
      <c r="A46">
        <f>190</f>
        <v>190</v>
      </c>
      <c r="B46" t="s">
        <v>231</v>
      </c>
      <c r="C46" t="s">
        <v>14</v>
      </c>
      <c r="D46">
        <v>34.1</v>
      </c>
      <c r="E46">
        <v>60</v>
      </c>
      <c r="F46">
        <v>29.3</v>
      </c>
      <c r="G46">
        <v>83.3</v>
      </c>
      <c r="H46">
        <v>46.8</v>
      </c>
      <c r="I46">
        <v>49.6</v>
      </c>
      <c r="J46">
        <v>13216</v>
      </c>
      <c r="K46">
        <v>17.399999999999999</v>
      </c>
      <c r="L46">
        <v>19</v>
      </c>
      <c r="M46">
        <v>54</v>
      </c>
    </row>
    <row r="47" spans="1:13" x14ac:dyDescent="0.25">
      <c r="A47">
        <v>64</v>
      </c>
      <c r="B47" t="s">
        <v>91</v>
      </c>
      <c r="C47" t="s">
        <v>14</v>
      </c>
      <c r="D47">
        <v>57.8</v>
      </c>
      <c r="E47">
        <v>51</v>
      </c>
      <c r="F47">
        <v>49.5</v>
      </c>
      <c r="G47">
        <v>97.7</v>
      </c>
      <c r="H47">
        <v>30.3</v>
      </c>
      <c r="I47">
        <v>66.099999999999994</v>
      </c>
      <c r="J47">
        <v>24789</v>
      </c>
      <c r="K47">
        <v>8.6</v>
      </c>
      <c r="L47">
        <v>17</v>
      </c>
      <c r="M47">
        <v>58</v>
      </c>
    </row>
    <row r="48" spans="1:13" x14ac:dyDescent="0.25">
      <c r="A48" t="s">
        <v>458</v>
      </c>
      <c r="B48" t="s">
        <v>465</v>
      </c>
      <c r="C48" t="s">
        <v>16</v>
      </c>
      <c r="D48">
        <v>32</v>
      </c>
      <c r="E48">
        <v>70.599999999999994</v>
      </c>
      <c r="F48">
        <v>12.6</v>
      </c>
      <c r="G48">
        <v>35.200000000000003</v>
      </c>
      <c r="H48">
        <v>28.8</v>
      </c>
      <c r="I48" t="s">
        <v>31</v>
      </c>
      <c r="J48">
        <v>14907</v>
      </c>
      <c r="K48">
        <v>25.9</v>
      </c>
      <c r="L48">
        <v>18</v>
      </c>
      <c r="M48">
        <v>53</v>
      </c>
    </row>
    <row r="49" spans="1:13" x14ac:dyDescent="0.25">
      <c r="A49">
        <f>185</f>
        <v>185</v>
      </c>
      <c r="B49" t="s">
        <v>225</v>
      </c>
      <c r="C49" t="s">
        <v>14</v>
      </c>
      <c r="D49">
        <v>28.3</v>
      </c>
      <c r="E49">
        <v>47</v>
      </c>
      <c r="F49">
        <v>25.7</v>
      </c>
      <c r="G49">
        <v>97.3</v>
      </c>
      <c r="H49">
        <v>38.6</v>
      </c>
      <c r="I49">
        <v>49.9</v>
      </c>
      <c r="J49">
        <v>5495</v>
      </c>
      <c r="K49">
        <v>12.6</v>
      </c>
      <c r="L49">
        <v>22</v>
      </c>
      <c r="M49">
        <v>55</v>
      </c>
    </row>
    <row r="50" spans="1:13" x14ac:dyDescent="0.25">
      <c r="A50" t="s">
        <v>458</v>
      </c>
      <c r="B50" t="s">
        <v>467</v>
      </c>
      <c r="C50" t="s">
        <v>399</v>
      </c>
      <c r="D50">
        <v>18</v>
      </c>
      <c r="E50">
        <v>35.799999999999997</v>
      </c>
      <c r="F50">
        <v>14.7</v>
      </c>
      <c r="G50">
        <v>55.8</v>
      </c>
      <c r="H50">
        <v>33.700000000000003</v>
      </c>
      <c r="I50" t="s">
        <v>31</v>
      </c>
      <c r="J50">
        <v>23694</v>
      </c>
      <c r="K50">
        <v>21.3</v>
      </c>
      <c r="L50">
        <v>15</v>
      </c>
      <c r="M50">
        <v>27</v>
      </c>
    </row>
    <row r="51" spans="1:13" x14ac:dyDescent="0.25">
      <c r="A51">
        <v>51</v>
      </c>
      <c r="B51" t="s">
        <v>77</v>
      </c>
      <c r="C51" t="s">
        <v>14</v>
      </c>
      <c r="D51">
        <v>62.8</v>
      </c>
      <c r="E51">
        <v>57.8</v>
      </c>
      <c r="F51">
        <v>55.7</v>
      </c>
      <c r="G51">
        <v>96.4</v>
      </c>
      <c r="H51">
        <v>31.4</v>
      </c>
      <c r="I51">
        <v>69.599999999999994</v>
      </c>
      <c r="J51">
        <v>8653</v>
      </c>
      <c r="K51">
        <v>10.1</v>
      </c>
      <c r="L51">
        <v>19</v>
      </c>
    </row>
    <row r="52" spans="1:13" x14ac:dyDescent="0.25">
      <c r="A52" t="s">
        <v>458</v>
      </c>
      <c r="B52" t="s">
        <v>468</v>
      </c>
      <c r="C52" t="s">
        <v>16</v>
      </c>
      <c r="D52">
        <v>24.8</v>
      </c>
      <c r="E52">
        <v>91.8</v>
      </c>
      <c r="F52">
        <v>23.3</v>
      </c>
      <c r="G52">
        <v>39.5</v>
      </c>
      <c r="H52">
        <v>34.700000000000003</v>
      </c>
      <c r="I52" t="s">
        <v>31</v>
      </c>
      <c r="J52">
        <v>12613</v>
      </c>
      <c r="K52">
        <v>17.600000000000001</v>
      </c>
      <c r="L52">
        <v>38</v>
      </c>
      <c r="M52">
        <v>46</v>
      </c>
    </row>
    <row r="53" spans="1:13" x14ac:dyDescent="0.25">
      <c r="A53" t="s">
        <v>675</v>
      </c>
      <c r="B53" t="s">
        <v>705</v>
      </c>
      <c r="C53" t="s">
        <v>655</v>
      </c>
      <c r="D53">
        <v>17.100000000000001</v>
      </c>
      <c r="E53">
        <v>30.4</v>
      </c>
      <c r="F53">
        <v>13.7</v>
      </c>
      <c r="G53">
        <v>21.6</v>
      </c>
      <c r="H53">
        <v>39.700000000000003</v>
      </c>
      <c r="I53" t="s">
        <v>31</v>
      </c>
      <c r="J53">
        <v>22447</v>
      </c>
      <c r="K53">
        <v>22.1</v>
      </c>
      <c r="L53">
        <v>4</v>
      </c>
      <c r="M53">
        <v>32</v>
      </c>
    </row>
    <row r="54" spans="1:13" x14ac:dyDescent="0.25">
      <c r="A54" t="s">
        <v>458</v>
      </c>
      <c r="B54" t="s">
        <v>469</v>
      </c>
      <c r="C54" t="s">
        <v>144</v>
      </c>
      <c r="D54">
        <v>23.9</v>
      </c>
      <c r="E54">
        <v>38.1</v>
      </c>
      <c r="F54">
        <v>27.8</v>
      </c>
      <c r="G54">
        <v>48.9</v>
      </c>
      <c r="H54">
        <v>32.299999999999997</v>
      </c>
      <c r="I54" t="s">
        <v>31</v>
      </c>
      <c r="J54">
        <v>19267</v>
      </c>
      <c r="K54">
        <v>38.299999999999997</v>
      </c>
      <c r="L54">
        <v>7</v>
      </c>
      <c r="M54">
        <v>66</v>
      </c>
    </row>
    <row r="55" spans="1:13" x14ac:dyDescent="0.25">
      <c r="A55" t="s">
        <v>675</v>
      </c>
      <c r="B55" t="s">
        <v>706</v>
      </c>
      <c r="C55" t="s">
        <v>682</v>
      </c>
      <c r="D55">
        <v>18.899999999999999</v>
      </c>
      <c r="E55">
        <v>31</v>
      </c>
      <c r="F55">
        <v>11.1</v>
      </c>
      <c r="G55">
        <v>11.9</v>
      </c>
      <c r="H55">
        <v>30.3</v>
      </c>
      <c r="I55" t="s">
        <v>31</v>
      </c>
      <c r="J55">
        <v>231941</v>
      </c>
      <c r="K55">
        <v>39.1</v>
      </c>
      <c r="L55">
        <v>3</v>
      </c>
      <c r="M55">
        <v>47</v>
      </c>
    </row>
    <row r="56" spans="1:13" x14ac:dyDescent="0.25">
      <c r="A56">
        <v>1</v>
      </c>
      <c r="B56" t="s">
        <v>13</v>
      </c>
      <c r="C56" t="s">
        <v>14</v>
      </c>
      <c r="D56">
        <v>95.6</v>
      </c>
      <c r="E56">
        <v>64</v>
      </c>
      <c r="F56">
        <v>97.6</v>
      </c>
      <c r="G56">
        <v>99.8</v>
      </c>
      <c r="H56">
        <v>97.8</v>
      </c>
      <c r="I56">
        <v>95.2</v>
      </c>
      <c r="J56">
        <v>2243</v>
      </c>
      <c r="K56">
        <v>6.9</v>
      </c>
      <c r="L56">
        <v>27</v>
      </c>
      <c r="M56">
        <v>33</v>
      </c>
    </row>
    <row r="57" spans="1:13" x14ac:dyDescent="0.25">
      <c r="A57" t="s">
        <v>675</v>
      </c>
      <c r="B57" t="s">
        <v>708</v>
      </c>
      <c r="C57" t="s">
        <v>14</v>
      </c>
      <c r="D57">
        <v>11.6</v>
      </c>
      <c r="E57">
        <v>18.899999999999999</v>
      </c>
      <c r="F57">
        <v>10.4</v>
      </c>
      <c r="G57">
        <v>23.3</v>
      </c>
      <c r="H57" t="s">
        <v>31</v>
      </c>
      <c r="I57" t="s">
        <v>31</v>
      </c>
      <c r="J57">
        <v>29594</v>
      </c>
      <c r="K57">
        <v>32.299999999999997</v>
      </c>
      <c r="L57">
        <v>5</v>
      </c>
      <c r="M57">
        <v>58</v>
      </c>
    </row>
    <row r="58" spans="1:13" x14ac:dyDescent="0.25">
      <c r="A58" t="s">
        <v>675</v>
      </c>
      <c r="B58" t="s">
        <v>709</v>
      </c>
      <c r="C58" t="s">
        <v>65</v>
      </c>
      <c r="D58">
        <v>26.3</v>
      </c>
      <c r="E58">
        <v>18.8</v>
      </c>
      <c r="F58">
        <v>14.9</v>
      </c>
      <c r="G58">
        <v>16.3</v>
      </c>
      <c r="H58">
        <v>28.8</v>
      </c>
      <c r="I58" t="s">
        <v>31</v>
      </c>
      <c r="J58">
        <v>11506</v>
      </c>
      <c r="K58">
        <v>7.1</v>
      </c>
      <c r="L58">
        <v>3</v>
      </c>
      <c r="M58">
        <v>70</v>
      </c>
    </row>
    <row r="59" spans="1:13" x14ac:dyDescent="0.25">
      <c r="A59">
        <f>182</f>
        <v>182</v>
      </c>
      <c r="B59" t="s">
        <v>223</v>
      </c>
      <c r="C59" t="s">
        <v>16</v>
      </c>
      <c r="D59">
        <v>30.9</v>
      </c>
      <c r="E59">
        <v>78.099999999999994</v>
      </c>
      <c r="F59">
        <v>31.6</v>
      </c>
      <c r="G59">
        <v>82</v>
      </c>
      <c r="H59">
        <v>34.6</v>
      </c>
      <c r="I59">
        <v>50.1</v>
      </c>
      <c r="J59">
        <v>23347</v>
      </c>
      <c r="K59">
        <v>13.1</v>
      </c>
      <c r="L59">
        <v>23</v>
      </c>
      <c r="M59">
        <v>57</v>
      </c>
    </row>
    <row r="60" spans="1:13" x14ac:dyDescent="0.25">
      <c r="A60" t="s">
        <v>565</v>
      </c>
      <c r="B60" t="s">
        <v>582</v>
      </c>
      <c r="C60" t="s">
        <v>36</v>
      </c>
      <c r="D60">
        <v>19.899999999999999</v>
      </c>
      <c r="E60">
        <v>61.3</v>
      </c>
      <c r="F60">
        <v>24</v>
      </c>
      <c r="G60">
        <v>32</v>
      </c>
      <c r="H60">
        <v>30.4</v>
      </c>
      <c r="I60" t="s">
        <v>31</v>
      </c>
      <c r="J60">
        <v>25036</v>
      </c>
      <c r="K60">
        <v>29.8</v>
      </c>
      <c r="L60">
        <v>18</v>
      </c>
      <c r="M60">
        <v>47</v>
      </c>
    </row>
    <row r="61" spans="1:13" x14ac:dyDescent="0.25">
      <c r="A61" t="s">
        <v>675</v>
      </c>
      <c r="B61" t="s">
        <v>714</v>
      </c>
      <c r="C61" t="s">
        <v>182</v>
      </c>
      <c r="D61">
        <v>23.2</v>
      </c>
      <c r="E61">
        <v>44.7</v>
      </c>
      <c r="F61">
        <v>17.399999999999999</v>
      </c>
      <c r="G61">
        <v>24.8</v>
      </c>
      <c r="H61">
        <v>34.799999999999997</v>
      </c>
      <c r="I61" t="s">
        <v>31</v>
      </c>
      <c r="J61">
        <v>15730</v>
      </c>
      <c r="K61">
        <v>11.4</v>
      </c>
      <c r="L61">
        <v>9</v>
      </c>
      <c r="M61">
        <v>43</v>
      </c>
    </row>
    <row r="62" spans="1:13" x14ac:dyDescent="0.25">
      <c r="A62">
        <v>22</v>
      </c>
      <c r="B62" t="s">
        <v>39</v>
      </c>
      <c r="C62" t="s">
        <v>14</v>
      </c>
      <c r="D62">
        <v>67.400000000000006</v>
      </c>
      <c r="E62">
        <v>57.1</v>
      </c>
      <c r="F62">
        <v>88.8</v>
      </c>
      <c r="G62">
        <v>99.1</v>
      </c>
      <c r="H62">
        <v>57.5</v>
      </c>
      <c r="I62">
        <v>82.3</v>
      </c>
      <c r="J62">
        <v>11885</v>
      </c>
      <c r="K62">
        <v>13.1</v>
      </c>
      <c r="L62">
        <v>35</v>
      </c>
      <c r="M62">
        <v>39</v>
      </c>
    </row>
    <row r="63" spans="1:13" x14ac:dyDescent="0.25">
      <c r="A63">
        <f>133</f>
        <v>133</v>
      </c>
      <c r="B63" t="s">
        <v>166</v>
      </c>
      <c r="C63" t="s">
        <v>14</v>
      </c>
      <c r="D63">
        <v>46.1</v>
      </c>
      <c r="E63">
        <v>40.5</v>
      </c>
      <c r="F63">
        <v>33.200000000000003</v>
      </c>
      <c r="G63">
        <v>92</v>
      </c>
      <c r="H63">
        <v>34.1</v>
      </c>
      <c r="I63">
        <v>55.3</v>
      </c>
      <c r="J63">
        <v>9259</v>
      </c>
      <c r="K63">
        <v>6.4</v>
      </c>
      <c r="L63">
        <v>17</v>
      </c>
      <c r="M63">
        <v>48</v>
      </c>
    </row>
    <row r="64" spans="1:13" x14ac:dyDescent="0.25">
      <c r="A64" t="s">
        <v>458</v>
      </c>
      <c r="B64" t="s">
        <v>472</v>
      </c>
      <c r="C64" t="s">
        <v>144</v>
      </c>
      <c r="D64">
        <v>18.600000000000001</v>
      </c>
      <c r="E64">
        <v>39</v>
      </c>
      <c r="F64">
        <v>11.3</v>
      </c>
      <c r="G64">
        <v>55.4</v>
      </c>
      <c r="H64">
        <v>38.700000000000003</v>
      </c>
      <c r="I64" t="s">
        <v>31</v>
      </c>
      <c r="J64">
        <v>30304</v>
      </c>
      <c r="K64">
        <v>18.899999999999999</v>
      </c>
      <c r="L64">
        <v>10</v>
      </c>
    </row>
    <row r="65" spans="1:13" x14ac:dyDescent="0.25">
      <c r="A65" t="s">
        <v>565</v>
      </c>
      <c r="B65" t="s">
        <v>584</v>
      </c>
      <c r="C65" t="s">
        <v>54</v>
      </c>
      <c r="D65">
        <v>20.9</v>
      </c>
      <c r="E65">
        <v>50.8</v>
      </c>
      <c r="F65">
        <v>11.4</v>
      </c>
      <c r="G65">
        <v>43.7</v>
      </c>
      <c r="H65">
        <v>32.5</v>
      </c>
      <c r="I65" t="s">
        <v>31</v>
      </c>
      <c r="J65">
        <v>11452</v>
      </c>
      <c r="K65">
        <v>29.6</v>
      </c>
      <c r="L65">
        <v>27</v>
      </c>
      <c r="M65">
        <v>59</v>
      </c>
    </row>
    <row r="66" spans="1:13" x14ac:dyDescent="0.25">
      <c r="A66" t="s">
        <v>242</v>
      </c>
      <c r="B66" t="s">
        <v>248</v>
      </c>
      <c r="C66" t="s">
        <v>47</v>
      </c>
      <c r="D66">
        <v>36.6</v>
      </c>
      <c r="E66">
        <v>77.599999999999994</v>
      </c>
      <c r="F66">
        <v>35.299999999999997</v>
      </c>
      <c r="G66">
        <v>52.2</v>
      </c>
      <c r="H66">
        <v>79.5</v>
      </c>
      <c r="I66" t="s">
        <v>31</v>
      </c>
      <c r="J66">
        <v>8605</v>
      </c>
      <c r="K66">
        <v>11.6</v>
      </c>
      <c r="L66">
        <v>15</v>
      </c>
      <c r="M66">
        <v>30</v>
      </c>
    </row>
    <row r="67" spans="1:13" x14ac:dyDescent="0.25">
      <c r="A67" t="s">
        <v>675</v>
      </c>
      <c r="B67" t="s">
        <v>713</v>
      </c>
      <c r="C67" t="s">
        <v>207</v>
      </c>
      <c r="D67">
        <v>19.3</v>
      </c>
      <c r="E67">
        <v>15.7</v>
      </c>
      <c r="F67">
        <v>24.7</v>
      </c>
      <c r="G67">
        <v>27.6</v>
      </c>
      <c r="H67">
        <v>31.9</v>
      </c>
      <c r="I67" t="s">
        <v>31</v>
      </c>
      <c r="J67">
        <v>7506</v>
      </c>
      <c r="K67">
        <v>12.6</v>
      </c>
      <c r="L67">
        <v>0</v>
      </c>
      <c r="M67">
        <v>42</v>
      </c>
    </row>
    <row r="68" spans="1:13" x14ac:dyDescent="0.25">
      <c r="A68">
        <v>195</v>
      </c>
      <c r="B68" t="s">
        <v>236</v>
      </c>
      <c r="C68" t="s">
        <v>49</v>
      </c>
      <c r="D68">
        <v>37.299999999999997</v>
      </c>
      <c r="E68">
        <v>61.1</v>
      </c>
      <c r="F68">
        <v>22.2</v>
      </c>
      <c r="G68">
        <v>83.8</v>
      </c>
      <c r="H68">
        <v>68.400000000000006</v>
      </c>
      <c r="I68">
        <v>49.3</v>
      </c>
      <c r="J68">
        <v>6853</v>
      </c>
      <c r="K68">
        <v>6.6</v>
      </c>
      <c r="L68">
        <v>16</v>
      </c>
      <c r="M68">
        <v>64</v>
      </c>
    </row>
    <row r="69" spans="1:13" x14ac:dyDescent="0.25">
      <c r="A69" t="s">
        <v>297</v>
      </c>
      <c r="B69" t="s">
        <v>304</v>
      </c>
      <c r="C69" t="s">
        <v>54</v>
      </c>
      <c r="D69">
        <v>17.8</v>
      </c>
      <c r="E69">
        <v>63.7</v>
      </c>
      <c r="F69">
        <v>22.6</v>
      </c>
      <c r="G69">
        <v>85.9</v>
      </c>
      <c r="H69">
        <v>43.2</v>
      </c>
      <c r="I69" t="s">
        <v>31</v>
      </c>
      <c r="J69">
        <v>5570</v>
      </c>
      <c r="K69">
        <v>25.4</v>
      </c>
      <c r="L69">
        <v>15</v>
      </c>
      <c r="M69">
        <v>67</v>
      </c>
    </row>
    <row r="70" spans="1:13" x14ac:dyDescent="0.25">
      <c r="A70" t="s">
        <v>458</v>
      </c>
      <c r="B70" t="s">
        <v>473</v>
      </c>
      <c r="C70" t="s">
        <v>399</v>
      </c>
      <c r="D70">
        <v>31.5</v>
      </c>
      <c r="E70">
        <v>52.8</v>
      </c>
      <c r="F70">
        <v>21.5</v>
      </c>
      <c r="G70">
        <v>41</v>
      </c>
      <c r="H70">
        <v>28.2</v>
      </c>
      <c r="I70" t="s">
        <v>31</v>
      </c>
      <c r="J70">
        <v>51438</v>
      </c>
      <c r="K70">
        <v>13</v>
      </c>
      <c r="L70">
        <v>15</v>
      </c>
      <c r="M70">
        <v>62</v>
      </c>
    </row>
    <row r="71" spans="1:13" x14ac:dyDescent="0.25">
      <c r="A71" t="s">
        <v>675</v>
      </c>
      <c r="B71" t="s">
        <v>716</v>
      </c>
      <c r="C71" t="s">
        <v>617</v>
      </c>
      <c r="D71">
        <v>17.8</v>
      </c>
      <c r="E71">
        <v>34.9</v>
      </c>
      <c r="F71">
        <v>9.4</v>
      </c>
      <c r="G71">
        <v>30</v>
      </c>
      <c r="H71">
        <v>32.299999999999997</v>
      </c>
      <c r="I71" t="s">
        <v>31</v>
      </c>
      <c r="J71">
        <v>35617</v>
      </c>
      <c r="K71">
        <v>16.5</v>
      </c>
      <c r="L71">
        <v>1</v>
      </c>
      <c r="M71">
        <v>19</v>
      </c>
    </row>
    <row r="72" spans="1:13" x14ac:dyDescent="0.25">
      <c r="A72" t="s">
        <v>675</v>
      </c>
      <c r="B72" t="s">
        <v>717</v>
      </c>
      <c r="C72" t="s">
        <v>67</v>
      </c>
      <c r="D72">
        <v>26.9</v>
      </c>
      <c r="E72">
        <v>21</v>
      </c>
      <c r="F72">
        <v>16.8</v>
      </c>
      <c r="G72">
        <v>24.8</v>
      </c>
      <c r="H72">
        <v>55.3</v>
      </c>
      <c r="I72" t="s">
        <v>31</v>
      </c>
      <c r="J72">
        <v>14554</v>
      </c>
      <c r="K72">
        <v>12.3</v>
      </c>
      <c r="L72">
        <v>5</v>
      </c>
      <c r="M72">
        <v>37</v>
      </c>
    </row>
    <row r="73" spans="1:13" x14ac:dyDescent="0.25">
      <c r="A73" t="s">
        <v>565</v>
      </c>
      <c r="B73" t="s">
        <v>586</v>
      </c>
      <c r="C73" t="s">
        <v>65</v>
      </c>
      <c r="D73">
        <v>35.799999999999997</v>
      </c>
      <c r="E73">
        <v>17.600000000000001</v>
      </c>
      <c r="F73">
        <v>24.9</v>
      </c>
      <c r="G73">
        <v>22.6</v>
      </c>
      <c r="H73">
        <v>52.3</v>
      </c>
      <c r="I73" t="s">
        <v>31</v>
      </c>
      <c r="J73">
        <v>19342</v>
      </c>
      <c r="K73">
        <v>12</v>
      </c>
      <c r="L73">
        <v>1</v>
      </c>
      <c r="M73">
        <v>57</v>
      </c>
    </row>
    <row r="74" spans="1:13" x14ac:dyDescent="0.25">
      <c r="A74" t="s">
        <v>458</v>
      </c>
      <c r="B74" t="s">
        <v>474</v>
      </c>
      <c r="C74" t="s">
        <v>207</v>
      </c>
      <c r="D74">
        <v>24</v>
      </c>
      <c r="E74">
        <v>25.7</v>
      </c>
      <c r="F74">
        <v>29.4</v>
      </c>
      <c r="G74">
        <v>45</v>
      </c>
      <c r="H74">
        <v>60.4</v>
      </c>
      <c r="I74" t="s">
        <v>31</v>
      </c>
      <c r="J74">
        <v>7983</v>
      </c>
      <c r="K74">
        <v>15.4</v>
      </c>
      <c r="L74">
        <v>8</v>
      </c>
      <c r="M74">
        <v>53</v>
      </c>
    </row>
    <row r="75" spans="1:13" x14ac:dyDescent="0.25">
      <c r="A75" t="s">
        <v>675</v>
      </c>
      <c r="B75" t="s">
        <v>718</v>
      </c>
      <c r="C75" t="s">
        <v>65</v>
      </c>
      <c r="D75">
        <v>21.1</v>
      </c>
      <c r="E75">
        <v>16.100000000000001</v>
      </c>
      <c r="F75">
        <v>21.4</v>
      </c>
      <c r="G75">
        <v>21.5</v>
      </c>
      <c r="H75">
        <v>64.5</v>
      </c>
      <c r="I75" t="s">
        <v>31</v>
      </c>
      <c r="J75">
        <v>29483</v>
      </c>
      <c r="K75">
        <v>20.7</v>
      </c>
      <c r="L75">
        <v>3</v>
      </c>
    </row>
    <row r="76" spans="1:13" x14ac:dyDescent="0.25">
      <c r="A76" t="s">
        <v>675</v>
      </c>
      <c r="B76" t="s">
        <v>719</v>
      </c>
      <c r="C76" t="s">
        <v>65</v>
      </c>
      <c r="D76">
        <v>23.6</v>
      </c>
      <c r="E76">
        <v>15.9</v>
      </c>
      <c r="F76">
        <v>26.6</v>
      </c>
      <c r="G76">
        <v>4</v>
      </c>
      <c r="H76">
        <v>100</v>
      </c>
      <c r="I76" t="s">
        <v>31</v>
      </c>
      <c r="J76">
        <v>14579</v>
      </c>
      <c r="K76">
        <v>19.399999999999999</v>
      </c>
      <c r="L76">
        <v>6</v>
      </c>
    </row>
    <row r="77" spans="1:13" x14ac:dyDescent="0.25">
      <c r="A77">
        <f>138</f>
        <v>138</v>
      </c>
      <c r="B77" t="s">
        <v>172</v>
      </c>
      <c r="C77" t="s">
        <v>70</v>
      </c>
      <c r="D77">
        <v>41.5</v>
      </c>
      <c r="E77">
        <v>81.099999999999994</v>
      </c>
      <c r="F77">
        <v>48.5</v>
      </c>
      <c r="G77">
        <v>68.400000000000006</v>
      </c>
      <c r="H77">
        <v>37.5</v>
      </c>
      <c r="I77">
        <v>54.5</v>
      </c>
      <c r="J77">
        <v>17916</v>
      </c>
      <c r="K77">
        <v>10.199999999999999</v>
      </c>
      <c r="L77">
        <v>22</v>
      </c>
      <c r="M77">
        <v>53</v>
      </c>
    </row>
    <row r="78" spans="1:13" x14ac:dyDescent="0.25">
      <c r="A78" t="s">
        <v>675</v>
      </c>
      <c r="B78" t="s">
        <v>720</v>
      </c>
      <c r="C78" t="s">
        <v>115</v>
      </c>
      <c r="D78">
        <v>19.7</v>
      </c>
      <c r="E78">
        <v>27.2</v>
      </c>
      <c r="F78">
        <v>14.7</v>
      </c>
      <c r="G78">
        <v>24.5</v>
      </c>
      <c r="H78">
        <v>33.299999999999997</v>
      </c>
      <c r="I78" t="s">
        <v>31</v>
      </c>
      <c r="J78">
        <v>23270</v>
      </c>
      <c r="K78">
        <v>15</v>
      </c>
      <c r="L78">
        <v>3</v>
      </c>
      <c r="M78">
        <v>45</v>
      </c>
    </row>
    <row r="79" spans="1:13" x14ac:dyDescent="0.25">
      <c r="A79" t="s">
        <v>675</v>
      </c>
      <c r="B79" t="s">
        <v>721</v>
      </c>
      <c r="C79" t="s">
        <v>65</v>
      </c>
      <c r="D79">
        <v>19.5</v>
      </c>
      <c r="E79">
        <v>15.5</v>
      </c>
      <c r="F79">
        <v>15.5</v>
      </c>
      <c r="G79">
        <v>8.6999999999999993</v>
      </c>
      <c r="H79">
        <v>73.8</v>
      </c>
      <c r="I79" t="s">
        <v>31</v>
      </c>
      <c r="J79">
        <v>43955</v>
      </c>
      <c r="K79">
        <v>16</v>
      </c>
      <c r="L79">
        <v>3</v>
      </c>
    </row>
    <row r="80" spans="1:13" x14ac:dyDescent="0.25">
      <c r="A80" t="s">
        <v>675</v>
      </c>
      <c r="B80" t="s">
        <v>722</v>
      </c>
      <c r="C80" t="s">
        <v>115</v>
      </c>
      <c r="D80">
        <v>17.5</v>
      </c>
      <c r="E80">
        <v>20.399999999999999</v>
      </c>
      <c r="F80">
        <v>11.7</v>
      </c>
      <c r="G80">
        <v>29.1</v>
      </c>
      <c r="H80">
        <v>31.4</v>
      </c>
      <c r="I80" t="s">
        <v>31</v>
      </c>
      <c r="J80">
        <v>35779</v>
      </c>
      <c r="K80">
        <v>18.5</v>
      </c>
      <c r="L80">
        <v>3</v>
      </c>
      <c r="M80">
        <v>41</v>
      </c>
    </row>
    <row r="81" spans="1:13" x14ac:dyDescent="0.25">
      <c r="A81" t="s">
        <v>675</v>
      </c>
      <c r="B81" t="s">
        <v>723</v>
      </c>
      <c r="C81" t="s">
        <v>617</v>
      </c>
      <c r="D81">
        <v>23.8</v>
      </c>
      <c r="E81">
        <v>32.799999999999997</v>
      </c>
      <c r="F81">
        <v>14.1</v>
      </c>
      <c r="G81">
        <v>16.7</v>
      </c>
      <c r="H81">
        <v>37.799999999999997</v>
      </c>
      <c r="I81" t="s">
        <v>31</v>
      </c>
      <c r="J81">
        <v>38719</v>
      </c>
      <c r="K81">
        <v>14.5</v>
      </c>
      <c r="L81">
        <v>2</v>
      </c>
      <c r="M81">
        <v>59</v>
      </c>
    </row>
    <row r="82" spans="1:13" x14ac:dyDescent="0.25">
      <c r="A82" t="s">
        <v>675</v>
      </c>
      <c r="B82" t="s">
        <v>724</v>
      </c>
      <c r="C82" t="s">
        <v>207</v>
      </c>
      <c r="D82">
        <v>15.9</v>
      </c>
      <c r="E82">
        <v>18.7</v>
      </c>
      <c r="F82">
        <v>22.1</v>
      </c>
      <c r="G82">
        <v>17.399999999999999</v>
      </c>
      <c r="H82">
        <v>41.9</v>
      </c>
      <c r="I82" t="s">
        <v>31</v>
      </c>
      <c r="J82">
        <v>15020</v>
      </c>
      <c r="K82">
        <v>30.2</v>
      </c>
      <c r="L82">
        <v>3</v>
      </c>
      <c r="M82">
        <v>41</v>
      </c>
    </row>
    <row r="83" spans="1:13" x14ac:dyDescent="0.25">
      <c r="A83" t="s">
        <v>565</v>
      </c>
      <c r="B83" t="s">
        <v>587</v>
      </c>
      <c r="C83" t="s">
        <v>115</v>
      </c>
      <c r="D83">
        <v>29.9</v>
      </c>
      <c r="E83">
        <v>43.7</v>
      </c>
      <c r="F83">
        <v>27.6</v>
      </c>
      <c r="G83">
        <v>17.399999999999999</v>
      </c>
      <c r="H83">
        <v>61.3</v>
      </c>
      <c r="I83" t="s">
        <v>31</v>
      </c>
      <c r="J83">
        <v>13015</v>
      </c>
      <c r="K83">
        <v>17.399999999999999</v>
      </c>
      <c r="L83">
        <v>17</v>
      </c>
      <c r="M83">
        <v>45</v>
      </c>
    </row>
    <row r="84" spans="1:13" x14ac:dyDescent="0.25">
      <c r="A84" t="s">
        <v>675</v>
      </c>
      <c r="B84" t="s">
        <v>725</v>
      </c>
      <c r="C84" t="s">
        <v>115</v>
      </c>
      <c r="D84">
        <v>23.2</v>
      </c>
      <c r="E84">
        <v>19.8</v>
      </c>
      <c r="F84">
        <v>17.7</v>
      </c>
      <c r="G84">
        <v>13.2</v>
      </c>
      <c r="H84">
        <v>39.9</v>
      </c>
      <c r="I84" t="s">
        <v>31</v>
      </c>
      <c r="J84">
        <v>18361</v>
      </c>
      <c r="K84">
        <v>17.2</v>
      </c>
      <c r="L84">
        <v>3</v>
      </c>
    </row>
    <row r="85" spans="1:13" x14ac:dyDescent="0.25">
      <c r="A85" t="s">
        <v>458</v>
      </c>
      <c r="B85" t="s">
        <v>475</v>
      </c>
      <c r="C85" t="s">
        <v>16</v>
      </c>
      <c r="D85">
        <v>23.5</v>
      </c>
      <c r="E85">
        <v>89.6</v>
      </c>
      <c r="F85">
        <v>21.2</v>
      </c>
      <c r="G85">
        <v>43.5</v>
      </c>
      <c r="H85">
        <v>28.9</v>
      </c>
      <c r="I85" t="s">
        <v>31</v>
      </c>
      <c r="J85">
        <v>13053</v>
      </c>
      <c r="K85">
        <v>17.8</v>
      </c>
      <c r="L85">
        <v>50</v>
      </c>
      <c r="M85">
        <v>55</v>
      </c>
    </row>
    <row r="86" spans="1:13" x14ac:dyDescent="0.25">
      <c r="A86" t="s">
        <v>242</v>
      </c>
      <c r="B86" t="s">
        <v>249</v>
      </c>
      <c r="C86" t="s">
        <v>70</v>
      </c>
      <c r="D86">
        <v>32.1</v>
      </c>
      <c r="E86">
        <v>81.599999999999994</v>
      </c>
      <c r="F86">
        <v>26.7</v>
      </c>
      <c r="G86">
        <v>76.8</v>
      </c>
      <c r="H86">
        <v>50.1</v>
      </c>
      <c r="I86" t="s">
        <v>31</v>
      </c>
      <c r="J86">
        <v>10015</v>
      </c>
      <c r="K86">
        <v>7.1</v>
      </c>
      <c r="L86">
        <v>28</v>
      </c>
      <c r="M86">
        <v>51</v>
      </c>
    </row>
    <row r="87" spans="1:13" x14ac:dyDescent="0.25">
      <c r="A87" t="s">
        <v>458</v>
      </c>
      <c r="B87" t="s">
        <v>476</v>
      </c>
      <c r="C87" t="s">
        <v>81</v>
      </c>
      <c r="D87">
        <v>21.3</v>
      </c>
      <c r="E87">
        <v>50.5</v>
      </c>
      <c r="F87">
        <v>13.2</v>
      </c>
      <c r="G87">
        <v>66.5</v>
      </c>
      <c r="H87">
        <v>34.5</v>
      </c>
      <c r="I87" t="s">
        <v>31</v>
      </c>
      <c r="J87">
        <v>35308</v>
      </c>
      <c r="K87">
        <v>16.100000000000001</v>
      </c>
      <c r="L87">
        <v>11</v>
      </c>
      <c r="M87">
        <v>50</v>
      </c>
    </row>
    <row r="88" spans="1:13" x14ac:dyDescent="0.25">
      <c r="A88" t="s">
        <v>675</v>
      </c>
      <c r="B88" t="s">
        <v>726</v>
      </c>
      <c r="C88" t="s">
        <v>14</v>
      </c>
      <c r="D88">
        <v>21.4</v>
      </c>
      <c r="E88">
        <v>34.6</v>
      </c>
      <c r="F88">
        <v>19.7</v>
      </c>
      <c r="G88">
        <v>27</v>
      </c>
      <c r="H88">
        <v>35.799999999999997</v>
      </c>
      <c r="I88" t="s">
        <v>31</v>
      </c>
      <c r="J88">
        <v>19198</v>
      </c>
      <c r="K88">
        <v>17.100000000000001</v>
      </c>
      <c r="L88">
        <v>8</v>
      </c>
      <c r="M88">
        <v>46</v>
      </c>
    </row>
    <row r="89" spans="1:13" x14ac:dyDescent="0.25">
      <c r="A89" t="s">
        <v>297</v>
      </c>
      <c r="B89" t="s">
        <v>305</v>
      </c>
      <c r="C89" t="s">
        <v>14</v>
      </c>
      <c r="D89">
        <v>28.5</v>
      </c>
      <c r="E89">
        <v>35.5</v>
      </c>
      <c r="F89">
        <v>30.3</v>
      </c>
      <c r="G89">
        <v>71.8</v>
      </c>
      <c r="H89">
        <v>83.7</v>
      </c>
      <c r="I89" t="s">
        <v>31</v>
      </c>
      <c r="J89">
        <v>5287</v>
      </c>
      <c r="K89">
        <v>18.2</v>
      </c>
      <c r="L89">
        <v>12</v>
      </c>
      <c r="M89">
        <v>26</v>
      </c>
    </row>
    <row r="90" spans="1:13" x14ac:dyDescent="0.25">
      <c r="A90" t="s">
        <v>297</v>
      </c>
      <c r="B90" t="s">
        <v>306</v>
      </c>
      <c r="C90" t="s">
        <v>14</v>
      </c>
      <c r="D90">
        <v>31.6</v>
      </c>
      <c r="E90">
        <v>34.5</v>
      </c>
      <c r="F90">
        <v>33</v>
      </c>
      <c r="G90">
        <v>59.3</v>
      </c>
      <c r="H90">
        <v>41</v>
      </c>
      <c r="I90" t="s">
        <v>31</v>
      </c>
      <c r="J90">
        <v>26769</v>
      </c>
      <c r="K90">
        <v>19</v>
      </c>
      <c r="L90">
        <v>5</v>
      </c>
      <c r="M90">
        <v>52</v>
      </c>
    </row>
    <row r="91" spans="1:13" x14ac:dyDescent="0.25">
      <c r="A91">
        <v>15</v>
      </c>
      <c r="B91" t="s">
        <v>30</v>
      </c>
      <c r="C91" t="s">
        <v>14</v>
      </c>
      <c r="D91">
        <v>85.9</v>
      </c>
      <c r="E91">
        <v>73.5</v>
      </c>
      <c r="F91">
        <v>82.2</v>
      </c>
      <c r="G91">
        <v>98.1</v>
      </c>
      <c r="H91" t="s">
        <v>31</v>
      </c>
      <c r="I91">
        <v>86.1</v>
      </c>
      <c r="J91">
        <v>25055</v>
      </c>
      <c r="K91">
        <v>5.9</v>
      </c>
      <c r="L91">
        <v>28</v>
      </c>
    </row>
    <row r="92" spans="1:13" x14ac:dyDescent="0.25">
      <c r="A92" t="s">
        <v>675</v>
      </c>
      <c r="B92" t="s">
        <v>727</v>
      </c>
      <c r="C92" t="s">
        <v>728</v>
      </c>
      <c r="D92">
        <v>23</v>
      </c>
      <c r="E92">
        <v>46.9</v>
      </c>
      <c r="F92">
        <v>10.3</v>
      </c>
      <c r="G92">
        <v>19.600000000000001</v>
      </c>
      <c r="H92">
        <v>28</v>
      </c>
      <c r="I92" t="s">
        <v>31</v>
      </c>
      <c r="J92">
        <v>20879</v>
      </c>
      <c r="K92">
        <v>9.6999999999999993</v>
      </c>
      <c r="L92">
        <v>10</v>
      </c>
      <c r="M92">
        <v>54</v>
      </c>
    </row>
    <row r="93" spans="1:13" x14ac:dyDescent="0.25">
      <c r="A93" t="s">
        <v>458</v>
      </c>
      <c r="B93" t="s">
        <v>478</v>
      </c>
      <c r="C93" t="s">
        <v>182</v>
      </c>
      <c r="D93">
        <v>33.200000000000003</v>
      </c>
      <c r="E93">
        <v>39.1</v>
      </c>
      <c r="F93">
        <v>27.6</v>
      </c>
      <c r="G93">
        <v>31.2</v>
      </c>
      <c r="H93">
        <v>30.9</v>
      </c>
      <c r="I93" t="s">
        <v>31</v>
      </c>
      <c r="J93">
        <v>86519</v>
      </c>
      <c r="K93">
        <v>17.5</v>
      </c>
      <c r="L93">
        <v>13</v>
      </c>
      <c r="M93">
        <v>62</v>
      </c>
    </row>
    <row r="94" spans="1:13" x14ac:dyDescent="0.25">
      <c r="A94" t="s">
        <v>458</v>
      </c>
      <c r="B94" t="s">
        <v>479</v>
      </c>
      <c r="C94" t="s">
        <v>36</v>
      </c>
      <c r="D94">
        <v>19.3</v>
      </c>
      <c r="E94">
        <v>77.400000000000006</v>
      </c>
      <c r="F94">
        <v>23.4</v>
      </c>
      <c r="G94">
        <v>36.4</v>
      </c>
      <c r="H94">
        <v>30.9</v>
      </c>
      <c r="I94" t="s">
        <v>31</v>
      </c>
      <c r="J94">
        <v>31017</v>
      </c>
      <c r="K94">
        <v>30.3</v>
      </c>
      <c r="L94">
        <v>27</v>
      </c>
      <c r="M94">
        <v>50</v>
      </c>
    </row>
    <row r="95" spans="1:13" x14ac:dyDescent="0.25">
      <c r="A95" t="s">
        <v>242</v>
      </c>
      <c r="B95" t="s">
        <v>250</v>
      </c>
      <c r="C95" t="s">
        <v>111</v>
      </c>
      <c r="D95">
        <v>19.3</v>
      </c>
      <c r="E95">
        <v>88.5</v>
      </c>
      <c r="F95">
        <v>26.5</v>
      </c>
      <c r="G95">
        <v>79.400000000000006</v>
      </c>
      <c r="H95">
        <v>35.299999999999997</v>
      </c>
      <c r="I95" t="s">
        <v>31</v>
      </c>
      <c r="J95">
        <v>18293</v>
      </c>
      <c r="K95">
        <v>42.7</v>
      </c>
      <c r="L95">
        <v>19</v>
      </c>
      <c r="M95">
        <v>48</v>
      </c>
    </row>
    <row r="96" spans="1:13" x14ac:dyDescent="0.25">
      <c r="A96">
        <v>18</v>
      </c>
      <c r="B96" t="s">
        <v>34</v>
      </c>
      <c r="C96" t="s">
        <v>14</v>
      </c>
      <c r="D96">
        <v>77.900000000000006</v>
      </c>
      <c r="E96">
        <v>63.9</v>
      </c>
      <c r="F96">
        <v>86.1</v>
      </c>
      <c r="G96">
        <v>97.2</v>
      </c>
      <c r="H96">
        <v>33.700000000000003</v>
      </c>
      <c r="I96">
        <v>84</v>
      </c>
      <c r="J96">
        <v>21424</v>
      </c>
      <c r="K96">
        <v>10.199999999999999</v>
      </c>
      <c r="L96">
        <v>19</v>
      </c>
      <c r="M96">
        <v>48</v>
      </c>
    </row>
    <row r="97" spans="1:13" x14ac:dyDescent="0.25">
      <c r="A97" t="s">
        <v>675</v>
      </c>
      <c r="B97" t="s">
        <v>729</v>
      </c>
      <c r="C97" t="s">
        <v>16</v>
      </c>
      <c r="D97">
        <v>17.100000000000001</v>
      </c>
      <c r="E97">
        <v>69.599999999999994</v>
      </c>
      <c r="F97">
        <v>7.7</v>
      </c>
      <c r="G97">
        <v>18.399999999999999</v>
      </c>
      <c r="H97">
        <v>29.1</v>
      </c>
      <c r="I97" t="s">
        <v>31</v>
      </c>
      <c r="J97">
        <v>21934</v>
      </c>
      <c r="K97">
        <v>14.8</v>
      </c>
      <c r="L97">
        <v>35</v>
      </c>
      <c r="M97">
        <v>47</v>
      </c>
    </row>
    <row r="98" spans="1:13" x14ac:dyDescent="0.25">
      <c r="A98" t="s">
        <v>458</v>
      </c>
      <c r="B98" t="s">
        <v>480</v>
      </c>
      <c r="C98" t="s">
        <v>54</v>
      </c>
      <c r="D98">
        <v>20.100000000000001</v>
      </c>
      <c r="E98">
        <v>93.1</v>
      </c>
      <c r="F98">
        <v>20.2</v>
      </c>
      <c r="G98">
        <v>44.6</v>
      </c>
      <c r="H98">
        <v>37.799999999999997</v>
      </c>
      <c r="I98" t="s">
        <v>31</v>
      </c>
      <c r="J98">
        <v>30333</v>
      </c>
      <c r="K98">
        <v>17.100000000000001</v>
      </c>
      <c r="L98">
        <v>38</v>
      </c>
      <c r="M98">
        <v>53</v>
      </c>
    </row>
    <row r="99" spans="1:13" x14ac:dyDescent="0.25">
      <c r="A99" t="s">
        <v>565</v>
      </c>
      <c r="B99" t="s">
        <v>588</v>
      </c>
      <c r="C99" t="s">
        <v>399</v>
      </c>
      <c r="D99">
        <v>20.6</v>
      </c>
      <c r="E99">
        <v>25</v>
      </c>
      <c r="F99">
        <v>9.3000000000000007</v>
      </c>
      <c r="G99">
        <v>46.5</v>
      </c>
      <c r="H99">
        <v>28.2</v>
      </c>
      <c r="I99" t="s">
        <v>31</v>
      </c>
      <c r="J99">
        <v>22751</v>
      </c>
      <c r="K99">
        <v>12</v>
      </c>
      <c r="M99" t="s">
        <v>31</v>
      </c>
    </row>
    <row r="100" spans="1:13" x14ac:dyDescent="0.25">
      <c r="A100" t="s">
        <v>242</v>
      </c>
      <c r="B100" t="s">
        <v>251</v>
      </c>
      <c r="C100" t="s">
        <v>36</v>
      </c>
      <c r="D100">
        <v>30.4</v>
      </c>
      <c r="E100">
        <v>78.3</v>
      </c>
      <c r="F100">
        <v>29.4</v>
      </c>
      <c r="G100">
        <v>65.2</v>
      </c>
      <c r="H100">
        <v>50.3</v>
      </c>
      <c r="I100" t="s">
        <v>31</v>
      </c>
      <c r="J100">
        <v>15064</v>
      </c>
      <c r="K100">
        <v>14.4</v>
      </c>
      <c r="L100">
        <v>18</v>
      </c>
      <c r="M100">
        <v>55</v>
      </c>
    </row>
    <row r="101" spans="1:13" x14ac:dyDescent="0.25">
      <c r="A101" t="s">
        <v>675</v>
      </c>
      <c r="B101" t="s">
        <v>730</v>
      </c>
      <c r="C101" t="s">
        <v>65</v>
      </c>
      <c r="D101">
        <v>22.6</v>
      </c>
      <c r="E101">
        <v>20.7</v>
      </c>
      <c r="F101">
        <v>19</v>
      </c>
      <c r="G101">
        <v>23.5</v>
      </c>
      <c r="H101">
        <v>93.3</v>
      </c>
      <c r="I101" t="s">
        <v>31</v>
      </c>
      <c r="J101">
        <v>34326</v>
      </c>
      <c r="K101">
        <v>15.2</v>
      </c>
      <c r="L101">
        <v>2</v>
      </c>
      <c r="M101">
        <v>33</v>
      </c>
    </row>
    <row r="102" spans="1:13" x14ac:dyDescent="0.25">
      <c r="A102">
        <f>104</f>
        <v>104</v>
      </c>
      <c r="B102" t="s">
        <v>134</v>
      </c>
      <c r="C102" t="s">
        <v>14</v>
      </c>
      <c r="D102">
        <v>50.7</v>
      </c>
      <c r="E102">
        <v>38.299999999999997</v>
      </c>
      <c r="F102">
        <v>35.799999999999997</v>
      </c>
      <c r="G102">
        <v>93.3</v>
      </c>
      <c r="H102">
        <v>40.799999999999997</v>
      </c>
      <c r="I102">
        <v>57.8</v>
      </c>
      <c r="J102">
        <v>6178</v>
      </c>
      <c r="K102">
        <v>6.6</v>
      </c>
      <c r="L102">
        <v>16</v>
      </c>
      <c r="M102">
        <v>47</v>
      </c>
    </row>
    <row r="103" spans="1:13" x14ac:dyDescent="0.25">
      <c r="A103" t="s">
        <v>565</v>
      </c>
      <c r="B103" t="s">
        <v>589</v>
      </c>
      <c r="C103" t="s">
        <v>16</v>
      </c>
      <c r="D103">
        <v>16.8</v>
      </c>
      <c r="E103">
        <v>58.4</v>
      </c>
      <c r="F103">
        <v>10.1</v>
      </c>
      <c r="G103">
        <v>40.1</v>
      </c>
      <c r="H103">
        <v>28.5</v>
      </c>
      <c r="I103" t="s">
        <v>31</v>
      </c>
      <c r="J103">
        <v>16812</v>
      </c>
      <c r="K103">
        <v>19.100000000000001</v>
      </c>
      <c r="L103">
        <v>21</v>
      </c>
      <c r="M103">
        <v>57</v>
      </c>
    </row>
    <row r="104" spans="1:13" x14ac:dyDescent="0.25">
      <c r="A104" t="s">
        <v>352</v>
      </c>
      <c r="B104" t="s">
        <v>360</v>
      </c>
      <c r="C104" t="s">
        <v>54</v>
      </c>
      <c r="D104">
        <v>22.4</v>
      </c>
      <c r="E104">
        <v>76.900000000000006</v>
      </c>
      <c r="F104">
        <v>21.9</v>
      </c>
      <c r="G104">
        <v>66.8</v>
      </c>
      <c r="H104">
        <v>30</v>
      </c>
      <c r="I104" t="s">
        <v>31</v>
      </c>
      <c r="J104">
        <v>32713</v>
      </c>
      <c r="K104">
        <v>30.4</v>
      </c>
      <c r="L104">
        <v>17</v>
      </c>
      <c r="M104">
        <v>60</v>
      </c>
    </row>
    <row r="105" spans="1:13" x14ac:dyDescent="0.25">
      <c r="A105">
        <f>65</f>
        <v>65</v>
      </c>
      <c r="B105" t="s">
        <v>92</v>
      </c>
      <c r="C105" t="s">
        <v>74</v>
      </c>
      <c r="D105">
        <v>55</v>
      </c>
      <c r="E105">
        <v>84</v>
      </c>
      <c r="F105">
        <v>73.8</v>
      </c>
      <c r="G105">
        <v>61.5</v>
      </c>
      <c r="H105">
        <v>100</v>
      </c>
      <c r="I105">
        <v>65.900000000000006</v>
      </c>
      <c r="J105">
        <v>15920</v>
      </c>
      <c r="K105">
        <v>19.399999999999999</v>
      </c>
      <c r="L105">
        <v>25</v>
      </c>
      <c r="M105">
        <v>26</v>
      </c>
    </row>
    <row r="106" spans="1:13" x14ac:dyDescent="0.25">
      <c r="A106" t="s">
        <v>402</v>
      </c>
      <c r="B106" t="s">
        <v>409</v>
      </c>
      <c r="C106" t="s">
        <v>14</v>
      </c>
      <c r="D106">
        <v>31.2</v>
      </c>
      <c r="E106">
        <v>46.3</v>
      </c>
      <c r="F106">
        <v>14.6</v>
      </c>
      <c r="G106">
        <v>57.7</v>
      </c>
      <c r="H106">
        <v>36.299999999999997</v>
      </c>
      <c r="I106" t="s">
        <v>31</v>
      </c>
      <c r="J106">
        <v>20713</v>
      </c>
      <c r="K106">
        <v>10.8</v>
      </c>
      <c r="L106">
        <v>18</v>
      </c>
      <c r="M106">
        <v>48</v>
      </c>
    </row>
    <row r="107" spans="1:13" x14ac:dyDescent="0.25">
      <c r="A107" t="s">
        <v>458</v>
      </c>
      <c r="B107" t="s">
        <v>481</v>
      </c>
      <c r="C107" t="s">
        <v>196</v>
      </c>
      <c r="D107">
        <v>26.1</v>
      </c>
      <c r="E107">
        <v>76.7</v>
      </c>
      <c r="F107">
        <v>25.2</v>
      </c>
      <c r="G107">
        <v>36.299999999999997</v>
      </c>
      <c r="H107">
        <v>51.7</v>
      </c>
      <c r="I107" t="s">
        <v>31</v>
      </c>
      <c r="J107">
        <v>8546</v>
      </c>
      <c r="K107">
        <v>22.9</v>
      </c>
      <c r="L107">
        <v>17</v>
      </c>
      <c r="M107">
        <v>51</v>
      </c>
    </row>
    <row r="108" spans="1:13" x14ac:dyDescent="0.25">
      <c r="A108" t="s">
        <v>675</v>
      </c>
      <c r="B108" t="s">
        <v>735</v>
      </c>
      <c r="C108" t="s">
        <v>196</v>
      </c>
      <c r="D108">
        <v>16.100000000000001</v>
      </c>
      <c r="E108">
        <v>70.5</v>
      </c>
      <c r="F108">
        <v>8.8000000000000007</v>
      </c>
      <c r="G108">
        <v>20.7</v>
      </c>
      <c r="H108">
        <v>28.1</v>
      </c>
      <c r="I108" t="s">
        <v>31</v>
      </c>
      <c r="J108">
        <v>13839</v>
      </c>
      <c r="K108">
        <v>18.899999999999999</v>
      </c>
      <c r="L108">
        <v>25</v>
      </c>
      <c r="M108">
        <v>41</v>
      </c>
    </row>
    <row r="109" spans="1:13" x14ac:dyDescent="0.25">
      <c r="A109">
        <v>20</v>
      </c>
      <c r="B109" t="s">
        <v>37</v>
      </c>
      <c r="C109" t="s">
        <v>14</v>
      </c>
      <c r="D109">
        <v>76</v>
      </c>
      <c r="E109">
        <v>56.5</v>
      </c>
      <c r="F109">
        <v>78</v>
      </c>
      <c r="G109">
        <v>99</v>
      </c>
      <c r="H109">
        <v>100</v>
      </c>
      <c r="I109">
        <v>82.7</v>
      </c>
      <c r="J109">
        <v>15172</v>
      </c>
      <c r="K109">
        <v>4.8</v>
      </c>
      <c r="L109">
        <v>17</v>
      </c>
      <c r="M109">
        <v>49</v>
      </c>
    </row>
    <row r="110" spans="1:13" x14ac:dyDescent="0.25">
      <c r="A110">
        <v>70</v>
      </c>
      <c r="B110" t="s">
        <v>97</v>
      </c>
      <c r="C110" t="s">
        <v>16</v>
      </c>
      <c r="D110">
        <v>47.9</v>
      </c>
      <c r="E110">
        <v>86.4</v>
      </c>
      <c r="F110">
        <v>51.9</v>
      </c>
      <c r="G110">
        <v>87.7</v>
      </c>
      <c r="H110">
        <v>34.4</v>
      </c>
      <c r="I110">
        <v>63.6</v>
      </c>
      <c r="J110">
        <v>15489</v>
      </c>
      <c r="K110">
        <v>15.7</v>
      </c>
      <c r="L110">
        <v>24</v>
      </c>
      <c r="M110">
        <v>54</v>
      </c>
    </row>
    <row r="111" spans="1:13" x14ac:dyDescent="0.25">
      <c r="A111" t="s">
        <v>242</v>
      </c>
      <c r="B111" t="s">
        <v>253</v>
      </c>
      <c r="C111" t="s">
        <v>81</v>
      </c>
      <c r="D111">
        <v>41.6</v>
      </c>
      <c r="E111">
        <v>65.599999999999994</v>
      </c>
      <c r="F111">
        <v>30</v>
      </c>
      <c r="G111">
        <v>69</v>
      </c>
      <c r="H111">
        <v>31.7</v>
      </c>
      <c r="I111" t="s">
        <v>31</v>
      </c>
      <c r="J111">
        <v>2218</v>
      </c>
      <c r="K111">
        <v>8</v>
      </c>
      <c r="L111">
        <v>14</v>
      </c>
      <c r="M111">
        <v>49</v>
      </c>
    </row>
    <row r="112" spans="1:13" x14ac:dyDescent="0.25">
      <c r="A112">
        <f>101</f>
        <v>101</v>
      </c>
      <c r="B112" t="s">
        <v>132</v>
      </c>
      <c r="C112" t="s">
        <v>81</v>
      </c>
      <c r="D112">
        <v>53.5</v>
      </c>
      <c r="E112">
        <v>92.8</v>
      </c>
      <c r="F112">
        <v>44.6</v>
      </c>
      <c r="G112">
        <v>64.7</v>
      </c>
      <c r="H112">
        <v>82.3</v>
      </c>
      <c r="I112">
        <v>57.9</v>
      </c>
      <c r="J112">
        <v>2429</v>
      </c>
      <c r="K112">
        <v>4.8</v>
      </c>
      <c r="L112">
        <v>30</v>
      </c>
      <c r="M112">
        <v>18</v>
      </c>
    </row>
    <row r="113" spans="1:13" x14ac:dyDescent="0.25">
      <c r="A113" t="s">
        <v>565</v>
      </c>
      <c r="B113" t="s">
        <v>590</v>
      </c>
      <c r="C113" t="s">
        <v>65</v>
      </c>
      <c r="D113">
        <v>24.6</v>
      </c>
      <c r="E113">
        <v>30.6</v>
      </c>
      <c r="F113">
        <v>14.7</v>
      </c>
      <c r="G113">
        <v>43.3</v>
      </c>
      <c r="H113">
        <v>42</v>
      </c>
      <c r="I113" t="s">
        <v>31</v>
      </c>
      <c r="J113">
        <v>29623</v>
      </c>
      <c r="K113">
        <v>14</v>
      </c>
      <c r="L113">
        <v>11</v>
      </c>
      <c r="M113">
        <v>63</v>
      </c>
    </row>
    <row r="114" spans="1:13" x14ac:dyDescent="0.25">
      <c r="A114" t="s">
        <v>458</v>
      </c>
      <c r="B114" t="s">
        <v>482</v>
      </c>
      <c r="C114" t="s">
        <v>65</v>
      </c>
      <c r="D114">
        <v>24.1</v>
      </c>
      <c r="E114">
        <v>21.7</v>
      </c>
      <c r="F114">
        <v>17.100000000000001</v>
      </c>
      <c r="G114">
        <v>46.4</v>
      </c>
      <c r="H114">
        <v>64.7</v>
      </c>
      <c r="I114" t="s">
        <v>31</v>
      </c>
      <c r="J114">
        <v>27140</v>
      </c>
      <c r="K114">
        <v>15.5</v>
      </c>
      <c r="L114">
        <v>5</v>
      </c>
    </row>
    <row r="115" spans="1:13" x14ac:dyDescent="0.25">
      <c r="A115">
        <v>54</v>
      </c>
      <c r="B115" t="s">
        <v>80</v>
      </c>
      <c r="C115" t="s">
        <v>81</v>
      </c>
      <c r="D115">
        <v>70.599999999999994</v>
      </c>
      <c r="E115">
        <v>85.5</v>
      </c>
      <c r="F115">
        <v>47.7</v>
      </c>
      <c r="G115">
        <v>87.1</v>
      </c>
      <c r="H115">
        <v>37.1</v>
      </c>
      <c r="I115">
        <v>69</v>
      </c>
      <c r="J115">
        <v>2400</v>
      </c>
      <c r="K115">
        <v>7.9</v>
      </c>
      <c r="L115">
        <v>20</v>
      </c>
      <c r="M115">
        <v>46</v>
      </c>
    </row>
    <row r="116" spans="1:13" x14ac:dyDescent="0.25">
      <c r="A116">
        <v>31</v>
      </c>
      <c r="B116" t="s">
        <v>51</v>
      </c>
      <c r="C116" t="s">
        <v>24</v>
      </c>
      <c r="D116">
        <v>61.3</v>
      </c>
      <c r="E116">
        <v>98.6</v>
      </c>
      <c r="F116">
        <v>67.5</v>
      </c>
      <c r="G116">
        <v>94.6</v>
      </c>
      <c r="H116">
        <v>65.400000000000006</v>
      </c>
      <c r="I116">
        <v>76.099999999999994</v>
      </c>
      <c r="J116">
        <v>9666</v>
      </c>
      <c r="K116">
        <v>10.5</v>
      </c>
      <c r="L116">
        <v>54</v>
      </c>
      <c r="M116">
        <v>27</v>
      </c>
    </row>
    <row r="117" spans="1:13" x14ac:dyDescent="0.25">
      <c r="A117" t="s">
        <v>565</v>
      </c>
      <c r="B117" t="s">
        <v>591</v>
      </c>
      <c r="C117" t="s">
        <v>54</v>
      </c>
      <c r="D117">
        <v>18.899999999999999</v>
      </c>
      <c r="E117">
        <v>68.7</v>
      </c>
      <c r="F117">
        <v>16.100000000000001</v>
      </c>
      <c r="G117">
        <v>35</v>
      </c>
      <c r="H117">
        <v>34.5</v>
      </c>
      <c r="I117" t="s">
        <v>31</v>
      </c>
      <c r="J117">
        <v>27491</v>
      </c>
      <c r="K117">
        <v>16.100000000000001</v>
      </c>
      <c r="L117">
        <v>16</v>
      </c>
      <c r="M117">
        <v>61</v>
      </c>
    </row>
    <row r="118" spans="1:13" x14ac:dyDescent="0.25">
      <c r="A118" t="s">
        <v>675</v>
      </c>
      <c r="B118" t="s">
        <v>736</v>
      </c>
      <c r="C118" t="s">
        <v>67</v>
      </c>
      <c r="D118">
        <v>19.2</v>
      </c>
      <c r="E118">
        <v>20.9</v>
      </c>
      <c r="F118">
        <v>11.3</v>
      </c>
      <c r="G118">
        <v>17.5</v>
      </c>
      <c r="H118">
        <v>37.799999999999997</v>
      </c>
      <c r="I118" t="s">
        <v>31</v>
      </c>
      <c r="J118">
        <v>8394</v>
      </c>
      <c r="K118">
        <v>9.9</v>
      </c>
      <c r="L118">
        <v>1</v>
      </c>
      <c r="M118">
        <v>39</v>
      </c>
    </row>
    <row r="119" spans="1:13" x14ac:dyDescent="0.25">
      <c r="A119">
        <f>176</f>
        <v>176</v>
      </c>
      <c r="B119" t="s">
        <v>215</v>
      </c>
      <c r="C119" t="s">
        <v>74</v>
      </c>
      <c r="D119">
        <v>34.299999999999997</v>
      </c>
      <c r="E119">
        <v>71.3</v>
      </c>
      <c r="F119">
        <v>41</v>
      </c>
      <c r="G119">
        <v>70.7</v>
      </c>
      <c r="H119">
        <v>57.3</v>
      </c>
      <c r="I119">
        <v>50.6</v>
      </c>
      <c r="J119">
        <v>8176</v>
      </c>
      <c r="K119">
        <v>16</v>
      </c>
      <c r="L119">
        <v>14</v>
      </c>
      <c r="M119">
        <v>19</v>
      </c>
    </row>
    <row r="120" spans="1:13" x14ac:dyDescent="0.25">
      <c r="A120">
        <f>90</f>
        <v>90</v>
      </c>
      <c r="B120" t="s">
        <v>120</v>
      </c>
      <c r="C120" t="s">
        <v>14</v>
      </c>
      <c r="D120">
        <v>48.3</v>
      </c>
      <c r="E120">
        <v>51</v>
      </c>
      <c r="F120">
        <v>37.1</v>
      </c>
      <c r="G120">
        <v>96.7</v>
      </c>
      <c r="H120">
        <v>48.9</v>
      </c>
      <c r="I120">
        <v>59.7</v>
      </c>
      <c r="J120">
        <v>12338</v>
      </c>
      <c r="K120">
        <v>4.5</v>
      </c>
      <c r="L120">
        <v>18</v>
      </c>
      <c r="M120">
        <v>56</v>
      </c>
    </row>
    <row r="121" spans="1:13" x14ac:dyDescent="0.25">
      <c r="A121" t="s">
        <v>675</v>
      </c>
      <c r="B121" t="s">
        <v>738</v>
      </c>
      <c r="C121" t="s">
        <v>655</v>
      </c>
      <c r="D121">
        <v>21.3</v>
      </c>
      <c r="E121">
        <v>43</v>
      </c>
      <c r="F121">
        <v>12.1</v>
      </c>
      <c r="G121">
        <v>30.6</v>
      </c>
      <c r="H121">
        <v>29.3</v>
      </c>
      <c r="I121" t="s">
        <v>31</v>
      </c>
      <c r="J121">
        <v>28698</v>
      </c>
      <c r="K121">
        <v>22.4</v>
      </c>
      <c r="L121">
        <v>4</v>
      </c>
    </row>
    <row r="122" spans="1:13" x14ac:dyDescent="0.25">
      <c r="A122">
        <v>71</v>
      </c>
      <c r="B122" t="s">
        <v>98</v>
      </c>
      <c r="C122" t="s">
        <v>74</v>
      </c>
      <c r="D122">
        <v>37.200000000000003</v>
      </c>
      <c r="E122">
        <v>76.099999999999994</v>
      </c>
      <c r="F122">
        <v>55.2</v>
      </c>
      <c r="G122">
        <v>95.6</v>
      </c>
      <c r="H122">
        <v>54.6</v>
      </c>
      <c r="I122">
        <v>63.5</v>
      </c>
      <c r="J122">
        <v>20580</v>
      </c>
      <c r="K122">
        <v>18.899999999999999</v>
      </c>
      <c r="L122">
        <v>18</v>
      </c>
      <c r="M122">
        <v>48</v>
      </c>
    </row>
    <row r="123" spans="1:13" x14ac:dyDescent="0.25">
      <c r="A123" t="s">
        <v>675</v>
      </c>
      <c r="B123" t="s">
        <v>739</v>
      </c>
      <c r="C123" t="s">
        <v>321</v>
      </c>
      <c r="D123">
        <v>15.5</v>
      </c>
      <c r="E123">
        <v>17.2</v>
      </c>
      <c r="F123">
        <v>10.9</v>
      </c>
      <c r="G123">
        <v>18</v>
      </c>
      <c r="H123">
        <v>30.3</v>
      </c>
      <c r="I123" t="s">
        <v>31</v>
      </c>
      <c r="J123">
        <v>28079</v>
      </c>
      <c r="K123">
        <v>28</v>
      </c>
      <c r="L123">
        <v>2</v>
      </c>
      <c r="M123">
        <v>46</v>
      </c>
    </row>
    <row r="124" spans="1:13" x14ac:dyDescent="0.25">
      <c r="A124">
        <v>9</v>
      </c>
      <c r="B124" t="s">
        <v>23</v>
      </c>
      <c r="C124" t="s">
        <v>24</v>
      </c>
      <c r="D124">
        <v>77</v>
      </c>
      <c r="E124">
        <v>97.9</v>
      </c>
      <c r="F124">
        <v>95</v>
      </c>
      <c r="G124">
        <v>91.1</v>
      </c>
      <c r="H124">
        <v>80</v>
      </c>
      <c r="I124">
        <v>88.3</v>
      </c>
      <c r="J124">
        <v>18178</v>
      </c>
      <c r="K124">
        <v>14.7</v>
      </c>
      <c r="L124">
        <v>37</v>
      </c>
      <c r="M124">
        <v>31</v>
      </c>
    </row>
    <row r="125" spans="1:13" x14ac:dyDescent="0.25">
      <c r="A125" t="s">
        <v>458</v>
      </c>
      <c r="B125" t="s">
        <v>483</v>
      </c>
      <c r="C125" t="s">
        <v>115</v>
      </c>
      <c r="D125">
        <v>23.9</v>
      </c>
      <c r="E125">
        <v>34.299999999999997</v>
      </c>
      <c r="F125">
        <v>18.3</v>
      </c>
      <c r="G125">
        <v>50.4</v>
      </c>
      <c r="H125">
        <v>57.6</v>
      </c>
      <c r="I125" t="s">
        <v>31</v>
      </c>
      <c r="J125">
        <v>17625</v>
      </c>
      <c r="K125">
        <v>14.4</v>
      </c>
      <c r="L125">
        <v>6</v>
      </c>
      <c r="M125">
        <v>100</v>
      </c>
    </row>
    <row r="126" spans="1:13" x14ac:dyDescent="0.25">
      <c r="A126" t="s">
        <v>675</v>
      </c>
      <c r="B126" t="s">
        <v>740</v>
      </c>
      <c r="C126" t="s">
        <v>339</v>
      </c>
      <c r="D126">
        <v>18.2</v>
      </c>
      <c r="E126">
        <v>19.7</v>
      </c>
      <c r="F126">
        <v>8.1</v>
      </c>
      <c r="G126">
        <v>14.3</v>
      </c>
      <c r="H126" t="s">
        <v>31</v>
      </c>
      <c r="I126" t="s">
        <v>31</v>
      </c>
      <c r="J126">
        <v>39861</v>
      </c>
      <c r="K126">
        <v>17.899999999999999</v>
      </c>
      <c r="L126">
        <v>1</v>
      </c>
      <c r="M126">
        <v>47</v>
      </c>
    </row>
    <row r="127" spans="1:13" x14ac:dyDescent="0.25">
      <c r="A127" t="s">
        <v>675</v>
      </c>
      <c r="B127" t="s">
        <v>747</v>
      </c>
      <c r="C127" t="s">
        <v>339</v>
      </c>
      <c r="D127">
        <v>25.8</v>
      </c>
      <c r="E127">
        <v>14.5</v>
      </c>
      <c r="F127">
        <v>16.399999999999999</v>
      </c>
      <c r="G127">
        <v>3</v>
      </c>
      <c r="H127" t="s">
        <v>31</v>
      </c>
      <c r="I127" t="s">
        <v>31</v>
      </c>
      <c r="J127">
        <v>10350</v>
      </c>
      <c r="K127">
        <v>20.9</v>
      </c>
      <c r="L127">
        <v>2</v>
      </c>
      <c r="M127">
        <v>53</v>
      </c>
    </row>
    <row r="128" spans="1:13" x14ac:dyDescent="0.25">
      <c r="A128" t="s">
        <v>675</v>
      </c>
      <c r="B128" t="s">
        <v>741</v>
      </c>
      <c r="C128" t="s">
        <v>339</v>
      </c>
      <c r="D128">
        <v>27.9</v>
      </c>
      <c r="E128">
        <v>21.6</v>
      </c>
      <c r="F128">
        <v>15.4</v>
      </c>
      <c r="G128">
        <v>23.1</v>
      </c>
      <c r="H128">
        <v>30.7</v>
      </c>
      <c r="I128" t="s">
        <v>31</v>
      </c>
      <c r="J128">
        <v>42612</v>
      </c>
      <c r="K128">
        <v>13.5</v>
      </c>
      <c r="L128">
        <v>1</v>
      </c>
      <c r="M128">
        <v>55</v>
      </c>
    </row>
    <row r="129" spans="1:13" x14ac:dyDescent="0.25">
      <c r="A129" t="s">
        <v>675</v>
      </c>
      <c r="B129" t="s">
        <v>742</v>
      </c>
      <c r="C129" t="s">
        <v>339</v>
      </c>
      <c r="D129">
        <v>24.6</v>
      </c>
      <c r="E129">
        <v>15.5</v>
      </c>
      <c r="F129">
        <v>9.6</v>
      </c>
      <c r="G129">
        <v>7</v>
      </c>
      <c r="H129" t="s">
        <v>31</v>
      </c>
      <c r="I129" t="s">
        <v>31</v>
      </c>
      <c r="J129">
        <v>21850</v>
      </c>
      <c r="K129">
        <v>11.2</v>
      </c>
      <c r="L129">
        <v>1</v>
      </c>
    </row>
    <row r="130" spans="1:13" x14ac:dyDescent="0.25">
      <c r="A130" t="s">
        <v>565</v>
      </c>
      <c r="B130" t="s">
        <v>592</v>
      </c>
      <c r="C130" t="s">
        <v>339</v>
      </c>
      <c r="D130">
        <v>32.4</v>
      </c>
      <c r="E130">
        <v>25.1</v>
      </c>
      <c r="F130">
        <v>19.7</v>
      </c>
      <c r="G130">
        <v>18.3</v>
      </c>
      <c r="H130">
        <v>42.9</v>
      </c>
      <c r="I130" t="s">
        <v>31</v>
      </c>
      <c r="J130">
        <v>52878</v>
      </c>
      <c r="K130">
        <v>12.8</v>
      </c>
      <c r="L130">
        <v>2</v>
      </c>
      <c r="M130">
        <v>54</v>
      </c>
    </row>
    <row r="131" spans="1:13" x14ac:dyDescent="0.25">
      <c r="A131" t="s">
        <v>675</v>
      </c>
      <c r="B131" t="s">
        <v>743</v>
      </c>
      <c r="C131" t="s">
        <v>339</v>
      </c>
      <c r="D131">
        <v>32.6</v>
      </c>
      <c r="E131">
        <v>18.899999999999999</v>
      </c>
      <c r="F131">
        <v>13.7</v>
      </c>
      <c r="G131">
        <v>16.8</v>
      </c>
      <c r="H131" t="s">
        <v>31</v>
      </c>
      <c r="I131" t="s">
        <v>31</v>
      </c>
      <c r="J131">
        <v>38743</v>
      </c>
      <c r="K131">
        <v>14.8</v>
      </c>
      <c r="L131">
        <v>1</v>
      </c>
      <c r="M131">
        <v>50</v>
      </c>
    </row>
    <row r="132" spans="1:13" x14ac:dyDescent="0.25">
      <c r="A132" t="s">
        <v>675</v>
      </c>
      <c r="B132" t="s">
        <v>744</v>
      </c>
      <c r="C132" t="s">
        <v>339</v>
      </c>
      <c r="D132">
        <v>26</v>
      </c>
      <c r="E132">
        <v>21</v>
      </c>
      <c r="F132">
        <v>12.2</v>
      </c>
      <c r="G132">
        <v>14.2</v>
      </c>
      <c r="H132">
        <v>42.9</v>
      </c>
      <c r="I132" t="s">
        <v>31</v>
      </c>
      <c r="J132">
        <v>26078</v>
      </c>
      <c r="K132">
        <v>12.6</v>
      </c>
      <c r="L132">
        <v>1</v>
      </c>
      <c r="M132">
        <v>48</v>
      </c>
    </row>
    <row r="133" spans="1:13" x14ac:dyDescent="0.25">
      <c r="A133" t="s">
        <v>675</v>
      </c>
      <c r="B133" t="s">
        <v>745</v>
      </c>
      <c r="C133" t="s">
        <v>339</v>
      </c>
      <c r="D133">
        <v>29</v>
      </c>
      <c r="E133">
        <v>16.8</v>
      </c>
      <c r="F133">
        <v>10.8</v>
      </c>
      <c r="G133">
        <v>11.5</v>
      </c>
      <c r="H133" t="s">
        <v>31</v>
      </c>
      <c r="I133" t="s">
        <v>31</v>
      </c>
      <c r="J133">
        <v>18587</v>
      </c>
      <c r="K133">
        <v>16.899999999999999</v>
      </c>
      <c r="L133">
        <v>0</v>
      </c>
    </row>
    <row r="134" spans="1:13" x14ac:dyDescent="0.25">
      <c r="A134" t="s">
        <v>675</v>
      </c>
      <c r="B134" t="s">
        <v>746</v>
      </c>
      <c r="C134" t="s">
        <v>339</v>
      </c>
      <c r="D134">
        <v>39.700000000000003</v>
      </c>
      <c r="E134">
        <v>15</v>
      </c>
      <c r="F134">
        <v>14.5</v>
      </c>
      <c r="G134">
        <v>3.9</v>
      </c>
      <c r="H134">
        <v>59</v>
      </c>
      <c r="I134" t="s">
        <v>31</v>
      </c>
      <c r="J134">
        <v>13163</v>
      </c>
      <c r="K134">
        <v>11.4</v>
      </c>
      <c r="L134">
        <v>3</v>
      </c>
      <c r="M134">
        <v>70</v>
      </c>
    </row>
    <row r="135" spans="1:13" x14ac:dyDescent="0.25">
      <c r="A135" t="s">
        <v>458</v>
      </c>
      <c r="B135" t="s">
        <v>484</v>
      </c>
      <c r="C135" t="s">
        <v>485</v>
      </c>
      <c r="D135">
        <v>17.2</v>
      </c>
      <c r="E135">
        <v>54.1</v>
      </c>
      <c r="F135">
        <v>10.1</v>
      </c>
      <c r="G135">
        <v>70.5</v>
      </c>
      <c r="H135">
        <v>35.1</v>
      </c>
      <c r="I135" t="s">
        <v>31</v>
      </c>
      <c r="J135">
        <v>11718</v>
      </c>
      <c r="K135">
        <v>34</v>
      </c>
      <c r="L135">
        <v>2</v>
      </c>
      <c r="M135">
        <v>24</v>
      </c>
    </row>
    <row r="136" spans="1:13" x14ac:dyDescent="0.25">
      <c r="A136" t="s">
        <v>675</v>
      </c>
      <c r="B136" t="s">
        <v>748</v>
      </c>
      <c r="C136" t="s">
        <v>207</v>
      </c>
      <c r="D136">
        <v>14.6</v>
      </c>
      <c r="E136">
        <v>21.1</v>
      </c>
      <c r="F136">
        <v>13.7</v>
      </c>
      <c r="G136">
        <v>34.4</v>
      </c>
      <c r="H136">
        <v>33.9</v>
      </c>
      <c r="I136" t="s">
        <v>31</v>
      </c>
      <c r="J136">
        <v>20213</v>
      </c>
      <c r="K136">
        <v>23.9</v>
      </c>
      <c r="L136">
        <v>7</v>
      </c>
      <c r="M136">
        <v>36</v>
      </c>
    </row>
    <row r="137" spans="1:13" x14ac:dyDescent="0.25">
      <c r="A137" t="s">
        <v>297</v>
      </c>
      <c r="B137" t="s">
        <v>308</v>
      </c>
      <c r="C137" t="s">
        <v>54</v>
      </c>
      <c r="D137">
        <v>21.4</v>
      </c>
      <c r="E137">
        <v>64.7</v>
      </c>
      <c r="F137">
        <v>25.7</v>
      </c>
      <c r="G137">
        <v>69.5</v>
      </c>
      <c r="H137">
        <v>41.7</v>
      </c>
      <c r="I137" t="s">
        <v>31</v>
      </c>
      <c r="J137">
        <v>15655</v>
      </c>
      <c r="K137">
        <v>22.6</v>
      </c>
      <c r="L137">
        <v>15</v>
      </c>
      <c r="M137">
        <v>63</v>
      </c>
    </row>
    <row r="138" spans="1:13" x14ac:dyDescent="0.25">
      <c r="A138" t="s">
        <v>675</v>
      </c>
      <c r="B138" t="s">
        <v>749</v>
      </c>
      <c r="C138" t="s">
        <v>14</v>
      </c>
      <c r="D138">
        <v>20.399999999999999</v>
      </c>
      <c r="E138">
        <v>62.4</v>
      </c>
      <c r="F138">
        <v>13.5</v>
      </c>
      <c r="G138">
        <v>24.6</v>
      </c>
      <c r="H138">
        <v>33.4</v>
      </c>
      <c r="I138" t="s">
        <v>31</v>
      </c>
      <c r="J138">
        <v>4408</v>
      </c>
      <c r="K138">
        <v>13.7</v>
      </c>
      <c r="L138">
        <v>26</v>
      </c>
      <c r="M138">
        <v>34</v>
      </c>
    </row>
    <row r="139" spans="1:13" x14ac:dyDescent="0.25">
      <c r="A139" t="s">
        <v>458</v>
      </c>
      <c r="B139" t="s">
        <v>487</v>
      </c>
      <c r="C139" t="s">
        <v>14</v>
      </c>
      <c r="D139">
        <v>25.7</v>
      </c>
      <c r="E139">
        <v>32.799999999999997</v>
      </c>
      <c r="F139">
        <v>18.100000000000001</v>
      </c>
      <c r="G139">
        <v>49.4</v>
      </c>
      <c r="H139">
        <v>32.700000000000003</v>
      </c>
      <c r="I139" t="s">
        <v>31</v>
      </c>
      <c r="J139">
        <v>32566</v>
      </c>
      <c r="K139">
        <v>25.9</v>
      </c>
      <c r="L139">
        <v>7</v>
      </c>
      <c r="M139">
        <v>56</v>
      </c>
    </row>
    <row r="140" spans="1:13" x14ac:dyDescent="0.25">
      <c r="A140" t="s">
        <v>242</v>
      </c>
      <c r="B140" t="s">
        <v>254</v>
      </c>
      <c r="C140" t="s">
        <v>14</v>
      </c>
      <c r="D140">
        <v>38.5</v>
      </c>
      <c r="E140">
        <v>41.6</v>
      </c>
      <c r="F140">
        <v>40.1</v>
      </c>
      <c r="G140">
        <v>64.7</v>
      </c>
      <c r="H140">
        <v>32</v>
      </c>
      <c r="I140" t="s">
        <v>31</v>
      </c>
      <c r="J140">
        <v>41226</v>
      </c>
      <c r="K140">
        <v>31.8</v>
      </c>
      <c r="L140">
        <v>7</v>
      </c>
      <c r="M140">
        <v>55</v>
      </c>
    </row>
    <row r="141" spans="1:13" x14ac:dyDescent="0.25">
      <c r="A141">
        <v>72</v>
      </c>
      <c r="B141" t="s">
        <v>99</v>
      </c>
      <c r="C141" t="s">
        <v>49</v>
      </c>
      <c r="D141">
        <v>57.9</v>
      </c>
      <c r="E141">
        <v>69.2</v>
      </c>
      <c r="F141">
        <v>72.2</v>
      </c>
      <c r="G141">
        <v>60.2</v>
      </c>
      <c r="H141">
        <v>35.1</v>
      </c>
      <c r="I141">
        <v>63.2</v>
      </c>
      <c r="J141">
        <v>33062</v>
      </c>
      <c r="K141">
        <v>39.299999999999997</v>
      </c>
      <c r="L141">
        <v>20</v>
      </c>
      <c r="M141">
        <v>58</v>
      </c>
    </row>
    <row r="142" spans="1:13" x14ac:dyDescent="0.25">
      <c r="A142" t="s">
        <v>675</v>
      </c>
      <c r="B142" t="s">
        <v>750</v>
      </c>
      <c r="C142" t="s">
        <v>207</v>
      </c>
      <c r="D142">
        <v>14.4</v>
      </c>
      <c r="E142">
        <v>19.100000000000001</v>
      </c>
      <c r="F142">
        <v>9.8000000000000007</v>
      </c>
      <c r="G142">
        <v>18.2</v>
      </c>
      <c r="H142">
        <v>47</v>
      </c>
      <c r="I142" t="s">
        <v>31</v>
      </c>
      <c r="J142">
        <v>25951</v>
      </c>
      <c r="K142">
        <v>22.8</v>
      </c>
      <c r="L142">
        <v>4</v>
      </c>
      <c r="M142">
        <v>59</v>
      </c>
    </row>
    <row r="143" spans="1:13" x14ac:dyDescent="0.25">
      <c r="A143" t="s">
        <v>242</v>
      </c>
      <c r="B143" t="s">
        <v>256</v>
      </c>
      <c r="C143" t="s">
        <v>65</v>
      </c>
      <c r="D143">
        <v>44.7</v>
      </c>
      <c r="E143">
        <v>38.6</v>
      </c>
      <c r="F143">
        <v>30.4</v>
      </c>
      <c r="G143">
        <v>61.1</v>
      </c>
      <c r="H143">
        <v>28</v>
      </c>
      <c r="I143" t="s">
        <v>31</v>
      </c>
      <c r="J143">
        <v>32175</v>
      </c>
      <c r="K143">
        <v>12.2</v>
      </c>
      <c r="L143">
        <v>11</v>
      </c>
      <c r="M143">
        <v>50</v>
      </c>
    </row>
    <row r="144" spans="1:13" x14ac:dyDescent="0.25">
      <c r="A144" t="s">
        <v>675</v>
      </c>
      <c r="B144" t="s">
        <v>751</v>
      </c>
      <c r="C144" t="s">
        <v>671</v>
      </c>
      <c r="D144">
        <v>15.5</v>
      </c>
      <c r="E144">
        <v>16.100000000000001</v>
      </c>
      <c r="F144">
        <v>9.5</v>
      </c>
      <c r="G144">
        <v>15.2</v>
      </c>
      <c r="H144">
        <v>36.799999999999997</v>
      </c>
      <c r="I144" t="s">
        <v>31</v>
      </c>
      <c r="J144">
        <v>25217</v>
      </c>
      <c r="K144">
        <v>23.3</v>
      </c>
      <c r="L144">
        <v>1</v>
      </c>
      <c r="M144">
        <v>39</v>
      </c>
    </row>
    <row r="145" spans="1:13" x14ac:dyDescent="0.25">
      <c r="A145" t="s">
        <v>352</v>
      </c>
      <c r="B145" t="s">
        <v>362</v>
      </c>
      <c r="C145" t="s">
        <v>14</v>
      </c>
      <c r="D145">
        <v>29.6</v>
      </c>
      <c r="E145">
        <v>36.9</v>
      </c>
      <c r="F145">
        <v>21.2</v>
      </c>
      <c r="G145">
        <v>64.900000000000006</v>
      </c>
      <c r="H145">
        <v>29.1</v>
      </c>
      <c r="I145" t="s">
        <v>31</v>
      </c>
      <c r="J145">
        <v>26622</v>
      </c>
      <c r="K145">
        <v>17</v>
      </c>
      <c r="L145">
        <v>7</v>
      </c>
      <c r="M145">
        <v>54</v>
      </c>
    </row>
    <row r="146" spans="1:13" x14ac:dyDescent="0.25">
      <c r="A146" t="s">
        <v>242</v>
      </c>
      <c r="B146" t="s">
        <v>257</v>
      </c>
      <c r="C146" t="s">
        <v>14</v>
      </c>
      <c r="D146">
        <v>44.7</v>
      </c>
      <c r="E146">
        <v>48.1</v>
      </c>
      <c r="F146">
        <v>23.5</v>
      </c>
      <c r="G146">
        <v>65.7</v>
      </c>
      <c r="H146">
        <v>29.5</v>
      </c>
      <c r="I146" t="s">
        <v>31</v>
      </c>
      <c r="J146">
        <v>20541</v>
      </c>
      <c r="K146">
        <v>12</v>
      </c>
      <c r="L146">
        <v>16</v>
      </c>
      <c r="M146">
        <v>56</v>
      </c>
    </row>
    <row r="147" spans="1:13" x14ac:dyDescent="0.25">
      <c r="A147">
        <f>94</f>
        <v>94</v>
      </c>
      <c r="B147" t="s">
        <v>125</v>
      </c>
      <c r="C147" t="s">
        <v>14</v>
      </c>
      <c r="D147">
        <v>54.4</v>
      </c>
      <c r="E147">
        <v>52.7</v>
      </c>
      <c r="F147">
        <v>39.299999999999997</v>
      </c>
      <c r="G147">
        <v>82.5</v>
      </c>
      <c r="H147">
        <v>80.7</v>
      </c>
      <c r="I147">
        <v>58.8</v>
      </c>
      <c r="J147">
        <v>15408</v>
      </c>
      <c r="K147">
        <v>8.5</v>
      </c>
      <c r="L147">
        <v>14</v>
      </c>
      <c r="M147">
        <v>53</v>
      </c>
    </row>
    <row r="148" spans="1:13" x14ac:dyDescent="0.25">
      <c r="A148">
        <v>41</v>
      </c>
      <c r="B148" t="s">
        <v>63</v>
      </c>
      <c r="C148" t="s">
        <v>14</v>
      </c>
      <c r="D148">
        <v>57.8</v>
      </c>
      <c r="E148">
        <v>71.5</v>
      </c>
      <c r="F148">
        <v>72.7</v>
      </c>
      <c r="G148">
        <v>86</v>
      </c>
      <c r="H148">
        <v>73.7</v>
      </c>
      <c r="I148">
        <v>72.099999999999994</v>
      </c>
      <c r="J148">
        <v>19967</v>
      </c>
      <c r="K148">
        <v>20.100000000000001</v>
      </c>
      <c r="L148">
        <v>26</v>
      </c>
      <c r="M148">
        <v>31</v>
      </c>
    </row>
    <row r="149" spans="1:13" x14ac:dyDescent="0.25">
      <c r="A149" t="s">
        <v>458</v>
      </c>
      <c r="B149" t="s">
        <v>489</v>
      </c>
      <c r="C149" t="s">
        <v>14</v>
      </c>
      <c r="D149">
        <v>26.3</v>
      </c>
      <c r="E149">
        <v>29.5</v>
      </c>
      <c r="F149">
        <v>19.5</v>
      </c>
      <c r="G149">
        <v>52.9</v>
      </c>
      <c r="H149">
        <v>28.7</v>
      </c>
      <c r="I149" t="s">
        <v>31</v>
      </c>
      <c r="J149">
        <v>28534</v>
      </c>
      <c r="K149">
        <v>20.399999999999999</v>
      </c>
      <c r="L149">
        <v>5</v>
      </c>
      <c r="M149">
        <v>59</v>
      </c>
    </row>
    <row r="150" spans="1:13" x14ac:dyDescent="0.25">
      <c r="A150">
        <v>118</v>
      </c>
      <c r="B150" t="s">
        <v>150</v>
      </c>
      <c r="C150" t="s">
        <v>57</v>
      </c>
      <c r="D150">
        <v>42.1</v>
      </c>
      <c r="E150">
        <v>54.2</v>
      </c>
      <c r="F150">
        <v>54.5</v>
      </c>
      <c r="G150">
        <v>71.2</v>
      </c>
      <c r="H150">
        <v>88.3</v>
      </c>
      <c r="I150">
        <v>56.6</v>
      </c>
      <c r="J150">
        <v>32166</v>
      </c>
      <c r="K150">
        <v>34.1</v>
      </c>
      <c r="L150">
        <v>9</v>
      </c>
      <c r="M150">
        <v>57</v>
      </c>
    </row>
    <row r="151" spans="1:13" x14ac:dyDescent="0.25">
      <c r="A151" t="s">
        <v>675</v>
      </c>
      <c r="B151" t="s">
        <v>754</v>
      </c>
      <c r="C151" t="s">
        <v>67</v>
      </c>
      <c r="D151">
        <v>25.4</v>
      </c>
      <c r="E151">
        <v>18.5</v>
      </c>
      <c r="F151">
        <v>16.899999999999999</v>
      </c>
      <c r="G151">
        <v>14.7</v>
      </c>
      <c r="H151">
        <v>32.799999999999997</v>
      </c>
      <c r="I151" t="s">
        <v>31</v>
      </c>
      <c r="J151">
        <v>7318</v>
      </c>
      <c r="K151">
        <v>12.4</v>
      </c>
      <c r="L151">
        <v>4</v>
      </c>
      <c r="M151">
        <v>35</v>
      </c>
    </row>
    <row r="152" spans="1:13" x14ac:dyDescent="0.25">
      <c r="A152" t="s">
        <v>675</v>
      </c>
      <c r="B152" t="s">
        <v>755</v>
      </c>
      <c r="C152" t="s">
        <v>16</v>
      </c>
      <c r="D152">
        <v>17.100000000000001</v>
      </c>
      <c r="E152">
        <v>55</v>
      </c>
      <c r="F152">
        <v>10.4</v>
      </c>
      <c r="G152">
        <v>24.2</v>
      </c>
      <c r="H152">
        <v>29.9</v>
      </c>
      <c r="I152" t="s">
        <v>31</v>
      </c>
      <c r="J152">
        <v>13527</v>
      </c>
      <c r="K152">
        <v>21.6</v>
      </c>
      <c r="L152">
        <v>16</v>
      </c>
      <c r="M152">
        <v>60</v>
      </c>
    </row>
    <row r="153" spans="1:13" x14ac:dyDescent="0.25">
      <c r="A153" t="s">
        <v>242</v>
      </c>
      <c r="B153" t="s">
        <v>258</v>
      </c>
      <c r="C153" t="s">
        <v>49</v>
      </c>
      <c r="D153">
        <v>35.799999999999997</v>
      </c>
      <c r="E153">
        <v>60.2</v>
      </c>
      <c r="F153">
        <v>28.6</v>
      </c>
      <c r="G153">
        <v>79.3</v>
      </c>
      <c r="H153">
        <v>38.1</v>
      </c>
      <c r="I153" t="s">
        <v>31</v>
      </c>
      <c r="J153">
        <v>31861</v>
      </c>
      <c r="K153">
        <v>9.3000000000000007</v>
      </c>
      <c r="L153">
        <v>15</v>
      </c>
      <c r="M153">
        <v>60</v>
      </c>
    </row>
    <row r="154" spans="1:13" x14ac:dyDescent="0.25">
      <c r="A154" t="s">
        <v>402</v>
      </c>
      <c r="B154" t="s">
        <v>413</v>
      </c>
      <c r="C154" t="s">
        <v>177</v>
      </c>
      <c r="D154">
        <v>26</v>
      </c>
      <c r="E154">
        <v>69.3</v>
      </c>
      <c r="F154">
        <v>15.8</v>
      </c>
      <c r="G154">
        <v>52.9</v>
      </c>
      <c r="H154">
        <v>77.2</v>
      </c>
      <c r="I154" t="s">
        <v>31</v>
      </c>
      <c r="J154">
        <v>7542</v>
      </c>
      <c r="K154">
        <v>12.5</v>
      </c>
      <c r="L154">
        <v>16</v>
      </c>
      <c r="M154">
        <v>22</v>
      </c>
    </row>
    <row r="155" spans="1:13" x14ac:dyDescent="0.25">
      <c r="A155" t="s">
        <v>297</v>
      </c>
      <c r="B155" t="s">
        <v>310</v>
      </c>
      <c r="C155" t="s">
        <v>54</v>
      </c>
      <c r="D155">
        <v>22.5</v>
      </c>
      <c r="E155">
        <v>81.7</v>
      </c>
      <c r="F155">
        <v>25.2</v>
      </c>
      <c r="G155">
        <v>66.3</v>
      </c>
      <c r="H155">
        <v>34.6</v>
      </c>
      <c r="I155" t="s">
        <v>31</v>
      </c>
      <c r="J155">
        <v>30251</v>
      </c>
      <c r="K155">
        <v>22</v>
      </c>
      <c r="L155">
        <v>21</v>
      </c>
    </row>
    <row r="156" spans="1:13" x14ac:dyDescent="0.25">
      <c r="A156" t="s">
        <v>352</v>
      </c>
      <c r="B156" t="s">
        <v>364</v>
      </c>
      <c r="C156" t="s">
        <v>115</v>
      </c>
      <c r="D156">
        <v>35.200000000000003</v>
      </c>
      <c r="E156">
        <v>36.200000000000003</v>
      </c>
      <c r="F156">
        <v>42</v>
      </c>
      <c r="G156">
        <v>43.7</v>
      </c>
      <c r="H156">
        <v>45.2</v>
      </c>
      <c r="I156" t="s">
        <v>31</v>
      </c>
      <c r="J156">
        <v>1394</v>
      </c>
      <c r="K156">
        <v>9.6</v>
      </c>
      <c r="L156">
        <v>8</v>
      </c>
      <c r="M156">
        <v>25</v>
      </c>
    </row>
    <row r="157" spans="1:13" x14ac:dyDescent="0.25">
      <c r="A157" t="s">
        <v>675</v>
      </c>
      <c r="B157" t="s">
        <v>757</v>
      </c>
      <c r="C157" t="s">
        <v>321</v>
      </c>
      <c r="D157">
        <v>21</v>
      </c>
      <c r="E157">
        <v>19.600000000000001</v>
      </c>
      <c r="F157">
        <v>11.8</v>
      </c>
      <c r="G157">
        <v>19.7</v>
      </c>
      <c r="H157">
        <v>28.2</v>
      </c>
      <c r="I157" t="s">
        <v>31</v>
      </c>
      <c r="J157">
        <v>39606</v>
      </c>
      <c r="K157">
        <v>20.399999999999999</v>
      </c>
      <c r="L157">
        <v>4</v>
      </c>
      <c r="M157">
        <v>56</v>
      </c>
    </row>
    <row r="158" spans="1:13" x14ac:dyDescent="0.25">
      <c r="A158" t="s">
        <v>402</v>
      </c>
      <c r="B158" t="s">
        <v>415</v>
      </c>
      <c r="C158" t="s">
        <v>115</v>
      </c>
      <c r="D158">
        <v>33.9</v>
      </c>
      <c r="E158">
        <v>54.3</v>
      </c>
      <c r="F158">
        <v>32.6</v>
      </c>
      <c r="G158">
        <v>31.1</v>
      </c>
      <c r="H158">
        <v>87.9</v>
      </c>
      <c r="I158" t="s">
        <v>31</v>
      </c>
      <c r="J158">
        <v>16729</v>
      </c>
      <c r="K158">
        <v>10.4</v>
      </c>
      <c r="L158">
        <v>19</v>
      </c>
    </row>
    <row r="159" spans="1:13" x14ac:dyDescent="0.25">
      <c r="A159" t="s">
        <v>565</v>
      </c>
      <c r="B159" t="s">
        <v>595</v>
      </c>
      <c r="C159" t="s">
        <v>65</v>
      </c>
      <c r="D159">
        <v>29.4</v>
      </c>
      <c r="E159">
        <v>25.6</v>
      </c>
      <c r="F159">
        <v>27.3</v>
      </c>
      <c r="G159">
        <v>15.7</v>
      </c>
      <c r="H159">
        <v>99.8</v>
      </c>
      <c r="I159" t="s">
        <v>31</v>
      </c>
      <c r="J159">
        <v>31658</v>
      </c>
      <c r="K159">
        <v>10.8</v>
      </c>
      <c r="L159">
        <v>7</v>
      </c>
      <c r="M159">
        <v>29</v>
      </c>
    </row>
    <row r="160" spans="1:13" x14ac:dyDescent="0.25">
      <c r="A160">
        <v>6</v>
      </c>
      <c r="B160" t="s">
        <v>20</v>
      </c>
      <c r="C160" t="s">
        <v>14</v>
      </c>
      <c r="D160">
        <v>83.6</v>
      </c>
      <c r="E160">
        <v>77.2</v>
      </c>
      <c r="F160">
        <v>99</v>
      </c>
      <c r="G160">
        <v>99.8</v>
      </c>
      <c r="H160">
        <v>45.2</v>
      </c>
      <c r="I160">
        <v>91.6</v>
      </c>
      <c r="J160">
        <v>20152</v>
      </c>
      <c r="K160">
        <v>8.9</v>
      </c>
      <c r="L160">
        <v>25</v>
      </c>
    </row>
    <row r="161" spans="1:13" x14ac:dyDescent="0.25">
      <c r="A161">
        <v>178</v>
      </c>
      <c r="B161" t="s">
        <v>217</v>
      </c>
      <c r="C161" t="s">
        <v>218</v>
      </c>
      <c r="D161">
        <v>45.8</v>
      </c>
      <c r="E161">
        <v>55.6</v>
      </c>
      <c r="F161">
        <v>41.4</v>
      </c>
      <c r="G161">
        <v>64.599999999999994</v>
      </c>
      <c r="H161">
        <v>31.9</v>
      </c>
      <c r="I161">
        <v>50.5</v>
      </c>
      <c r="J161">
        <v>17612</v>
      </c>
      <c r="K161">
        <v>10.7</v>
      </c>
      <c r="L161">
        <v>5</v>
      </c>
      <c r="M161">
        <v>55</v>
      </c>
    </row>
    <row r="162" spans="1:13" x14ac:dyDescent="0.25">
      <c r="A162">
        <v>37</v>
      </c>
      <c r="B162" t="s">
        <v>59</v>
      </c>
      <c r="C162" t="s">
        <v>49</v>
      </c>
      <c r="D162">
        <v>68.8</v>
      </c>
      <c r="E162">
        <v>62.8</v>
      </c>
      <c r="F162">
        <v>69.599999999999994</v>
      </c>
      <c r="G162">
        <v>88.2</v>
      </c>
      <c r="H162">
        <v>68.2</v>
      </c>
      <c r="I162">
        <v>74.400000000000006</v>
      </c>
      <c r="J162">
        <v>28881</v>
      </c>
      <c r="K162">
        <v>24.5</v>
      </c>
      <c r="L162">
        <v>17</v>
      </c>
      <c r="M162">
        <v>55</v>
      </c>
    </row>
    <row r="163" spans="1:13" x14ac:dyDescent="0.25">
      <c r="A163" t="s">
        <v>458</v>
      </c>
      <c r="B163" t="s">
        <v>491</v>
      </c>
      <c r="C163" t="s">
        <v>16</v>
      </c>
      <c r="D163">
        <v>23.4</v>
      </c>
      <c r="E163">
        <v>90.1</v>
      </c>
      <c r="F163">
        <v>22.4</v>
      </c>
      <c r="G163">
        <v>36.4</v>
      </c>
      <c r="H163">
        <v>45.6</v>
      </c>
      <c r="I163" t="s">
        <v>31</v>
      </c>
      <c r="J163">
        <v>8773</v>
      </c>
      <c r="K163">
        <v>17.8</v>
      </c>
      <c r="L163">
        <v>43</v>
      </c>
      <c r="M163">
        <v>41</v>
      </c>
    </row>
    <row r="164" spans="1:13" x14ac:dyDescent="0.25">
      <c r="A164" t="s">
        <v>565</v>
      </c>
      <c r="B164" t="s">
        <v>597</v>
      </c>
      <c r="C164" t="s">
        <v>67</v>
      </c>
      <c r="D164">
        <v>27.8</v>
      </c>
      <c r="E164">
        <v>22.2</v>
      </c>
      <c r="F164">
        <v>18.899999999999999</v>
      </c>
      <c r="G164">
        <v>41.7</v>
      </c>
      <c r="H164">
        <v>42.2</v>
      </c>
      <c r="I164" t="s">
        <v>31</v>
      </c>
      <c r="J164">
        <v>14686</v>
      </c>
      <c r="K164">
        <v>8.1999999999999993</v>
      </c>
      <c r="L164">
        <v>5</v>
      </c>
      <c r="M164">
        <v>36</v>
      </c>
    </row>
    <row r="165" spans="1:13" x14ac:dyDescent="0.25">
      <c r="A165" t="s">
        <v>458</v>
      </c>
      <c r="B165" t="s">
        <v>492</v>
      </c>
      <c r="C165" t="s">
        <v>67</v>
      </c>
      <c r="D165">
        <v>40.299999999999997</v>
      </c>
      <c r="E165">
        <v>27.9</v>
      </c>
      <c r="F165">
        <v>32.799999999999997</v>
      </c>
      <c r="G165">
        <v>29.3</v>
      </c>
      <c r="H165">
        <v>53.7</v>
      </c>
      <c r="I165" t="s">
        <v>31</v>
      </c>
      <c r="J165">
        <v>18162</v>
      </c>
      <c r="K165">
        <v>8.1999999999999993</v>
      </c>
      <c r="L165">
        <v>9</v>
      </c>
      <c r="M165">
        <v>29</v>
      </c>
    </row>
    <row r="166" spans="1:13" x14ac:dyDescent="0.25">
      <c r="A166" t="s">
        <v>402</v>
      </c>
      <c r="B166" t="s">
        <v>416</v>
      </c>
      <c r="C166" t="s">
        <v>70</v>
      </c>
      <c r="D166">
        <v>22.6</v>
      </c>
      <c r="E166">
        <v>75</v>
      </c>
      <c r="F166">
        <v>12.1</v>
      </c>
      <c r="G166">
        <v>67.900000000000006</v>
      </c>
      <c r="H166">
        <v>28.8</v>
      </c>
      <c r="I166" t="s">
        <v>31</v>
      </c>
      <c r="J166">
        <v>10441</v>
      </c>
      <c r="K166">
        <v>11</v>
      </c>
      <c r="L166">
        <v>25</v>
      </c>
      <c r="M166">
        <v>61</v>
      </c>
    </row>
    <row r="167" spans="1:13" x14ac:dyDescent="0.25">
      <c r="A167" t="s">
        <v>242</v>
      </c>
      <c r="B167" t="s">
        <v>261</v>
      </c>
      <c r="C167" t="s">
        <v>70</v>
      </c>
      <c r="D167">
        <v>29.3</v>
      </c>
      <c r="E167">
        <v>79</v>
      </c>
      <c r="F167">
        <v>35.200000000000003</v>
      </c>
      <c r="G167">
        <v>63.3</v>
      </c>
      <c r="H167">
        <v>45.1</v>
      </c>
      <c r="I167" t="s">
        <v>31</v>
      </c>
      <c r="J167">
        <v>22064</v>
      </c>
      <c r="K167">
        <v>25.9</v>
      </c>
      <c r="L167">
        <v>26</v>
      </c>
      <c r="M167">
        <v>51</v>
      </c>
    </row>
    <row r="168" spans="1:13" x14ac:dyDescent="0.25">
      <c r="A168">
        <v>59</v>
      </c>
      <c r="B168" t="s">
        <v>86</v>
      </c>
      <c r="C168" t="s">
        <v>70</v>
      </c>
      <c r="D168">
        <v>49.4</v>
      </c>
      <c r="E168">
        <v>80.5</v>
      </c>
      <c r="F168">
        <v>66.099999999999994</v>
      </c>
      <c r="G168">
        <v>82.6</v>
      </c>
      <c r="H168">
        <v>68.099999999999994</v>
      </c>
      <c r="I168">
        <v>67.2</v>
      </c>
      <c r="J168">
        <v>11385</v>
      </c>
      <c r="K168">
        <v>23.8</v>
      </c>
      <c r="L168">
        <v>36</v>
      </c>
    </row>
    <row r="169" spans="1:13" x14ac:dyDescent="0.25">
      <c r="A169" t="s">
        <v>458</v>
      </c>
      <c r="B169" t="s">
        <v>493</v>
      </c>
      <c r="C169" t="s">
        <v>14</v>
      </c>
      <c r="D169">
        <v>38.799999999999997</v>
      </c>
      <c r="E169">
        <v>30.3</v>
      </c>
      <c r="F169">
        <v>11</v>
      </c>
      <c r="G169">
        <v>44.5</v>
      </c>
      <c r="H169" t="s">
        <v>31</v>
      </c>
      <c r="I169" t="s">
        <v>31</v>
      </c>
      <c r="J169">
        <v>10297</v>
      </c>
      <c r="K169">
        <v>6.8</v>
      </c>
      <c r="L169">
        <v>5</v>
      </c>
      <c r="M169">
        <v>65</v>
      </c>
    </row>
    <row r="170" spans="1:13" x14ac:dyDescent="0.25">
      <c r="A170" t="s">
        <v>565</v>
      </c>
      <c r="B170" t="s">
        <v>598</v>
      </c>
      <c r="C170" t="s">
        <v>65</v>
      </c>
      <c r="D170">
        <v>29.3</v>
      </c>
      <c r="E170">
        <v>17.3</v>
      </c>
      <c r="F170">
        <v>22.7</v>
      </c>
      <c r="G170">
        <v>31.6</v>
      </c>
      <c r="H170">
        <v>71.8</v>
      </c>
      <c r="I170" t="s">
        <v>31</v>
      </c>
      <c r="J170">
        <v>57242</v>
      </c>
      <c r="K170">
        <v>17.7</v>
      </c>
      <c r="L170">
        <v>4</v>
      </c>
      <c r="M170">
        <v>34</v>
      </c>
    </row>
    <row r="171" spans="1:13" x14ac:dyDescent="0.25">
      <c r="A171">
        <v>49</v>
      </c>
      <c r="B171" t="s">
        <v>75</v>
      </c>
      <c r="C171" t="s">
        <v>49</v>
      </c>
      <c r="D171">
        <v>63.7</v>
      </c>
      <c r="E171">
        <v>62.6</v>
      </c>
      <c r="F171">
        <v>77</v>
      </c>
      <c r="G171">
        <v>73.599999999999994</v>
      </c>
      <c r="H171">
        <v>36.1</v>
      </c>
      <c r="I171">
        <v>69.900000000000006</v>
      </c>
      <c r="J171">
        <v>29987</v>
      </c>
      <c r="K171">
        <v>52.5</v>
      </c>
      <c r="L171">
        <v>16</v>
      </c>
    </row>
    <row r="172" spans="1:13" x14ac:dyDescent="0.25">
      <c r="A172" t="s">
        <v>675</v>
      </c>
      <c r="B172" t="s">
        <v>759</v>
      </c>
      <c r="C172" t="s">
        <v>65</v>
      </c>
      <c r="D172">
        <v>18.3</v>
      </c>
      <c r="E172">
        <v>14.8</v>
      </c>
      <c r="F172">
        <v>15</v>
      </c>
      <c r="G172">
        <v>21.2</v>
      </c>
      <c r="H172">
        <v>46.7</v>
      </c>
      <c r="I172" t="s">
        <v>31</v>
      </c>
      <c r="J172">
        <v>42756</v>
      </c>
      <c r="K172">
        <v>24.7</v>
      </c>
      <c r="L172">
        <v>2</v>
      </c>
      <c r="M172">
        <v>43</v>
      </c>
    </row>
    <row r="173" spans="1:13" x14ac:dyDescent="0.25">
      <c r="A173">
        <v>8</v>
      </c>
      <c r="B173" t="s">
        <v>22</v>
      </c>
      <c r="C173" t="s">
        <v>16</v>
      </c>
      <c r="D173">
        <v>83.3</v>
      </c>
      <c r="E173">
        <v>96</v>
      </c>
      <c r="F173">
        <v>88.5</v>
      </c>
      <c r="G173">
        <v>96.7</v>
      </c>
      <c r="H173">
        <v>53.7</v>
      </c>
      <c r="I173">
        <v>89.1</v>
      </c>
      <c r="J173">
        <v>15060</v>
      </c>
      <c r="K173">
        <v>11.7</v>
      </c>
      <c r="L173">
        <v>51</v>
      </c>
      <c r="M173">
        <v>37</v>
      </c>
    </row>
    <row r="174" spans="1:13" x14ac:dyDescent="0.25">
      <c r="A174" t="s">
        <v>297</v>
      </c>
      <c r="B174" t="s">
        <v>313</v>
      </c>
      <c r="C174" t="s">
        <v>314</v>
      </c>
      <c r="D174">
        <v>42.7</v>
      </c>
      <c r="E174">
        <v>16.399999999999999</v>
      </c>
      <c r="F174">
        <v>47.2</v>
      </c>
      <c r="G174">
        <v>42.4</v>
      </c>
      <c r="H174">
        <v>52.4</v>
      </c>
      <c r="I174" t="s">
        <v>31</v>
      </c>
      <c r="J174">
        <v>3318</v>
      </c>
      <c r="K174">
        <v>8.1999999999999993</v>
      </c>
      <c r="L174">
        <v>1</v>
      </c>
      <c r="M174">
        <v>19</v>
      </c>
    </row>
    <row r="175" spans="1:13" x14ac:dyDescent="0.25">
      <c r="A175" t="s">
        <v>402</v>
      </c>
      <c r="B175" t="s">
        <v>418</v>
      </c>
      <c r="C175" t="s">
        <v>314</v>
      </c>
      <c r="D175">
        <v>37.799999999999997</v>
      </c>
      <c r="E175">
        <v>17.7</v>
      </c>
      <c r="F175">
        <v>28.6</v>
      </c>
      <c r="G175">
        <v>48.5</v>
      </c>
      <c r="H175">
        <v>42.3</v>
      </c>
      <c r="I175" t="s">
        <v>31</v>
      </c>
      <c r="J175">
        <v>8327</v>
      </c>
      <c r="K175">
        <v>14.9</v>
      </c>
      <c r="L175">
        <v>1</v>
      </c>
      <c r="M175">
        <v>16</v>
      </c>
    </row>
    <row r="176" spans="1:13" x14ac:dyDescent="0.25">
      <c r="A176" t="s">
        <v>458</v>
      </c>
      <c r="B176" t="s">
        <v>496</v>
      </c>
      <c r="C176" t="s">
        <v>314</v>
      </c>
      <c r="D176">
        <v>35.799999999999997</v>
      </c>
      <c r="E176">
        <v>15.5</v>
      </c>
      <c r="F176">
        <v>25.8</v>
      </c>
      <c r="G176">
        <v>33.4</v>
      </c>
      <c r="H176">
        <v>62.8</v>
      </c>
      <c r="I176" t="s">
        <v>31</v>
      </c>
      <c r="J176">
        <v>8371</v>
      </c>
      <c r="K176">
        <v>17.3</v>
      </c>
      <c r="L176">
        <v>1</v>
      </c>
      <c r="M176">
        <v>18</v>
      </c>
    </row>
    <row r="177" spans="1:13" x14ac:dyDescent="0.25">
      <c r="A177" t="s">
        <v>565</v>
      </c>
      <c r="B177" t="s">
        <v>599</v>
      </c>
      <c r="C177" t="s">
        <v>314</v>
      </c>
      <c r="D177">
        <v>24.3</v>
      </c>
      <c r="E177">
        <v>12.9</v>
      </c>
      <c r="F177">
        <v>20.7</v>
      </c>
      <c r="G177">
        <v>42.6</v>
      </c>
      <c r="H177">
        <v>32.299999999999997</v>
      </c>
      <c r="I177" t="s">
        <v>31</v>
      </c>
      <c r="J177">
        <v>4710</v>
      </c>
      <c r="K177">
        <v>14.2</v>
      </c>
      <c r="L177">
        <v>1</v>
      </c>
      <c r="M177">
        <v>14</v>
      </c>
    </row>
    <row r="178" spans="1:13" x14ac:dyDescent="0.25">
      <c r="A178" t="s">
        <v>565</v>
      </c>
      <c r="B178" t="s">
        <v>600</v>
      </c>
      <c r="C178" t="s">
        <v>314</v>
      </c>
      <c r="D178">
        <v>33.1</v>
      </c>
      <c r="E178">
        <v>16.399999999999999</v>
      </c>
      <c r="F178">
        <v>15</v>
      </c>
      <c r="G178">
        <v>31.5</v>
      </c>
      <c r="H178">
        <v>28</v>
      </c>
      <c r="I178" t="s">
        <v>31</v>
      </c>
      <c r="J178">
        <v>6167</v>
      </c>
      <c r="K178">
        <v>12.2</v>
      </c>
      <c r="L178">
        <v>0</v>
      </c>
      <c r="M178">
        <v>13</v>
      </c>
    </row>
    <row r="179" spans="1:13" x14ac:dyDescent="0.25">
      <c r="A179" t="s">
        <v>458</v>
      </c>
      <c r="B179" t="s">
        <v>497</v>
      </c>
      <c r="C179" t="s">
        <v>314</v>
      </c>
      <c r="D179">
        <v>33.200000000000003</v>
      </c>
      <c r="E179">
        <v>13.3</v>
      </c>
      <c r="F179">
        <v>30.5</v>
      </c>
      <c r="G179">
        <v>41.4</v>
      </c>
      <c r="H179">
        <v>31.7</v>
      </c>
      <c r="I179" t="s">
        <v>31</v>
      </c>
      <c r="J179">
        <v>9928</v>
      </c>
      <c r="K179">
        <v>17.5</v>
      </c>
      <c r="L179">
        <v>0</v>
      </c>
      <c r="M179">
        <v>15</v>
      </c>
    </row>
    <row r="180" spans="1:13" x14ac:dyDescent="0.25">
      <c r="A180" t="s">
        <v>458</v>
      </c>
      <c r="B180" t="s">
        <v>498</v>
      </c>
      <c r="C180" t="s">
        <v>314</v>
      </c>
      <c r="D180">
        <v>34.6</v>
      </c>
      <c r="E180">
        <v>16.100000000000001</v>
      </c>
      <c r="F180">
        <v>20.7</v>
      </c>
      <c r="G180">
        <v>31.4</v>
      </c>
      <c r="H180">
        <v>88.9</v>
      </c>
      <c r="I180" t="s">
        <v>31</v>
      </c>
      <c r="J180">
        <v>8234</v>
      </c>
      <c r="K180">
        <v>15.9</v>
      </c>
      <c r="L180">
        <v>1</v>
      </c>
      <c r="M180">
        <v>19</v>
      </c>
    </row>
    <row r="181" spans="1:13" x14ac:dyDescent="0.25">
      <c r="A181" t="s">
        <v>565</v>
      </c>
      <c r="B181" t="s">
        <v>601</v>
      </c>
      <c r="C181" t="s">
        <v>314</v>
      </c>
      <c r="D181">
        <v>29.7</v>
      </c>
      <c r="E181">
        <v>13.9</v>
      </c>
      <c r="F181">
        <v>17.5</v>
      </c>
      <c r="G181">
        <v>37.200000000000003</v>
      </c>
      <c r="H181">
        <v>81.400000000000006</v>
      </c>
      <c r="I181" t="s">
        <v>31</v>
      </c>
      <c r="J181">
        <v>8061</v>
      </c>
      <c r="K181">
        <v>18.7</v>
      </c>
      <c r="L181">
        <v>1</v>
      </c>
      <c r="M181">
        <v>17</v>
      </c>
    </row>
    <row r="182" spans="1:13" x14ac:dyDescent="0.25">
      <c r="A182" t="s">
        <v>242</v>
      </c>
      <c r="B182" t="s">
        <v>263</v>
      </c>
      <c r="C182" t="s">
        <v>14</v>
      </c>
      <c r="D182">
        <v>43</v>
      </c>
      <c r="E182">
        <v>41.2</v>
      </c>
      <c r="F182">
        <v>27.3</v>
      </c>
      <c r="G182">
        <v>74.8</v>
      </c>
      <c r="H182" t="s">
        <v>31</v>
      </c>
      <c r="I182" t="s">
        <v>31</v>
      </c>
      <c r="J182">
        <v>62468</v>
      </c>
      <c r="K182">
        <v>13.6</v>
      </c>
      <c r="L182">
        <v>13</v>
      </c>
      <c r="M182">
        <v>53</v>
      </c>
    </row>
    <row r="183" spans="1:13" x14ac:dyDescent="0.25">
      <c r="A183" t="s">
        <v>675</v>
      </c>
      <c r="B183" t="s">
        <v>764</v>
      </c>
      <c r="C183" t="s">
        <v>115</v>
      </c>
      <c r="D183">
        <v>20.7</v>
      </c>
      <c r="E183">
        <v>23.5</v>
      </c>
      <c r="F183">
        <v>20</v>
      </c>
      <c r="G183">
        <v>22.5</v>
      </c>
      <c r="H183">
        <v>64.7</v>
      </c>
      <c r="I183" t="s">
        <v>31</v>
      </c>
      <c r="J183">
        <v>20353</v>
      </c>
      <c r="K183">
        <v>24.1</v>
      </c>
      <c r="L183">
        <v>3</v>
      </c>
      <c r="M183">
        <v>36</v>
      </c>
    </row>
    <row r="184" spans="1:13" x14ac:dyDescent="0.25">
      <c r="A184" t="s">
        <v>402</v>
      </c>
      <c r="B184" t="s">
        <v>419</v>
      </c>
      <c r="C184" t="s">
        <v>420</v>
      </c>
      <c r="D184">
        <v>22.2</v>
      </c>
      <c r="E184">
        <v>43.7</v>
      </c>
      <c r="F184">
        <v>25</v>
      </c>
      <c r="G184">
        <v>59.8</v>
      </c>
      <c r="H184">
        <v>38.799999999999997</v>
      </c>
      <c r="I184" t="s">
        <v>31</v>
      </c>
      <c r="J184">
        <v>11778</v>
      </c>
      <c r="K184">
        <v>16.899999999999999</v>
      </c>
      <c r="L184">
        <v>9</v>
      </c>
      <c r="M184">
        <v>27</v>
      </c>
    </row>
    <row r="185" spans="1:13" x14ac:dyDescent="0.25">
      <c r="A185" t="s">
        <v>297</v>
      </c>
      <c r="B185" t="s">
        <v>315</v>
      </c>
      <c r="C185" t="s">
        <v>14</v>
      </c>
      <c r="D185">
        <v>31.2</v>
      </c>
      <c r="E185">
        <v>35.4</v>
      </c>
      <c r="F185">
        <v>29.4</v>
      </c>
      <c r="G185">
        <v>61.5</v>
      </c>
      <c r="H185">
        <v>54</v>
      </c>
      <c r="I185" t="s">
        <v>31</v>
      </c>
      <c r="J185">
        <v>29991</v>
      </c>
      <c r="K185">
        <v>17.399999999999999</v>
      </c>
      <c r="L185">
        <v>11</v>
      </c>
      <c r="M185">
        <v>44</v>
      </c>
    </row>
    <row r="186" spans="1:13" x14ac:dyDescent="0.25">
      <c r="A186" t="s">
        <v>458</v>
      </c>
      <c r="B186" t="s">
        <v>500</v>
      </c>
      <c r="C186" t="s">
        <v>501</v>
      </c>
      <c r="D186">
        <v>25.9</v>
      </c>
      <c r="E186">
        <v>12.2</v>
      </c>
      <c r="F186">
        <v>26</v>
      </c>
      <c r="G186">
        <v>42.3</v>
      </c>
      <c r="H186">
        <v>61.2</v>
      </c>
      <c r="I186" t="s">
        <v>31</v>
      </c>
      <c r="J186">
        <v>10311</v>
      </c>
      <c r="K186">
        <v>23.9</v>
      </c>
      <c r="L186">
        <v>0</v>
      </c>
      <c r="M186">
        <v>24</v>
      </c>
    </row>
    <row r="187" spans="1:13" x14ac:dyDescent="0.25">
      <c r="A187" t="s">
        <v>565</v>
      </c>
      <c r="B187" t="s">
        <v>602</v>
      </c>
      <c r="C187" t="s">
        <v>501</v>
      </c>
      <c r="D187">
        <v>18.100000000000001</v>
      </c>
      <c r="E187">
        <v>17.2</v>
      </c>
      <c r="F187">
        <v>23</v>
      </c>
      <c r="G187">
        <v>39.5</v>
      </c>
      <c r="H187">
        <v>99.5</v>
      </c>
      <c r="I187" t="s">
        <v>31</v>
      </c>
      <c r="J187">
        <v>10964</v>
      </c>
      <c r="K187">
        <v>26.5</v>
      </c>
      <c r="L187">
        <v>1</v>
      </c>
      <c r="M187">
        <v>39</v>
      </c>
    </row>
    <row r="188" spans="1:13" x14ac:dyDescent="0.25">
      <c r="A188" t="s">
        <v>675</v>
      </c>
      <c r="B188" t="s">
        <v>765</v>
      </c>
      <c r="C188" t="s">
        <v>207</v>
      </c>
      <c r="D188">
        <v>12.8</v>
      </c>
      <c r="E188">
        <v>24.8</v>
      </c>
      <c r="F188">
        <v>11.5</v>
      </c>
      <c r="G188">
        <v>13.3</v>
      </c>
      <c r="H188">
        <v>41</v>
      </c>
      <c r="I188" t="s">
        <v>31</v>
      </c>
      <c r="J188">
        <v>16263</v>
      </c>
      <c r="K188">
        <v>29.9</v>
      </c>
      <c r="L188">
        <v>10</v>
      </c>
      <c r="M188">
        <v>45</v>
      </c>
    </row>
    <row r="189" spans="1:13" x14ac:dyDescent="0.25">
      <c r="A189" t="s">
        <v>565</v>
      </c>
      <c r="B189" t="s">
        <v>603</v>
      </c>
      <c r="C189" t="s">
        <v>321</v>
      </c>
      <c r="D189">
        <v>19.2</v>
      </c>
      <c r="E189">
        <v>22.9</v>
      </c>
      <c r="F189">
        <v>25.8</v>
      </c>
      <c r="G189">
        <v>26.5</v>
      </c>
      <c r="H189">
        <v>72.099999999999994</v>
      </c>
      <c r="I189" t="s">
        <v>31</v>
      </c>
      <c r="J189">
        <v>34550</v>
      </c>
      <c r="K189">
        <v>16</v>
      </c>
      <c r="L189">
        <v>5</v>
      </c>
      <c r="M189">
        <v>34</v>
      </c>
    </row>
    <row r="190" spans="1:13" x14ac:dyDescent="0.25">
      <c r="A190" t="s">
        <v>675</v>
      </c>
      <c r="B190" t="s">
        <v>766</v>
      </c>
      <c r="C190" t="s">
        <v>321</v>
      </c>
      <c r="D190">
        <v>26</v>
      </c>
      <c r="E190">
        <v>20</v>
      </c>
      <c r="F190">
        <v>23.3</v>
      </c>
      <c r="G190">
        <v>10</v>
      </c>
      <c r="H190">
        <v>100</v>
      </c>
      <c r="I190" t="s">
        <v>31</v>
      </c>
      <c r="J190">
        <v>82096</v>
      </c>
      <c r="K190">
        <v>41.1</v>
      </c>
      <c r="L190">
        <v>6</v>
      </c>
      <c r="M190">
        <v>44</v>
      </c>
    </row>
    <row r="191" spans="1:13" x14ac:dyDescent="0.25">
      <c r="A191" t="s">
        <v>565</v>
      </c>
      <c r="B191" t="s">
        <v>604</v>
      </c>
      <c r="C191" t="s">
        <v>314</v>
      </c>
      <c r="D191">
        <v>32.799999999999997</v>
      </c>
      <c r="E191">
        <v>7.7</v>
      </c>
      <c r="F191">
        <v>22.2</v>
      </c>
      <c r="G191">
        <v>31.8</v>
      </c>
      <c r="H191">
        <v>33.799999999999997</v>
      </c>
      <c r="I191" t="s">
        <v>31</v>
      </c>
      <c r="J191">
        <v>10697</v>
      </c>
      <c r="K191">
        <v>16.100000000000001</v>
      </c>
      <c r="L191">
        <v>0</v>
      </c>
      <c r="M191">
        <v>30</v>
      </c>
    </row>
    <row r="192" spans="1:13" x14ac:dyDescent="0.25">
      <c r="A192" t="s">
        <v>675</v>
      </c>
      <c r="B192" t="s">
        <v>767</v>
      </c>
      <c r="C192" t="s">
        <v>671</v>
      </c>
      <c r="D192">
        <v>24</v>
      </c>
      <c r="E192">
        <v>33.5</v>
      </c>
      <c r="F192">
        <v>14.4</v>
      </c>
      <c r="G192">
        <v>30.7</v>
      </c>
      <c r="H192">
        <v>28</v>
      </c>
      <c r="I192" t="s">
        <v>31</v>
      </c>
      <c r="J192">
        <v>42835</v>
      </c>
      <c r="K192">
        <v>11.5</v>
      </c>
      <c r="L192">
        <v>5</v>
      </c>
      <c r="M192">
        <v>67</v>
      </c>
    </row>
    <row r="193" spans="1:13" x14ac:dyDescent="0.25">
      <c r="A193" t="s">
        <v>297</v>
      </c>
      <c r="B193" t="s">
        <v>316</v>
      </c>
      <c r="C193" t="s">
        <v>54</v>
      </c>
      <c r="D193">
        <v>19</v>
      </c>
      <c r="E193">
        <v>70.400000000000006</v>
      </c>
      <c r="F193">
        <v>22.8</v>
      </c>
      <c r="G193">
        <v>81.400000000000006</v>
      </c>
      <c r="H193">
        <v>40.700000000000003</v>
      </c>
      <c r="I193" t="s">
        <v>31</v>
      </c>
      <c r="J193">
        <v>11713</v>
      </c>
      <c r="K193">
        <v>21.9</v>
      </c>
      <c r="L193">
        <v>11</v>
      </c>
      <c r="M193">
        <v>63</v>
      </c>
    </row>
    <row r="194" spans="1:13" x14ac:dyDescent="0.25">
      <c r="A194" t="s">
        <v>675</v>
      </c>
      <c r="B194" t="s">
        <v>768</v>
      </c>
      <c r="C194" t="s">
        <v>65</v>
      </c>
      <c r="D194">
        <v>28.2</v>
      </c>
      <c r="E194">
        <v>20.3</v>
      </c>
      <c r="F194">
        <v>14.4</v>
      </c>
      <c r="G194">
        <v>14.6</v>
      </c>
      <c r="H194">
        <v>42.1</v>
      </c>
      <c r="I194" t="s">
        <v>31</v>
      </c>
      <c r="J194">
        <v>65605</v>
      </c>
      <c r="K194">
        <v>13.6</v>
      </c>
      <c r="L194">
        <v>3</v>
      </c>
      <c r="M194">
        <v>46</v>
      </c>
    </row>
    <row r="195" spans="1:13" x14ac:dyDescent="0.25">
      <c r="A195" t="s">
        <v>242</v>
      </c>
      <c r="B195" t="s">
        <v>265</v>
      </c>
      <c r="C195" t="s">
        <v>49</v>
      </c>
      <c r="D195">
        <v>34.9</v>
      </c>
      <c r="E195">
        <v>53.3</v>
      </c>
      <c r="F195">
        <v>21.7</v>
      </c>
      <c r="G195">
        <v>72.599999999999994</v>
      </c>
      <c r="H195">
        <v>70.7</v>
      </c>
      <c r="I195" t="s">
        <v>31</v>
      </c>
      <c r="J195">
        <v>35609</v>
      </c>
      <c r="K195">
        <v>32.6</v>
      </c>
      <c r="L195">
        <v>10</v>
      </c>
      <c r="M195">
        <v>58</v>
      </c>
    </row>
    <row r="196" spans="1:13" x14ac:dyDescent="0.25">
      <c r="A196" t="s">
        <v>458</v>
      </c>
      <c r="B196" t="s">
        <v>502</v>
      </c>
      <c r="C196" t="s">
        <v>177</v>
      </c>
      <c r="D196">
        <v>19.2</v>
      </c>
      <c r="E196">
        <v>58.5</v>
      </c>
      <c r="F196">
        <v>13.8</v>
      </c>
      <c r="G196">
        <v>51.6</v>
      </c>
      <c r="H196">
        <v>37.4</v>
      </c>
      <c r="I196" t="s">
        <v>31</v>
      </c>
      <c r="J196">
        <v>19646</v>
      </c>
      <c r="K196">
        <v>29.1</v>
      </c>
      <c r="L196">
        <v>10</v>
      </c>
      <c r="M196">
        <v>48</v>
      </c>
    </row>
    <row r="197" spans="1:13" x14ac:dyDescent="0.25">
      <c r="A197">
        <v>11</v>
      </c>
      <c r="B197" t="s">
        <v>26</v>
      </c>
      <c r="C197" t="s">
        <v>14</v>
      </c>
      <c r="D197">
        <v>77.599999999999994</v>
      </c>
      <c r="E197">
        <v>70</v>
      </c>
      <c r="F197">
        <v>90.4</v>
      </c>
      <c r="G197">
        <v>98.2</v>
      </c>
      <c r="H197">
        <v>100</v>
      </c>
      <c r="I197">
        <v>87.6</v>
      </c>
      <c r="J197">
        <v>15128</v>
      </c>
      <c r="K197">
        <v>3.6</v>
      </c>
      <c r="L197">
        <v>23</v>
      </c>
      <c r="M197">
        <v>50</v>
      </c>
    </row>
    <row r="198" spans="1:13" x14ac:dyDescent="0.25">
      <c r="A198" t="s">
        <v>675</v>
      </c>
      <c r="B198" t="s">
        <v>771</v>
      </c>
      <c r="C198" t="s">
        <v>770</v>
      </c>
      <c r="D198">
        <v>16.399999999999999</v>
      </c>
      <c r="E198">
        <v>62.2</v>
      </c>
      <c r="F198">
        <v>6.2</v>
      </c>
      <c r="G198">
        <v>16.399999999999999</v>
      </c>
      <c r="H198">
        <v>31.4</v>
      </c>
      <c r="I198" t="s">
        <v>31</v>
      </c>
      <c r="J198">
        <v>24686</v>
      </c>
      <c r="K198">
        <v>16.399999999999999</v>
      </c>
      <c r="L198">
        <v>23</v>
      </c>
      <c r="M198">
        <v>55</v>
      </c>
    </row>
    <row r="199" spans="1:13" x14ac:dyDescent="0.25">
      <c r="A199" t="s">
        <v>242</v>
      </c>
      <c r="B199" t="s">
        <v>266</v>
      </c>
      <c r="C199" t="s">
        <v>81</v>
      </c>
      <c r="D199">
        <v>34.200000000000003</v>
      </c>
      <c r="E199">
        <v>58.6</v>
      </c>
      <c r="F199">
        <v>21.6</v>
      </c>
      <c r="G199">
        <v>83.2</v>
      </c>
      <c r="H199">
        <v>31.6</v>
      </c>
      <c r="I199" t="s">
        <v>31</v>
      </c>
      <c r="J199">
        <v>16130</v>
      </c>
      <c r="K199">
        <v>12.1</v>
      </c>
      <c r="L199">
        <v>13</v>
      </c>
    </row>
    <row r="200" spans="1:13" x14ac:dyDescent="0.25">
      <c r="A200" t="s">
        <v>675</v>
      </c>
      <c r="B200" t="s">
        <v>772</v>
      </c>
      <c r="C200" t="s">
        <v>67</v>
      </c>
      <c r="D200">
        <v>32.299999999999997</v>
      </c>
      <c r="E200">
        <v>16.7</v>
      </c>
      <c r="F200">
        <v>10.5</v>
      </c>
      <c r="G200">
        <v>24</v>
      </c>
      <c r="H200">
        <v>51.1</v>
      </c>
      <c r="I200" t="s">
        <v>31</v>
      </c>
      <c r="J200">
        <v>3955</v>
      </c>
      <c r="K200">
        <v>3.7</v>
      </c>
      <c r="L200">
        <v>1</v>
      </c>
      <c r="M200">
        <v>52</v>
      </c>
    </row>
    <row r="201" spans="1:13" x14ac:dyDescent="0.25">
      <c r="A201" t="s">
        <v>297</v>
      </c>
      <c r="B201" t="s">
        <v>317</v>
      </c>
      <c r="C201" t="s">
        <v>49</v>
      </c>
      <c r="D201">
        <v>32.9</v>
      </c>
      <c r="E201">
        <v>46.8</v>
      </c>
      <c r="F201">
        <v>33.9</v>
      </c>
      <c r="G201">
        <v>52.9</v>
      </c>
      <c r="H201">
        <v>46.4</v>
      </c>
      <c r="I201" t="s">
        <v>31</v>
      </c>
      <c r="J201">
        <v>25682</v>
      </c>
      <c r="K201">
        <v>53.9</v>
      </c>
      <c r="L201">
        <v>9</v>
      </c>
      <c r="M201">
        <v>62</v>
      </c>
    </row>
    <row r="202" spans="1:13" x14ac:dyDescent="0.25">
      <c r="A202" t="s">
        <v>675</v>
      </c>
      <c r="B202" t="s">
        <v>773</v>
      </c>
      <c r="C202" t="s">
        <v>501</v>
      </c>
      <c r="D202">
        <v>20.9</v>
      </c>
      <c r="E202">
        <v>7.1</v>
      </c>
      <c r="F202">
        <v>18.100000000000001</v>
      </c>
      <c r="G202">
        <v>22.5</v>
      </c>
      <c r="H202">
        <v>45.5</v>
      </c>
      <c r="I202" t="s">
        <v>31</v>
      </c>
      <c r="J202">
        <v>7146</v>
      </c>
      <c r="K202">
        <v>24.6</v>
      </c>
      <c r="L202">
        <v>0</v>
      </c>
      <c r="M202">
        <v>32</v>
      </c>
    </row>
    <row r="203" spans="1:13" x14ac:dyDescent="0.25">
      <c r="A203" t="s">
        <v>565</v>
      </c>
      <c r="B203" t="s">
        <v>605</v>
      </c>
      <c r="C203" t="s">
        <v>67</v>
      </c>
      <c r="D203">
        <v>24.7</v>
      </c>
      <c r="E203">
        <v>18.399999999999999</v>
      </c>
      <c r="F203">
        <v>14.8</v>
      </c>
      <c r="G203">
        <v>35.5</v>
      </c>
      <c r="H203">
        <v>30.4</v>
      </c>
      <c r="I203" t="s">
        <v>31</v>
      </c>
      <c r="J203">
        <v>10546</v>
      </c>
      <c r="K203">
        <v>10.4</v>
      </c>
      <c r="L203">
        <v>5</v>
      </c>
      <c r="M203">
        <v>36</v>
      </c>
    </row>
    <row r="204" spans="1:13" x14ac:dyDescent="0.25">
      <c r="A204" t="s">
        <v>565</v>
      </c>
      <c r="B204" t="s">
        <v>606</v>
      </c>
      <c r="C204" t="s">
        <v>14</v>
      </c>
      <c r="D204">
        <v>22.9</v>
      </c>
      <c r="E204">
        <v>41.7</v>
      </c>
      <c r="F204">
        <v>17.5</v>
      </c>
      <c r="G204">
        <v>39.299999999999997</v>
      </c>
      <c r="H204">
        <v>43.1</v>
      </c>
      <c r="I204" t="s">
        <v>31</v>
      </c>
      <c r="J204">
        <v>21379</v>
      </c>
      <c r="K204">
        <v>15.1</v>
      </c>
      <c r="L204">
        <v>10</v>
      </c>
      <c r="M204">
        <v>50</v>
      </c>
    </row>
    <row r="205" spans="1:13" x14ac:dyDescent="0.25">
      <c r="A205" t="s">
        <v>675</v>
      </c>
      <c r="B205" t="s">
        <v>774</v>
      </c>
      <c r="C205" t="s">
        <v>207</v>
      </c>
      <c r="D205">
        <v>20.6</v>
      </c>
      <c r="E205">
        <v>19.899999999999999</v>
      </c>
      <c r="F205">
        <v>22.2</v>
      </c>
      <c r="G205">
        <v>20.5</v>
      </c>
      <c r="H205">
        <v>33.200000000000003</v>
      </c>
      <c r="I205" t="s">
        <v>31</v>
      </c>
      <c r="J205">
        <v>7009</v>
      </c>
      <c r="K205">
        <v>12.6</v>
      </c>
      <c r="L205">
        <v>5</v>
      </c>
      <c r="M205">
        <v>56</v>
      </c>
    </row>
    <row r="206" spans="1:13" x14ac:dyDescent="0.25">
      <c r="A206">
        <f>138</f>
        <v>138</v>
      </c>
      <c r="B206" t="s">
        <v>173</v>
      </c>
      <c r="C206" t="s">
        <v>49</v>
      </c>
      <c r="D206">
        <v>37.700000000000003</v>
      </c>
      <c r="E206">
        <v>56.7</v>
      </c>
      <c r="F206">
        <v>47.5</v>
      </c>
      <c r="G206">
        <v>73.8</v>
      </c>
      <c r="H206">
        <v>99.5</v>
      </c>
      <c r="I206">
        <v>54.5</v>
      </c>
      <c r="J206">
        <v>25294</v>
      </c>
      <c r="K206">
        <v>24.6</v>
      </c>
      <c r="L206">
        <v>16</v>
      </c>
      <c r="M206">
        <v>26</v>
      </c>
    </row>
    <row r="207" spans="1:13" x14ac:dyDescent="0.25">
      <c r="A207">
        <v>28</v>
      </c>
      <c r="B207" t="s">
        <v>46</v>
      </c>
      <c r="C207" t="s">
        <v>47</v>
      </c>
      <c r="D207">
        <v>60.6</v>
      </c>
      <c r="E207">
        <v>73.099999999999994</v>
      </c>
      <c r="F207">
        <v>81.099999999999994</v>
      </c>
      <c r="G207">
        <v>92.2</v>
      </c>
      <c r="H207">
        <v>75.8</v>
      </c>
      <c r="I207">
        <v>77.5</v>
      </c>
      <c r="J207">
        <v>7774</v>
      </c>
      <c r="K207">
        <v>11.5</v>
      </c>
      <c r="L207">
        <v>22</v>
      </c>
      <c r="M207">
        <v>70</v>
      </c>
    </row>
    <row r="208" spans="1:13" x14ac:dyDescent="0.25">
      <c r="A208" t="s">
        <v>352</v>
      </c>
      <c r="B208" t="s">
        <v>367</v>
      </c>
      <c r="C208" t="s">
        <v>198</v>
      </c>
      <c r="D208">
        <v>21.9</v>
      </c>
      <c r="E208">
        <v>25.5</v>
      </c>
      <c r="F208">
        <v>12.3</v>
      </c>
      <c r="G208">
        <v>87.5</v>
      </c>
      <c r="H208">
        <v>42.4</v>
      </c>
      <c r="I208" t="s">
        <v>31</v>
      </c>
      <c r="J208">
        <v>23321</v>
      </c>
      <c r="K208">
        <v>12.2</v>
      </c>
      <c r="L208">
        <v>6</v>
      </c>
      <c r="M208">
        <v>69</v>
      </c>
    </row>
    <row r="209" spans="1:13" x14ac:dyDescent="0.25">
      <c r="A209" t="s">
        <v>458</v>
      </c>
      <c r="B209" t="s">
        <v>504</v>
      </c>
      <c r="C209" t="s">
        <v>16</v>
      </c>
      <c r="D209">
        <v>20</v>
      </c>
      <c r="E209">
        <v>72.7</v>
      </c>
      <c r="F209">
        <v>17.600000000000001</v>
      </c>
      <c r="G209">
        <v>53</v>
      </c>
      <c r="H209">
        <v>29.3</v>
      </c>
      <c r="I209" t="s">
        <v>31</v>
      </c>
      <c r="J209">
        <v>8397</v>
      </c>
      <c r="K209">
        <v>15.7</v>
      </c>
      <c r="L209">
        <v>20</v>
      </c>
      <c r="M209">
        <v>55</v>
      </c>
    </row>
    <row r="210" spans="1:13" x14ac:dyDescent="0.25">
      <c r="A210" t="s">
        <v>565</v>
      </c>
      <c r="B210" t="s">
        <v>607</v>
      </c>
      <c r="C210" t="s">
        <v>67</v>
      </c>
      <c r="D210">
        <v>25</v>
      </c>
      <c r="E210">
        <v>22.7</v>
      </c>
      <c r="F210">
        <v>17.5</v>
      </c>
      <c r="G210">
        <v>28.5</v>
      </c>
      <c r="H210">
        <v>41.4</v>
      </c>
      <c r="I210" t="s">
        <v>31</v>
      </c>
      <c r="J210">
        <v>33751</v>
      </c>
      <c r="K210">
        <v>11.9</v>
      </c>
      <c r="L210">
        <v>5</v>
      </c>
      <c r="M210">
        <v>32</v>
      </c>
    </row>
    <row r="211" spans="1:13" x14ac:dyDescent="0.25">
      <c r="A211" t="s">
        <v>565</v>
      </c>
      <c r="B211" t="s">
        <v>608</v>
      </c>
      <c r="C211" t="s">
        <v>14</v>
      </c>
      <c r="D211">
        <v>18.399999999999999</v>
      </c>
      <c r="E211">
        <v>32.4</v>
      </c>
      <c r="F211">
        <v>14.2</v>
      </c>
      <c r="G211">
        <v>53.8</v>
      </c>
      <c r="H211">
        <v>28.5</v>
      </c>
      <c r="I211" t="s">
        <v>31</v>
      </c>
      <c r="J211">
        <v>23122</v>
      </c>
      <c r="K211">
        <v>19</v>
      </c>
      <c r="L211">
        <v>8</v>
      </c>
      <c r="M211">
        <v>58</v>
      </c>
    </row>
    <row r="212" spans="1:13" x14ac:dyDescent="0.25">
      <c r="A212" t="s">
        <v>675</v>
      </c>
      <c r="B212" t="s">
        <v>775</v>
      </c>
      <c r="C212" t="s">
        <v>617</v>
      </c>
      <c r="D212">
        <v>18.2</v>
      </c>
      <c r="E212">
        <v>31.5</v>
      </c>
      <c r="F212">
        <v>7.4</v>
      </c>
      <c r="G212">
        <v>19.899999999999999</v>
      </c>
      <c r="H212">
        <v>35.700000000000003</v>
      </c>
      <c r="I212" t="s">
        <v>31</v>
      </c>
      <c r="J212">
        <v>39669</v>
      </c>
      <c r="K212">
        <v>16.899999999999999</v>
      </c>
      <c r="L212">
        <v>1</v>
      </c>
      <c r="M212">
        <v>62</v>
      </c>
    </row>
    <row r="213" spans="1:13" x14ac:dyDescent="0.25">
      <c r="A213" t="s">
        <v>297</v>
      </c>
      <c r="B213" t="s">
        <v>318</v>
      </c>
      <c r="C213" t="s">
        <v>319</v>
      </c>
      <c r="D213">
        <v>23.9</v>
      </c>
      <c r="E213">
        <v>93</v>
      </c>
      <c r="F213">
        <v>11.8</v>
      </c>
      <c r="G213">
        <v>76.599999999999994</v>
      </c>
      <c r="H213">
        <v>73.099999999999994</v>
      </c>
      <c r="I213" t="s">
        <v>31</v>
      </c>
      <c r="J213">
        <v>35889</v>
      </c>
      <c r="K213">
        <v>8.4</v>
      </c>
      <c r="L213">
        <v>21</v>
      </c>
      <c r="M213">
        <v>57</v>
      </c>
    </row>
    <row r="214" spans="1:13" x14ac:dyDescent="0.25">
      <c r="A214" t="s">
        <v>565</v>
      </c>
      <c r="B214" t="s">
        <v>609</v>
      </c>
      <c r="C214" t="s">
        <v>319</v>
      </c>
      <c r="D214">
        <v>25.4</v>
      </c>
      <c r="E214">
        <v>84.5</v>
      </c>
      <c r="F214">
        <v>16.100000000000001</v>
      </c>
      <c r="G214">
        <v>24.4</v>
      </c>
      <c r="H214">
        <v>81.2</v>
      </c>
      <c r="I214" t="s">
        <v>31</v>
      </c>
      <c r="J214">
        <v>6898</v>
      </c>
      <c r="K214">
        <v>7.1</v>
      </c>
      <c r="L214">
        <v>20</v>
      </c>
      <c r="M214" t="s">
        <v>31</v>
      </c>
    </row>
    <row r="215" spans="1:13" x14ac:dyDescent="0.25">
      <c r="A215" t="s">
        <v>675</v>
      </c>
      <c r="B215" t="s">
        <v>776</v>
      </c>
      <c r="C215" t="s">
        <v>617</v>
      </c>
      <c r="D215">
        <v>18.2</v>
      </c>
      <c r="E215">
        <v>28.5</v>
      </c>
      <c r="F215">
        <v>11.4</v>
      </c>
      <c r="G215">
        <v>36.200000000000003</v>
      </c>
      <c r="H215">
        <v>70.3</v>
      </c>
      <c r="I215" t="s">
        <v>31</v>
      </c>
      <c r="J215">
        <v>17791</v>
      </c>
      <c r="K215">
        <v>23.7</v>
      </c>
      <c r="L215">
        <v>1</v>
      </c>
      <c r="M215">
        <v>42</v>
      </c>
    </row>
    <row r="216" spans="1:13" x14ac:dyDescent="0.25">
      <c r="A216" t="s">
        <v>565</v>
      </c>
      <c r="B216" t="s">
        <v>610</v>
      </c>
      <c r="C216" t="s">
        <v>319</v>
      </c>
      <c r="D216">
        <v>20</v>
      </c>
      <c r="E216">
        <v>75.5</v>
      </c>
      <c r="F216">
        <v>17.5</v>
      </c>
      <c r="G216">
        <v>22.3</v>
      </c>
      <c r="H216">
        <v>57.4</v>
      </c>
      <c r="I216" t="s">
        <v>31</v>
      </c>
      <c r="J216">
        <v>40666</v>
      </c>
      <c r="K216">
        <v>13.4</v>
      </c>
      <c r="L216">
        <v>7</v>
      </c>
    </row>
    <row r="217" spans="1:13" x14ac:dyDescent="0.25">
      <c r="A217">
        <v>27</v>
      </c>
      <c r="B217" t="s">
        <v>45</v>
      </c>
      <c r="C217" t="s">
        <v>16</v>
      </c>
      <c r="D217">
        <v>64.5</v>
      </c>
      <c r="E217">
        <v>93.8</v>
      </c>
      <c r="F217">
        <v>75.8</v>
      </c>
      <c r="G217">
        <v>93.8</v>
      </c>
      <c r="H217">
        <v>40.1</v>
      </c>
      <c r="I217">
        <v>78.2</v>
      </c>
      <c r="J217">
        <v>21394</v>
      </c>
      <c r="K217">
        <v>11.4</v>
      </c>
      <c r="L217">
        <v>37</v>
      </c>
      <c r="M217">
        <v>61</v>
      </c>
    </row>
    <row r="218" spans="1:13" x14ac:dyDescent="0.25">
      <c r="A218" t="s">
        <v>675</v>
      </c>
      <c r="B218" t="s">
        <v>777</v>
      </c>
      <c r="C218" t="s">
        <v>16</v>
      </c>
      <c r="D218">
        <v>16.899999999999999</v>
      </c>
      <c r="E218">
        <v>76.8</v>
      </c>
      <c r="F218">
        <v>12.1</v>
      </c>
      <c r="G218">
        <v>26.7</v>
      </c>
      <c r="H218">
        <v>28.5</v>
      </c>
      <c r="I218" t="s">
        <v>31</v>
      </c>
      <c r="J218">
        <v>20778</v>
      </c>
      <c r="K218">
        <v>20.9</v>
      </c>
      <c r="L218">
        <v>34</v>
      </c>
      <c r="M218">
        <v>53</v>
      </c>
    </row>
    <row r="219" spans="1:13" x14ac:dyDescent="0.25">
      <c r="A219" t="s">
        <v>675</v>
      </c>
      <c r="B219" t="s">
        <v>778</v>
      </c>
      <c r="C219" t="s">
        <v>67</v>
      </c>
      <c r="D219">
        <v>18.5</v>
      </c>
      <c r="E219">
        <v>17</v>
      </c>
      <c r="F219">
        <v>7.9</v>
      </c>
      <c r="G219">
        <v>30</v>
      </c>
      <c r="H219">
        <v>33.200000000000003</v>
      </c>
      <c r="I219" t="s">
        <v>31</v>
      </c>
      <c r="J219">
        <v>31216</v>
      </c>
      <c r="K219">
        <v>11.6</v>
      </c>
      <c r="L219">
        <v>2</v>
      </c>
    </row>
    <row r="220" spans="1:13" x14ac:dyDescent="0.25">
      <c r="A220" t="s">
        <v>675</v>
      </c>
      <c r="B220" t="s">
        <v>779</v>
      </c>
      <c r="C220" t="s">
        <v>67</v>
      </c>
      <c r="D220">
        <v>27.8</v>
      </c>
      <c r="E220">
        <v>21.1</v>
      </c>
      <c r="F220">
        <v>15.4</v>
      </c>
      <c r="G220">
        <v>24.3</v>
      </c>
      <c r="H220">
        <v>45.1</v>
      </c>
      <c r="I220" t="s">
        <v>31</v>
      </c>
      <c r="J220">
        <v>15885</v>
      </c>
      <c r="K220">
        <v>8.4</v>
      </c>
      <c r="L220">
        <v>6</v>
      </c>
      <c r="M220">
        <v>33</v>
      </c>
    </row>
    <row r="221" spans="1:13" x14ac:dyDescent="0.25">
      <c r="A221" t="s">
        <v>297</v>
      </c>
      <c r="B221" t="s">
        <v>320</v>
      </c>
      <c r="C221" t="s">
        <v>321</v>
      </c>
      <c r="D221">
        <v>21.2</v>
      </c>
      <c r="E221">
        <v>53.5</v>
      </c>
      <c r="F221">
        <v>27.1</v>
      </c>
      <c r="G221">
        <v>74.900000000000006</v>
      </c>
      <c r="H221">
        <v>82.4</v>
      </c>
      <c r="I221" t="s">
        <v>31</v>
      </c>
      <c r="J221">
        <v>4488</v>
      </c>
      <c r="K221">
        <v>14.6</v>
      </c>
      <c r="L221">
        <v>8</v>
      </c>
      <c r="M221">
        <v>52</v>
      </c>
    </row>
    <row r="222" spans="1:13" x14ac:dyDescent="0.25">
      <c r="A222" t="s">
        <v>675</v>
      </c>
      <c r="B222" t="s">
        <v>780</v>
      </c>
      <c r="C222" t="s">
        <v>115</v>
      </c>
      <c r="D222">
        <v>20</v>
      </c>
      <c r="E222">
        <v>22.6</v>
      </c>
      <c r="F222">
        <v>19.600000000000001</v>
      </c>
      <c r="G222">
        <v>17</v>
      </c>
      <c r="H222">
        <v>36</v>
      </c>
      <c r="I222" t="s">
        <v>31</v>
      </c>
      <c r="J222">
        <v>26483</v>
      </c>
      <c r="K222">
        <v>23.5</v>
      </c>
      <c r="L222">
        <v>6</v>
      </c>
      <c r="M222">
        <v>47</v>
      </c>
    </row>
    <row r="223" spans="1:13" x14ac:dyDescent="0.25">
      <c r="A223">
        <v>148</v>
      </c>
      <c r="B223" t="s">
        <v>184</v>
      </c>
      <c r="C223" t="s">
        <v>115</v>
      </c>
      <c r="D223">
        <v>43.3</v>
      </c>
      <c r="E223">
        <v>33.9</v>
      </c>
      <c r="F223">
        <v>40.5</v>
      </c>
      <c r="G223">
        <v>75.900000000000006</v>
      </c>
      <c r="H223">
        <v>100</v>
      </c>
      <c r="I223">
        <v>53</v>
      </c>
      <c r="J223">
        <v>9027</v>
      </c>
      <c r="K223">
        <v>10</v>
      </c>
      <c r="L223">
        <v>9</v>
      </c>
      <c r="M223">
        <v>20</v>
      </c>
    </row>
    <row r="224" spans="1:13" x14ac:dyDescent="0.25">
      <c r="A224" t="s">
        <v>297</v>
      </c>
      <c r="B224" t="s">
        <v>322</v>
      </c>
      <c r="C224" t="s">
        <v>115</v>
      </c>
      <c r="D224">
        <v>43.9</v>
      </c>
      <c r="E224">
        <v>40.200000000000003</v>
      </c>
      <c r="F224">
        <v>43.4</v>
      </c>
      <c r="G224">
        <v>41.8</v>
      </c>
      <c r="H224">
        <v>99.8</v>
      </c>
      <c r="I224" t="s">
        <v>31</v>
      </c>
      <c r="J224">
        <v>24043</v>
      </c>
      <c r="K224">
        <v>15.8</v>
      </c>
      <c r="L224">
        <v>14</v>
      </c>
    </row>
    <row r="225" spans="1:13" x14ac:dyDescent="0.25">
      <c r="A225">
        <v>155</v>
      </c>
      <c r="B225" t="s">
        <v>190</v>
      </c>
      <c r="C225" t="s">
        <v>47</v>
      </c>
      <c r="D225">
        <v>39</v>
      </c>
      <c r="E225">
        <v>84.4</v>
      </c>
      <c r="F225">
        <v>44.3</v>
      </c>
      <c r="G225">
        <v>63.9</v>
      </c>
      <c r="H225">
        <v>78.099999999999994</v>
      </c>
      <c r="I225">
        <v>52.4</v>
      </c>
      <c r="J225">
        <v>12062</v>
      </c>
      <c r="K225">
        <v>14.6</v>
      </c>
      <c r="L225">
        <v>21</v>
      </c>
      <c r="M225">
        <v>30</v>
      </c>
    </row>
    <row r="226" spans="1:13" x14ac:dyDescent="0.25">
      <c r="A226">
        <v>35</v>
      </c>
      <c r="B226" t="s">
        <v>56</v>
      </c>
      <c r="C226" t="s">
        <v>57</v>
      </c>
      <c r="D226">
        <v>59.9</v>
      </c>
      <c r="E226">
        <v>68.599999999999994</v>
      </c>
      <c r="F226">
        <v>76.900000000000006</v>
      </c>
      <c r="G226">
        <v>87.3</v>
      </c>
      <c r="H226">
        <v>100</v>
      </c>
      <c r="I226">
        <v>74.8</v>
      </c>
      <c r="J226">
        <v>42503</v>
      </c>
      <c r="K226">
        <v>41.9</v>
      </c>
      <c r="L226">
        <v>18</v>
      </c>
      <c r="M226">
        <v>54</v>
      </c>
    </row>
    <row r="227" spans="1:13" x14ac:dyDescent="0.25">
      <c r="A227" t="s">
        <v>675</v>
      </c>
      <c r="B227" t="s">
        <v>781</v>
      </c>
      <c r="C227" t="s">
        <v>67</v>
      </c>
      <c r="D227">
        <v>23.4</v>
      </c>
      <c r="E227">
        <v>22.2</v>
      </c>
      <c r="F227">
        <v>11.6</v>
      </c>
      <c r="G227">
        <v>28.1</v>
      </c>
      <c r="H227">
        <v>43.1</v>
      </c>
      <c r="I227" t="s">
        <v>31</v>
      </c>
      <c r="J227">
        <v>10226</v>
      </c>
      <c r="K227">
        <v>7.6</v>
      </c>
      <c r="L227">
        <v>5</v>
      </c>
      <c r="M227">
        <v>37</v>
      </c>
    </row>
    <row r="228" spans="1:13" x14ac:dyDescent="0.25">
      <c r="A228">
        <f>88</f>
        <v>88</v>
      </c>
      <c r="B228" t="s">
        <v>118</v>
      </c>
      <c r="C228" t="s">
        <v>67</v>
      </c>
      <c r="D228">
        <v>70.599999999999994</v>
      </c>
      <c r="E228">
        <v>26.1</v>
      </c>
      <c r="F228">
        <v>69.3</v>
      </c>
      <c r="G228">
        <v>46.6</v>
      </c>
      <c r="H228">
        <v>79</v>
      </c>
      <c r="I228">
        <v>59.9</v>
      </c>
      <c r="J228">
        <v>22809</v>
      </c>
      <c r="K228">
        <v>5.6</v>
      </c>
      <c r="L228">
        <v>7</v>
      </c>
    </row>
    <row r="229" spans="1:13" x14ac:dyDescent="0.25">
      <c r="A229" t="s">
        <v>458</v>
      </c>
      <c r="B229" t="s">
        <v>506</v>
      </c>
      <c r="C229" t="s">
        <v>115</v>
      </c>
      <c r="D229">
        <v>26.1</v>
      </c>
      <c r="E229">
        <v>46.4</v>
      </c>
      <c r="F229">
        <v>27.6</v>
      </c>
      <c r="G229">
        <v>39.200000000000003</v>
      </c>
      <c r="H229">
        <v>89.4</v>
      </c>
      <c r="I229" t="s">
        <v>31</v>
      </c>
      <c r="J229">
        <v>24356</v>
      </c>
      <c r="K229">
        <v>17.399999999999999</v>
      </c>
      <c r="L229">
        <v>14</v>
      </c>
    </row>
    <row r="230" spans="1:13" x14ac:dyDescent="0.25">
      <c r="A230" t="s">
        <v>675</v>
      </c>
      <c r="B230" t="s">
        <v>782</v>
      </c>
      <c r="C230" t="s">
        <v>115</v>
      </c>
      <c r="D230">
        <v>21.1</v>
      </c>
      <c r="E230">
        <v>21.7</v>
      </c>
      <c r="F230">
        <v>16</v>
      </c>
      <c r="G230">
        <v>18.100000000000001</v>
      </c>
      <c r="H230">
        <v>34.9</v>
      </c>
      <c r="I230" t="s">
        <v>31</v>
      </c>
      <c r="J230">
        <v>27152</v>
      </c>
      <c r="K230">
        <v>14.4</v>
      </c>
      <c r="L230">
        <v>4</v>
      </c>
      <c r="M230">
        <v>42</v>
      </c>
    </row>
    <row r="231" spans="1:13" x14ac:dyDescent="0.25">
      <c r="A231" t="s">
        <v>675</v>
      </c>
      <c r="B231" t="s">
        <v>783</v>
      </c>
      <c r="C231" t="s">
        <v>67</v>
      </c>
      <c r="D231">
        <v>19.399999999999999</v>
      </c>
      <c r="E231">
        <v>20.7</v>
      </c>
      <c r="F231">
        <v>12.5</v>
      </c>
      <c r="G231">
        <v>14.2</v>
      </c>
      <c r="H231">
        <v>44.1</v>
      </c>
      <c r="I231" t="s">
        <v>31</v>
      </c>
      <c r="J231">
        <v>5890</v>
      </c>
      <c r="K231">
        <v>12.1</v>
      </c>
      <c r="L231">
        <v>4</v>
      </c>
      <c r="M231">
        <v>11</v>
      </c>
    </row>
    <row r="232" spans="1:13" x14ac:dyDescent="0.25">
      <c r="A232" t="s">
        <v>458</v>
      </c>
      <c r="B232" t="s">
        <v>507</v>
      </c>
      <c r="C232" t="s">
        <v>67</v>
      </c>
      <c r="D232">
        <v>36.5</v>
      </c>
      <c r="E232">
        <v>26.4</v>
      </c>
      <c r="F232">
        <v>27.5</v>
      </c>
      <c r="G232">
        <v>31.8</v>
      </c>
      <c r="H232">
        <v>83.2</v>
      </c>
      <c r="I232" t="s">
        <v>31</v>
      </c>
      <c r="J232">
        <v>18925</v>
      </c>
      <c r="K232">
        <v>6.7</v>
      </c>
      <c r="L232">
        <v>8</v>
      </c>
      <c r="M232">
        <v>28</v>
      </c>
    </row>
    <row r="233" spans="1:13" x14ac:dyDescent="0.25">
      <c r="A233" t="s">
        <v>402</v>
      </c>
      <c r="B233" t="s">
        <v>422</v>
      </c>
      <c r="C233" t="s">
        <v>54</v>
      </c>
      <c r="D233">
        <v>27</v>
      </c>
      <c r="E233">
        <v>78</v>
      </c>
      <c r="F233">
        <v>28.5</v>
      </c>
      <c r="G233">
        <v>45.4</v>
      </c>
      <c r="H233">
        <v>43.7</v>
      </c>
      <c r="I233" t="s">
        <v>31</v>
      </c>
      <c r="J233">
        <v>22037</v>
      </c>
      <c r="K233">
        <v>29</v>
      </c>
      <c r="L233">
        <v>27</v>
      </c>
      <c r="M233">
        <v>63</v>
      </c>
    </row>
    <row r="234" spans="1:13" x14ac:dyDescent="0.25">
      <c r="A234">
        <v>130</v>
      </c>
      <c r="B234" t="s">
        <v>163</v>
      </c>
      <c r="C234" t="s">
        <v>16</v>
      </c>
      <c r="D234">
        <v>34</v>
      </c>
      <c r="E234">
        <v>87</v>
      </c>
      <c r="F234">
        <v>41.4</v>
      </c>
      <c r="G234">
        <v>85.3</v>
      </c>
      <c r="H234">
        <v>33.6</v>
      </c>
      <c r="I234">
        <v>55.6</v>
      </c>
      <c r="J234">
        <v>11512</v>
      </c>
      <c r="K234">
        <v>14.9</v>
      </c>
      <c r="L234">
        <v>33</v>
      </c>
      <c r="M234">
        <v>52</v>
      </c>
    </row>
    <row r="235" spans="1:13" x14ac:dyDescent="0.25">
      <c r="A235" t="s">
        <v>565</v>
      </c>
      <c r="B235" t="s">
        <v>612</v>
      </c>
      <c r="C235" t="s">
        <v>105</v>
      </c>
      <c r="D235">
        <v>27.1</v>
      </c>
      <c r="E235">
        <v>53</v>
      </c>
      <c r="F235">
        <v>27.5</v>
      </c>
      <c r="G235">
        <v>20.8</v>
      </c>
      <c r="H235">
        <v>80.3</v>
      </c>
      <c r="I235" t="s">
        <v>31</v>
      </c>
      <c r="J235">
        <v>3486</v>
      </c>
      <c r="K235">
        <v>23.9</v>
      </c>
      <c r="L235">
        <v>19</v>
      </c>
      <c r="M235">
        <v>31</v>
      </c>
    </row>
    <row r="236" spans="1:13" x14ac:dyDescent="0.25">
      <c r="A236" t="s">
        <v>242</v>
      </c>
      <c r="B236" t="s">
        <v>268</v>
      </c>
      <c r="C236" t="s">
        <v>36</v>
      </c>
      <c r="D236">
        <v>37.5</v>
      </c>
      <c r="E236">
        <v>63.8</v>
      </c>
      <c r="F236">
        <v>31.7</v>
      </c>
      <c r="G236">
        <v>62.2</v>
      </c>
      <c r="H236">
        <v>57.5</v>
      </c>
      <c r="I236" t="s">
        <v>31</v>
      </c>
      <c r="J236">
        <v>27227</v>
      </c>
      <c r="K236">
        <v>16.2</v>
      </c>
      <c r="L236">
        <v>12</v>
      </c>
    </row>
    <row r="237" spans="1:13" x14ac:dyDescent="0.25">
      <c r="A237" t="s">
        <v>458</v>
      </c>
      <c r="B237" t="s">
        <v>508</v>
      </c>
      <c r="C237" t="s">
        <v>14</v>
      </c>
      <c r="D237">
        <v>23.9</v>
      </c>
      <c r="E237">
        <v>36</v>
      </c>
      <c r="F237">
        <v>15</v>
      </c>
      <c r="G237">
        <v>58.2</v>
      </c>
      <c r="H237">
        <v>38.9</v>
      </c>
      <c r="I237" t="s">
        <v>31</v>
      </c>
      <c r="J237">
        <v>6300</v>
      </c>
      <c r="K237">
        <v>11.3</v>
      </c>
      <c r="L237">
        <v>15</v>
      </c>
      <c r="M237">
        <v>44</v>
      </c>
    </row>
    <row r="238" spans="1:13" x14ac:dyDescent="0.25">
      <c r="A238" t="s">
        <v>352</v>
      </c>
      <c r="B238" t="s">
        <v>369</v>
      </c>
      <c r="C238" t="s">
        <v>49</v>
      </c>
      <c r="D238">
        <v>36.5</v>
      </c>
      <c r="E238">
        <v>43.2</v>
      </c>
      <c r="F238">
        <v>36.9</v>
      </c>
      <c r="G238">
        <v>39</v>
      </c>
      <c r="H238">
        <v>69.599999999999994</v>
      </c>
      <c r="I238" t="s">
        <v>31</v>
      </c>
      <c r="J238">
        <v>22401</v>
      </c>
      <c r="K238">
        <v>62.7</v>
      </c>
      <c r="L238">
        <v>12</v>
      </c>
      <c r="M238">
        <v>41</v>
      </c>
    </row>
    <row r="239" spans="1:13" x14ac:dyDescent="0.25">
      <c r="A239">
        <v>67</v>
      </c>
      <c r="B239" t="s">
        <v>94</v>
      </c>
      <c r="C239" t="s">
        <v>74</v>
      </c>
      <c r="D239">
        <v>50.5</v>
      </c>
      <c r="E239">
        <v>64.3</v>
      </c>
      <c r="F239">
        <v>63.1</v>
      </c>
      <c r="G239">
        <v>85.2</v>
      </c>
      <c r="H239">
        <v>49.8</v>
      </c>
      <c r="I239">
        <v>65.7</v>
      </c>
      <c r="J239">
        <v>21222</v>
      </c>
      <c r="K239">
        <v>17.100000000000001</v>
      </c>
      <c r="L239">
        <v>10</v>
      </c>
      <c r="M239">
        <v>59</v>
      </c>
    </row>
    <row r="240" spans="1:13" x14ac:dyDescent="0.25">
      <c r="A240" t="s">
        <v>675</v>
      </c>
      <c r="B240" t="s">
        <v>786</v>
      </c>
      <c r="C240" t="s">
        <v>81</v>
      </c>
      <c r="D240">
        <v>20</v>
      </c>
      <c r="E240">
        <v>60.3</v>
      </c>
      <c r="F240">
        <v>8.6</v>
      </c>
      <c r="G240">
        <v>32.4</v>
      </c>
      <c r="H240">
        <v>31.8</v>
      </c>
      <c r="I240" t="s">
        <v>31</v>
      </c>
      <c r="J240">
        <v>19599</v>
      </c>
      <c r="K240">
        <v>14.5</v>
      </c>
      <c r="L240">
        <v>18</v>
      </c>
      <c r="M240">
        <v>41</v>
      </c>
    </row>
    <row r="241" spans="1:13" x14ac:dyDescent="0.25">
      <c r="A241" t="s">
        <v>402</v>
      </c>
      <c r="B241" t="s">
        <v>452</v>
      </c>
      <c r="C241" t="s">
        <v>81</v>
      </c>
      <c r="D241">
        <v>15.1</v>
      </c>
      <c r="E241">
        <v>39.4</v>
      </c>
      <c r="F241">
        <v>9.5</v>
      </c>
      <c r="G241">
        <v>81.7</v>
      </c>
      <c r="H241">
        <v>31.5</v>
      </c>
      <c r="I241" t="s">
        <v>31</v>
      </c>
      <c r="J241">
        <v>26894</v>
      </c>
      <c r="K241">
        <v>38.5</v>
      </c>
      <c r="L241">
        <v>8</v>
      </c>
      <c r="M241">
        <v>58</v>
      </c>
    </row>
    <row r="242" spans="1:13" x14ac:dyDescent="0.25">
      <c r="A242" t="s">
        <v>297</v>
      </c>
      <c r="B242" t="s">
        <v>324</v>
      </c>
      <c r="C242" t="s">
        <v>47</v>
      </c>
      <c r="D242">
        <v>24.2</v>
      </c>
      <c r="E242">
        <v>57.7</v>
      </c>
      <c r="F242">
        <v>18.899999999999999</v>
      </c>
      <c r="G242">
        <v>76.8</v>
      </c>
      <c r="H242">
        <v>42.1</v>
      </c>
      <c r="I242" t="s">
        <v>31</v>
      </c>
      <c r="J242">
        <v>17866</v>
      </c>
      <c r="K242">
        <v>7.7</v>
      </c>
      <c r="L242">
        <v>10</v>
      </c>
      <c r="M242">
        <v>52</v>
      </c>
    </row>
    <row r="243" spans="1:13" x14ac:dyDescent="0.25">
      <c r="A243" t="s">
        <v>565</v>
      </c>
      <c r="B243" t="s">
        <v>615</v>
      </c>
      <c r="C243" t="s">
        <v>16</v>
      </c>
      <c r="D243">
        <v>16.399999999999999</v>
      </c>
      <c r="E243">
        <v>62.1</v>
      </c>
      <c r="F243">
        <v>11.6</v>
      </c>
      <c r="G243">
        <v>45.9</v>
      </c>
      <c r="H243">
        <v>28.8</v>
      </c>
      <c r="I243" t="s">
        <v>31</v>
      </c>
      <c r="J243">
        <v>18513</v>
      </c>
      <c r="K243">
        <v>19.8</v>
      </c>
      <c r="L243">
        <v>13</v>
      </c>
      <c r="M243">
        <v>52</v>
      </c>
    </row>
    <row r="244" spans="1:13" x14ac:dyDescent="0.25">
      <c r="A244">
        <v>29</v>
      </c>
      <c r="B244" t="s">
        <v>48</v>
      </c>
      <c r="C244" t="s">
        <v>49</v>
      </c>
      <c r="D244">
        <v>70.5</v>
      </c>
      <c r="E244">
        <v>62.8</v>
      </c>
      <c r="F244">
        <v>77.400000000000006</v>
      </c>
      <c r="G244">
        <v>85.7</v>
      </c>
      <c r="H244">
        <v>100</v>
      </c>
      <c r="I244">
        <v>77.3</v>
      </c>
      <c r="J244">
        <v>35691</v>
      </c>
      <c r="K244">
        <v>15.5</v>
      </c>
      <c r="L244">
        <v>13</v>
      </c>
      <c r="M244">
        <v>62</v>
      </c>
    </row>
    <row r="245" spans="1:13" x14ac:dyDescent="0.25">
      <c r="A245">
        <f>161</f>
        <v>161</v>
      </c>
      <c r="B245" t="s">
        <v>197</v>
      </c>
      <c r="C245" t="s">
        <v>198</v>
      </c>
      <c r="D245">
        <v>75.400000000000006</v>
      </c>
      <c r="E245">
        <v>57.8</v>
      </c>
      <c r="F245">
        <v>66.7</v>
      </c>
      <c r="G245">
        <v>8.6</v>
      </c>
      <c r="H245">
        <v>95.7</v>
      </c>
      <c r="I245">
        <v>51.9</v>
      </c>
      <c r="J245">
        <v>30822</v>
      </c>
      <c r="K245">
        <v>7.7</v>
      </c>
      <c r="L245">
        <v>20</v>
      </c>
      <c r="M245">
        <v>43</v>
      </c>
    </row>
    <row r="246" spans="1:13" x14ac:dyDescent="0.25">
      <c r="A246">
        <v>23</v>
      </c>
      <c r="B246" t="s">
        <v>40</v>
      </c>
      <c r="C246" t="s">
        <v>16</v>
      </c>
      <c r="D246">
        <v>69.8</v>
      </c>
      <c r="E246">
        <v>93.6</v>
      </c>
      <c r="F246">
        <v>80.599999999999994</v>
      </c>
      <c r="G246">
        <v>94.3</v>
      </c>
      <c r="H246">
        <v>32.200000000000003</v>
      </c>
      <c r="I246">
        <v>81.3</v>
      </c>
    </row>
    <row r="247" spans="1:13" x14ac:dyDescent="0.25">
      <c r="A247" t="s">
        <v>402</v>
      </c>
      <c r="B247" t="s">
        <v>423</v>
      </c>
      <c r="C247" t="s">
        <v>16</v>
      </c>
      <c r="D247">
        <v>31.2</v>
      </c>
      <c r="E247">
        <v>72.900000000000006</v>
      </c>
      <c r="F247">
        <v>32.200000000000003</v>
      </c>
      <c r="G247">
        <v>41.3</v>
      </c>
      <c r="H247">
        <v>36.6</v>
      </c>
      <c r="I247" t="s">
        <v>31</v>
      </c>
      <c r="J247">
        <v>13951</v>
      </c>
      <c r="K247">
        <v>15.9</v>
      </c>
      <c r="L247">
        <v>22</v>
      </c>
      <c r="M247">
        <v>38</v>
      </c>
    </row>
    <row r="248" spans="1:13" x14ac:dyDescent="0.25">
      <c r="A248" t="s">
        <v>458</v>
      </c>
      <c r="B248" t="s">
        <v>509</v>
      </c>
      <c r="C248" t="s">
        <v>14</v>
      </c>
      <c r="D248">
        <v>26.8</v>
      </c>
      <c r="E248">
        <v>26.1</v>
      </c>
      <c r="F248">
        <v>27.7</v>
      </c>
      <c r="G248">
        <v>37.799999999999997</v>
      </c>
      <c r="H248" t="s">
        <v>31</v>
      </c>
      <c r="I248" t="s">
        <v>31</v>
      </c>
      <c r="J248">
        <v>28116</v>
      </c>
      <c r="K248">
        <v>20.100000000000001</v>
      </c>
      <c r="L248">
        <v>6</v>
      </c>
      <c r="M248">
        <v>52</v>
      </c>
    </row>
    <row r="249" spans="1:13" x14ac:dyDescent="0.25">
      <c r="A249">
        <f>90</f>
        <v>90</v>
      </c>
      <c r="B249" t="s">
        <v>121</v>
      </c>
      <c r="C249" t="s">
        <v>47</v>
      </c>
      <c r="D249">
        <v>39.700000000000003</v>
      </c>
      <c r="E249">
        <v>74.099999999999994</v>
      </c>
      <c r="F249">
        <v>53.6</v>
      </c>
      <c r="G249">
        <v>81.3</v>
      </c>
      <c r="H249">
        <v>70.400000000000006</v>
      </c>
      <c r="I249">
        <v>59.7</v>
      </c>
      <c r="J249">
        <v>28251</v>
      </c>
      <c r="K249">
        <v>11.5</v>
      </c>
      <c r="L249">
        <v>15</v>
      </c>
    </row>
    <row r="250" spans="1:13" x14ac:dyDescent="0.25">
      <c r="A250">
        <f>88</f>
        <v>88</v>
      </c>
      <c r="B250" t="s">
        <v>119</v>
      </c>
      <c r="C250" t="s">
        <v>74</v>
      </c>
      <c r="D250">
        <v>37.5</v>
      </c>
      <c r="E250">
        <v>95.5</v>
      </c>
      <c r="F250">
        <v>47.7</v>
      </c>
      <c r="G250">
        <v>82.7</v>
      </c>
      <c r="H250">
        <v>95.4</v>
      </c>
      <c r="I250">
        <v>59.9</v>
      </c>
      <c r="J250">
        <v>15626</v>
      </c>
      <c r="K250">
        <v>18.899999999999999</v>
      </c>
      <c r="L250">
        <v>48</v>
      </c>
      <c r="M250">
        <v>56</v>
      </c>
    </row>
    <row r="251" spans="1:13" x14ac:dyDescent="0.25">
      <c r="A251" t="s">
        <v>352</v>
      </c>
      <c r="B251" t="s">
        <v>370</v>
      </c>
      <c r="C251" t="s">
        <v>54</v>
      </c>
      <c r="D251">
        <v>28.5</v>
      </c>
      <c r="E251">
        <v>90</v>
      </c>
      <c r="F251">
        <v>27.2</v>
      </c>
      <c r="G251">
        <v>52.3</v>
      </c>
      <c r="H251">
        <v>33.1</v>
      </c>
      <c r="I251" t="s">
        <v>31</v>
      </c>
      <c r="J251">
        <v>27930</v>
      </c>
      <c r="K251">
        <v>20</v>
      </c>
      <c r="L251">
        <v>44</v>
      </c>
      <c r="M251">
        <v>55</v>
      </c>
    </row>
    <row r="252" spans="1:13" x14ac:dyDescent="0.25">
      <c r="A252" t="s">
        <v>565</v>
      </c>
      <c r="B252" t="s">
        <v>616</v>
      </c>
      <c r="C252" t="s">
        <v>617</v>
      </c>
      <c r="D252">
        <v>26.8</v>
      </c>
      <c r="E252">
        <v>44.1</v>
      </c>
      <c r="F252">
        <v>15.1</v>
      </c>
      <c r="G252">
        <v>28.3</v>
      </c>
      <c r="H252">
        <v>71.599999999999994</v>
      </c>
      <c r="I252" t="s">
        <v>31</v>
      </c>
      <c r="J252">
        <v>27402</v>
      </c>
      <c r="K252">
        <v>7.5</v>
      </c>
      <c r="L252">
        <v>3</v>
      </c>
      <c r="M252">
        <v>63</v>
      </c>
    </row>
    <row r="253" spans="1:13" x14ac:dyDescent="0.25">
      <c r="A253" t="s">
        <v>458</v>
      </c>
      <c r="B253" t="s">
        <v>512</v>
      </c>
      <c r="C253" t="s">
        <v>513</v>
      </c>
      <c r="D253">
        <v>15.1</v>
      </c>
      <c r="E253">
        <v>58</v>
      </c>
      <c r="F253">
        <v>10.6</v>
      </c>
      <c r="G253">
        <v>70.7</v>
      </c>
      <c r="H253">
        <v>28</v>
      </c>
      <c r="I253" t="s">
        <v>31</v>
      </c>
      <c r="J253">
        <v>37340</v>
      </c>
      <c r="K253">
        <v>29.4</v>
      </c>
      <c r="L253">
        <v>9</v>
      </c>
      <c r="M253">
        <v>50</v>
      </c>
    </row>
    <row r="254" spans="1:13" x14ac:dyDescent="0.25">
      <c r="A254" t="s">
        <v>565</v>
      </c>
      <c r="B254" t="s">
        <v>618</v>
      </c>
      <c r="C254" t="s">
        <v>16</v>
      </c>
      <c r="D254">
        <v>22.7</v>
      </c>
      <c r="E254">
        <v>57.8</v>
      </c>
      <c r="F254">
        <v>10.6</v>
      </c>
      <c r="G254">
        <v>30.8</v>
      </c>
      <c r="H254">
        <v>28.3</v>
      </c>
      <c r="I254" t="s">
        <v>31</v>
      </c>
      <c r="J254">
        <v>28037</v>
      </c>
      <c r="K254">
        <v>18.2</v>
      </c>
      <c r="L254">
        <v>14</v>
      </c>
      <c r="M254">
        <v>57</v>
      </c>
    </row>
    <row r="255" spans="1:13" x14ac:dyDescent="0.25">
      <c r="A255" t="s">
        <v>458</v>
      </c>
      <c r="B255" t="s">
        <v>514</v>
      </c>
      <c r="C255" t="s">
        <v>144</v>
      </c>
      <c r="D255">
        <v>15.2</v>
      </c>
      <c r="E255">
        <v>27.3</v>
      </c>
      <c r="F255">
        <v>11</v>
      </c>
      <c r="G255">
        <v>80.2</v>
      </c>
      <c r="H255">
        <v>28</v>
      </c>
      <c r="I255" t="s">
        <v>31</v>
      </c>
      <c r="J255">
        <v>16589</v>
      </c>
      <c r="K255">
        <v>23</v>
      </c>
      <c r="L255">
        <v>4</v>
      </c>
      <c r="M255">
        <v>45</v>
      </c>
    </row>
    <row r="256" spans="1:13" x14ac:dyDescent="0.25">
      <c r="A256" t="s">
        <v>565</v>
      </c>
      <c r="B256" t="s">
        <v>621</v>
      </c>
      <c r="C256" t="s">
        <v>399</v>
      </c>
      <c r="D256">
        <v>21.2</v>
      </c>
      <c r="E256">
        <v>48.9</v>
      </c>
      <c r="F256">
        <v>22.9</v>
      </c>
      <c r="G256">
        <v>27.8</v>
      </c>
      <c r="H256">
        <v>28.5</v>
      </c>
      <c r="I256" t="s">
        <v>31</v>
      </c>
      <c r="J256">
        <v>40898</v>
      </c>
      <c r="K256">
        <v>26.6</v>
      </c>
      <c r="L256">
        <v>17</v>
      </c>
      <c r="M256">
        <v>62</v>
      </c>
    </row>
    <row r="257" spans="1:13" x14ac:dyDescent="0.25">
      <c r="A257">
        <v>5</v>
      </c>
      <c r="B257" t="s">
        <v>19</v>
      </c>
      <c r="C257" t="s">
        <v>14</v>
      </c>
      <c r="D257">
        <v>89.4</v>
      </c>
      <c r="E257">
        <v>84</v>
      </c>
      <c r="F257">
        <v>88.6</v>
      </c>
      <c r="G257">
        <v>99.7</v>
      </c>
      <c r="H257">
        <v>95.4</v>
      </c>
      <c r="I257">
        <v>92</v>
      </c>
      <c r="J257">
        <v>11074</v>
      </c>
      <c r="K257">
        <v>9</v>
      </c>
      <c r="L257">
        <v>33</v>
      </c>
      <c r="M257">
        <v>37</v>
      </c>
    </row>
    <row r="258" spans="1:13" x14ac:dyDescent="0.25">
      <c r="A258" t="s">
        <v>565</v>
      </c>
      <c r="B258" t="s">
        <v>622</v>
      </c>
      <c r="C258" t="s">
        <v>212</v>
      </c>
      <c r="D258">
        <v>23.1</v>
      </c>
      <c r="E258">
        <v>80.5</v>
      </c>
      <c r="F258">
        <v>17.100000000000001</v>
      </c>
      <c r="G258">
        <v>31.9</v>
      </c>
      <c r="H258">
        <v>35.799999999999997</v>
      </c>
      <c r="I258" t="s">
        <v>31</v>
      </c>
      <c r="J258">
        <v>19101</v>
      </c>
      <c r="K258">
        <v>16.8</v>
      </c>
      <c r="L258">
        <v>15</v>
      </c>
      <c r="M258">
        <v>62</v>
      </c>
    </row>
    <row r="259" spans="1:13" x14ac:dyDescent="0.25">
      <c r="A259">
        <v>38</v>
      </c>
      <c r="B259" t="s">
        <v>60</v>
      </c>
      <c r="C259" t="s">
        <v>36</v>
      </c>
      <c r="D259">
        <v>66.099999999999994</v>
      </c>
      <c r="E259">
        <v>85.5</v>
      </c>
      <c r="F259">
        <v>72.099999999999994</v>
      </c>
      <c r="G259">
        <v>78.900000000000006</v>
      </c>
      <c r="H259">
        <v>40.299999999999997</v>
      </c>
      <c r="I259">
        <v>72.599999999999994</v>
      </c>
      <c r="J259">
        <v>31326</v>
      </c>
      <c r="K259">
        <v>13.7</v>
      </c>
      <c r="L259">
        <v>23</v>
      </c>
      <c r="M259">
        <v>56</v>
      </c>
    </row>
    <row r="260" spans="1:13" x14ac:dyDescent="0.25">
      <c r="A260">
        <f>94</f>
        <v>94</v>
      </c>
      <c r="B260" t="s">
        <v>126</v>
      </c>
      <c r="C260" t="s">
        <v>36</v>
      </c>
      <c r="D260">
        <v>39.799999999999997</v>
      </c>
      <c r="E260">
        <v>76.099999999999994</v>
      </c>
      <c r="F260">
        <v>44.8</v>
      </c>
      <c r="G260">
        <v>84.9</v>
      </c>
      <c r="H260">
        <v>88</v>
      </c>
      <c r="I260">
        <v>58.8</v>
      </c>
      <c r="J260">
        <v>23823</v>
      </c>
      <c r="K260">
        <v>19.3</v>
      </c>
      <c r="L260">
        <v>15</v>
      </c>
      <c r="M260">
        <v>53</v>
      </c>
    </row>
    <row r="261" spans="1:13" x14ac:dyDescent="0.25">
      <c r="A261" t="s">
        <v>352</v>
      </c>
      <c r="B261" t="s">
        <v>371</v>
      </c>
      <c r="C261" t="s">
        <v>14</v>
      </c>
      <c r="D261">
        <v>25.4</v>
      </c>
      <c r="E261">
        <v>30.4</v>
      </c>
      <c r="F261">
        <v>12.1</v>
      </c>
      <c r="G261">
        <v>85.2</v>
      </c>
      <c r="H261">
        <v>31.8</v>
      </c>
      <c r="I261" t="s">
        <v>31</v>
      </c>
      <c r="J261">
        <v>1211</v>
      </c>
      <c r="K261">
        <v>0.6</v>
      </c>
      <c r="L261">
        <v>5</v>
      </c>
      <c r="M261">
        <v>48</v>
      </c>
    </row>
    <row r="262" spans="1:13" x14ac:dyDescent="0.25">
      <c r="A262" t="s">
        <v>242</v>
      </c>
      <c r="B262" t="s">
        <v>269</v>
      </c>
      <c r="C262" t="s">
        <v>177</v>
      </c>
      <c r="D262">
        <v>26.6</v>
      </c>
      <c r="E262">
        <v>81.7</v>
      </c>
      <c r="F262">
        <v>14.6</v>
      </c>
      <c r="G262">
        <v>89.1</v>
      </c>
      <c r="H262">
        <v>33.9</v>
      </c>
      <c r="I262" t="s">
        <v>31</v>
      </c>
      <c r="J262">
        <v>7426</v>
      </c>
      <c r="K262">
        <v>2.9</v>
      </c>
      <c r="L262">
        <v>28</v>
      </c>
      <c r="M262">
        <v>50</v>
      </c>
    </row>
    <row r="263" spans="1:13" x14ac:dyDescent="0.25">
      <c r="A263" t="s">
        <v>565</v>
      </c>
      <c r="B263" t="s">
        <v>623</v>
      </c>
      <c r="C263" t="s">
        <v>36</v>
      </c>
      <c r="D263">
        <v>18.100000000000001</v>
      </c>
      <c r="E263">
        <v>53.3</v>
      </c>
      <c r="F263">
        <v>15.8</v>
      </c>
      <c r="G263">
        <v>35.6</v>
      </c>
      <c r="H263">
        <v>48.3</v>
      </c>
      <c r="I263" t="s">
        <v>31</v>
      </c>
      <c r="J263">
        <v>15464</v>
      </c>
      <c r="K263">
        <v>14.6</v>
      </c>
      <c r="L263">
        <v>10</v>
      </c>
      <c r="M263">
        <v>59</v>
      </c>
    </row>
    <row r="264" spans="1:13" x14ac:dyDescent="0.25">
      <c r="A264" t="s">
        <v>675</v>
      </c>
      <c r="B264" t="s">
        <v>791</v>
      </c>
      <c r="C264" t="s">
        <v>14</v>
      </c>
      <c r="D264">
        <v>19.2</v>
      </c>
      <c r="E264">
        <v>24.8</v>
      </c>
      <c r="F264">
        <v>15.7</v>
      </c>
      <c r="G264">
        <v>36.1</v>
      </c>
      <c r="H264">
        <v>30.2</v>
      </c>
      <c r="I264" t="s">
        <v>31</v>
      </c>
      <c r="J264">
        <v>16370</v>
      </c>
      <c r="K264">
        <v>20.5</v>
      </c>
      <c r="L264">
        <v>7</v>
      </c>
      <c r="M264">
        <v>53</v>
      </c>
    </row>
    <row r="265" spans="1:13" x14ac:dyDescent="0.25">
      <c r="A265">
        <f>99</f>
        <v>99</v>
      </c>
      <c r="B265" t="s">
        <v>130</v>
      </c>
      <c r="C265" t="s">
        <v>14</v>
      </c>
      <c r="D265">
        <v>47.3</v>
      </c>
      <c r="E265">
        <v>56.4</v>
      </c>
      <c r="F265">
        <v>52.6</v>
      </c>
      <c r="G265">
        <v>76.8</v>
      </c>
      <c r="H265">
        <v>32.200000000000003</v>
      </c>
      <c r="I265">
        <v>58</v>
      </c>
      <c r="J265">
        <v>44750</v>
      </c>
      <c r="K265">
        <v>15.7</v>
      </c>
      <c r="L265">
        <v>15</v>
      </c>
      <c r="M265">
        <v>51</v>
      </c>
    </row>
    <row r="266" spans="1:13" x14ac:dyDescent="0.25">
      <c r="A266" t="s">
        <v>565</v>
      </c>
      <c r="B266" t="s">
        <v>624</v>
      </c>
      <c r="C266" t="s">
        <v>321</v>
      </c>
      <c r="D266">
        <v>29.9</v>
      </c>
      <c r="E266">
        <v>26.7</v>
      </c>
      <c r="F266">
        <v>17.3</v>
      </c>
      <c r="G266">
        <v>28.8</v>
      </c>
      <c r="H266">
        <v>60</v>
      </c>
      <c r="I266" t="s">
        <v>31</v>
      </c>
      <c r="J266">
        <v>25779</v>
      </c>
      <c r="K266">
        <v>22.2</v>
      </c>
      <c r="L266">
        <v>7</v>
      </c>
      <c r="M266">
        <v>44</v>
      </c>
    </row>
    <row r="267" spans="1:13" x14ac:dyDescent="0.25">
      <c r="A267" t="s">
        <v>675</v>
      </c>
      <c r="B267" t="s">
        <v>792</v>
      </c>
      <c r="C267" t="s">
        <v>16</v>
      </c>
      <c r="D267">
        <v>18.5</v>
      </c>
      <c r="E267">
        <v>81</v>
      </c>
      <c r="F267">
        <v>10.6</v>
      </c>
      <c r="G267">
        <v>25.7</v>
      </c>
      <c r="H267" t="s">
        <v>31</v>
      </c>
      <c r="I267" t="s">
        <v>31</v>
      </c>
      <c r="J267">
        <v>17753</v>
      </c>
      <c r="K267">
        <v>24.7</v>
      </c>
      <c r="L267">
        <v>44</v>
      </c>
      <c r="M267">
        <v>59</v>
      </c>
    </row>
    <row r="268" spans="1:13" x14ac:dyDescent="0.25">
      <c r="A268" t="s">
        <v>565</v>
      </c>
      <c r="B268" t="s">
        <v>626</v>
      </c>
      <c r="C268" t="s">
        <v>14</v>
      </c>
      <c r="D268">
        <v>23.5</v>
      </c>
      <c r="E268">
        <v>40.6</v>
      </c>
      <c r="F268">
        <v>18.399999999999999</v>
      </c>
      <c r="G268">
        <v>28.7</v>
      </c>
      <c r="H268">
        <v>52.8</v>
      </c>
      <c r="I268" t="s">
        <v>31</v>
      </c>
      <c r="J268">
        <v>7647</v>
      </c>
      <c r="K268">
        <v>15.5</v>
      </c>
      <c r="L268">
        <v>12</v>
      </c>
      <c r="M268">
        <v>23</v>
      </c>
    </row>
    <row r="269" spans="1:13" x14ac:dyDescent="0.25">
      <c r="A269">
        <v>73</v>
      </c>
      <c r="B269" t="s">
        <v>100</v>
      </c>
      <c r="C269" t="s">
        <v>54</v>
      </c>
      <c r="D269">
        <v>48.1</v>
      </c>
      <c r="E269">
        <v>87.6</v>
      </c>
      <c r="F269">
        <v>58.5</v>
      </c>
      <c r="G269">
        <v>73.3</v>
      </c>
      <c r="H269">
        <v>79.7</v>
      </c>
      <c r="I269">
        <v>62.5</v>
      </c>
      <c r="J269">
        <v>50882</v>
      </c>
      <c r="K269">
        <v>40.5</v>
      </c>
      <c r="L269">
        <v>36</v>
      </c>
      <c r="M269">
        <v>56</v>
      </c>
    </row>
    <row r="270" spans="1:13" x14ac:dyDescent="0.25">
      <c r="A270" t="s">
        <v>565</v>
      </c>
      <c r="B270" t="s">
        <v>627</v>
      </c>
      <c r="C270" t="s">
        <v>14</v>
      </c>
      <c r="D270">
        <v>17.7</v>
      </c>
      <c r="E270">
        <v>23.5</v>
      </c>
      <c r="F270">
        <v>21.8</v>
      </c>
      <c r="G270">
        <v>48</v>
      </c>
      <c r="H270">
        <v>43</v>
      </c>
      <c r="I270" t="s">
        <v>31</v>
      </c>
      <c r="J270">
        <v>12331</v>
      </c>
      <c r="K270">
        <v>17.8</v>
      </c>
      <c r="L270">
        <v>4</v>
      </c>
      <c r="M270">
        <v>46</v>
      </c>
    </row>
    <row r="271" spans="1:13" x14ac:dyDescent="0.25">
      <c r="A271" t="s">
        <v>565</v>
      </c>
      <c r="B271" t="s">
        <v>628</v>
      </c>
      <c r="C271" t="s">
        <v>520</v>
      </c>
      <c r="D271">
        <v>23.9</v>
      </c>
      <c r="E271">
        <v>59.6</v>
      </c>
      <c r="F271">
        <v>12.7</v>
      </c>
      <c r="G271">
        <v>23.4</v>
      </c>
      <c r="H271">
        <v>75.8</v>
      </c>
      <c r="I271" t="s">
        <v>31</v>
      </c>
      <c r="J271">
        <v>14353</v>
      </c>
      <c r="K271">
        <v>20.5</v>
      </c>
      <c r="L271">
        <v>12</v>
      </c>
      <c r="M271">
        <v>40</v>
      </c>
    </row>
    <row r="272" spans="1:13" x14ac:dyDescent="0.25">
      <c r="A272" t="s">
        <v>352</v>
      </c>
      <c r="B272" t="s">
        <v>374</v>
      </c>
      <c r="C272" t="s">
        <v>81</v>
      </c>
      <c r="D272">
        <v>38.700000000000003</v>
      </c>
      <c r="E272">
        <v>54.4</v>
      </c>
      <c r="F272">
        <v>16.7</v>
      </c>
      <c r="G272">
        <v>59.5</v>
      </c>
      <c r="H272">
        <v>31.9</v>
      </c>
      <c r="I272" t="s">
        <v>31</v>
      </c>
      <c r="J272">
        <v>36731</v>
      </c>
      <c r="K272">
        <v>18.399999999999999</v>
      </c>
      <c r="L272">
        <v>14</v>
      </c>
      <c r="M272">
        <v>51</v>
      </c>
    </row>
    <row r="273" spans="1:13" x14ac:dyDescent="0.25">
      <c r="A273" t="s">
        <v>675</v>
      </c>
      <c r="B273" t="s">
        <v>793</v>
      </c>
      <c r="C273" t="s">
        <v>198</v>
      </c>
      <c r="D273">
        <v>34.299999999999997</v>
      </c>
      <c r="E273">
        <v>44.4</v>
      </c>
      <c r="F273">
        <v>16.3</v>
      </c>
      <c r="G273">
        <v>15.5</v>
      </c>
      <c r="H273">
        <v>28</v>
      </c>
      <c r="I273" t="s">
        <v>31</v>
      </c>
      <c r="J273">
        <v>5395</v>
      </c>
      <c r="K273">
        <v>7</v>
      </c>
      <c r="L273">
        <v>12</v>
      </c>
    </row>
    <row r="274" spans="1:13" x14ac:dyDescent="0.25">
      <c r="A274" t="s">
        <v>458</v>
      </c>
      <c r="B274" t="s">
        <v>516</v>
      </c>
      <c r="C274" t="s">
        <v>54</v>
      </c>
      <c r="D274">
        <v>18.7</v>
      </c>
      <c r="E274">
        <v>88.3</v>
      </c>
      <c r="F274">
        <v>19.600000000000001</v>
      </c>
      <c r="G274">
        <v>51.2</v>
      </c>
      <c r="H274">
        <v>36.5</v>
      </c>
      <c r="I274" t="s">
        <v>31</v>
      </c>
      <c r="J274">
        <v>16606</v>
      </c>
      <c r="K274">
        <v>32.799999999999997</v>
      </c>
      <c r="L274">
        <v>43</v>
      </c>
      <c r="M274">
        <v>59</v>
      </c>
    </row>
    <row r="275" spans="1:13" x14ac:dyDescent="0.25">
      <c r="A275" t="s">
        <v>675</v>
      </c>
      <c r="B275" t="s">
        <v>795</v>
      </c>
      <c r="C275" t="s">
        <v>67</v>
      </c>
      <c r="D275">
        <v>22.8</v>
      </c>
      <c r="E275">
        <v>21.9</v>
      </c>
      <c r="F275">
        <v>10.8</v>
      </c>
      <c r="G275">
        <v>14.3</v>
      </c>
      <c r="H275" t="s">
        <v>31</v>
      </c>
      <c r="I275" t="s">
        <v>31</v>
      </c>
      <c r="J275">
        <v>9137</v>
      </c>
      <c r="K275">
        <v>7.2</v>
      </c>
      <c r="L275">
        <v>4</v>
      </c>
      <c r="M275">
        <v>36</v>
      </c>
    </row>
    <row r="276" spans="1:13" x14ac:dyDescent="0.25">
      <c r="A276" t="s">
        <v>352</v>
      </c>
      <c r="B276" t="s">
        <v>375</v>
      </c>
      <c r="C276" t="s">
        <v>67</v>
      </c>
      <c r="D276">
        <v>40.799999999999997</v>
      </c>
      <c r="E276">
        <v>27.4</v>
      </c>
      <c r="F276">
        <v>38.9</v>
      </c>
      <c r="G276">
        <v>40.1</v>
      </c>
      <c r="H276">
        <v>91.4</v>
      </c>
      <c r="I276" t="s">
        <v>31</v>
      </c>
      <c r="J276">
        <v>15529</v>
      </c>
      <c r="K276">
        <v>7.9</v>
      </c>
      <c r="L276">
        <v>10</v>
      </c>
      <c r="M276">
        <v>29</v>
      </c>
    </row>
    <row r="277" spans="1:13" x14ac:dyDescent="0.25">
      <c r="A277" t="s">
        <v>297</v>
      </c>
      <c r="B277" t="s">
        <v>325</v>
      </c>
      <c r="C277" t="s">
        <v>65</v>
      </c>
      <c r="D277">
        <v>37.200000000000003</v>
      </c>
      <c r="E277">
        <v>50.4</v>
      </c>
      <c r="F277">
        <v>32.200000000000003</v>
      </c>
      <c r="G277">
        <v>54.2</v>
      </c>
      <c r="H277">
        <v>58.6</v>
      </c>
      <c r="I277" t="s">
        <v>31</v>
      </c>
      <c r="J277">
        <v>29743</v>
      </c>
      <c r="K277">
        <v>13.3</v>
      </c>
      <c r="L277">
        <v>10</v>
      </c>
      <c r="M277">
        <v>46</v>
      </c>
    </row>
    <row r="278" spans="1:13" x14ac:dyDescent="0.25">
      <c r="A278">
        <v>55</v>
      </c>
      <c r="B278" t="s">
        <v>82</v>
      </c>
      <c r="C278" t="s">
        <v>44</v>
      </c>
      <c r="D278">
        <v>48.4</v>
      </c>
      <c r="E278">
        <v>94.6</v>
      </c>
      <c r="F278">
        <v>61.3</v>
      </c>
      <c r="G278">
        <v>85.6</v>
      </c>
      <c r="H278">
        <v>99.9</v>
      </c>
      <c r="I278">
        <v>68.2</v>
      </c>
      <c r="J278">
        <v>25028</v>
      </c>
      <c r="K278">
        <v>16.2</v>
      </c>
      <c r="L278">
        <v>33</v>
      </c>
      <c r="M278">
        <v>48</v>
      </c>
    </row>
    <row r="279" spans="1:13" x14ac:dyDescent="0.25">
      <c r="A279" t="s">
        <v>458</v>
      </c>
      <c r="B279" t="s">
        <v>518</v>
      </c>
      <c r="C279" t="s">
        <v>406</v>
      </c>
      <c r="D279">
        <v>26.7</v>
      </c>
      <c r="E279">
        <v>39</v>
      </c>
      <c r="F279">
        <v>16.3</v>
      </c>
      <c r="G279">
        <v>45.8</v>
      </c>
      <c r="H279" t="s">
        <v>31</v>
      </c>
      <c r="I279" t="s">
        <v>31</v>
      </c>
      <c r="J279">
        <v>63052</v>
      </c>
      <c r="K279">
        <v>32.299999999999997</v>
      </c>
      <c r="L279">
        <v>9</v>
      </c>
      <c r="M279">
        <v>61</v>
      </c>
    </row>
    <row r="280" spans="1:13" x14ac:dyDescent="0.25">
      <c r="A280" t="s">
        <v>458</v>
      </c>
      <c r="B280" t="s">
        <v>519</v>
      </c>
      <c r="C280" t="s">
        <v>520</v>
      </c>
      <c r="D280">
        <v>42.7</v>
      </c>
      <c r="E280">
        <v>35.9</v>
      </c>
      <c r="F280">
        <v>40.200000000000003</v>
      </c>
      <c r="G280">
        <v>14.8</v>
      </c>
      <c r="H280">
        <v>63.7</v>
      </c>
      <c r="I280" t="s">
        <v>31</v>
      </c>
      <c r="J280">
        <v>137378</v>
      </c>
      <c r="K280">
        <v>11.6</v>
      </c>
      <c r="L280">
        <v>5</v>
      </c>
      <c r="M280">
        <v>51</v>
      </c>
    </row>
    <row r="281" spans="1:13" x14ac:dyDescent="0.25">
      <c r="A281" t="s">
        <v>565</v>
      </c>
      <c r="B281" t="s">
        <v>629</v>
      </c>
      <c r="C281" t="s">
        <v>207</v>
      </c>
      <c r="D281">
        <v>26.3</v>
      </c>
      <c r="E281">
        <v>27.1</v>
      </c>
      <c r="F281">
        <v>23.2</v>
      </c>
      <c r="G281">
        <v>17.5</v>
      </c>
      <c r="H281">
        <v>75.3</v>
      </c>
      <c r="I281" t="s">
        <v>31</v>
      </c>
      <c r="J281">
        <v>10915</v>
      </c>
      <c r="K281">
        <v>9.8000000000000007</v>
      </c>
      <c r="L281">
        <v>6</v>
      </c>
      <c r="M281">
        <v>31</v>
      </c>
    </row>
    <row r="282" spans="1:13" x14ac:dyDescent="0.25">
      <c r="A282" t="s">
        <v>458</v>
      </c>
      <c r="B282" t="s">
        <v>521</v>
      </c>
      <c r="C282" t="s">
        <v>207</v>
      </c>
      <c r="D282">
        <v>29.8</v>
      </c>
      <c r="E282">
        <v>27.7</v>
      </c>
      <c r="F282">
        <v>40.200000000000003</v>
      </c>
      <c r="G282">
        <v>27.2</v>
      </c>
      <c r="H282">
        <v>100</v>
      </c>
      <c r="I282" t="s">
        <v>31</v>
      </c>
      <c r="J282">
        <v>21234</v>
      </c>
      <c r="K282">
        <v>14.4</v>
      </c>
      <c r="L282">
        <v>11</v>
      </c>
      <c r="M282">
        <v>36</v>
      </c>
    </row>
    <row r="283" spans="1:13" x14ac:dyDescent="0.25">
      <c r="A283" t="s">
        <v>675</v>
      </c>
      <c r="B283" t="s">
        <v>798</v>
      </c>
      <c r="C283" t="s">
        <v>207</v>
      </c>
      <c r="D283">
        <v>18.399999999999999</v>
      </c>
      <c r="E283">
        <v>33.1</v>
      </c>
      <c r="F283">
        <v>12.5</v>
      </c>
      <c r="G283">
        <v>14</v>
      </c>
      <c r="H283">
        <v>31.3</v>
      </c>
      <c r="I283" t="s">
        <v>31</v>
      </c>
      <c r="J283">
        <v>16867</v>
      </c>
      <c r="K283">
        <v>18.399999999999999</v>
      </c>
      <c r="L283">
        <v>10</v>
      </c>
      <c r="M283">
        <v>57</v>
      </c>
    </row>
    <row r="284" spans="1:13" x14ac:dyDescent="0.25">
      <c r="A284" t="s">
        <v>352</v>
      </c>
      <c r="B284" t="s">
        <v>377</v>
      </c>
      <c r="C284" t="s">
        <v>207</v>
      </c>
      <c r="D284">
        <v>32.9</v>
      </c>
      <c r="E284">
        <v>32</v>
      </c>
      <c r="F284">
        <v>45.4</v>
      </c>
      <c r="G284">
        <v>34.200000000000003</v>
      </c>
      <c r="H284">
        <v>96.9</v>
      </c>
      <c r="I284" t="s">
        <v>31</v>
      </c>
      <c r="J284">
        <v>12646</v>
      </c>
      <c r="K284">
        <v>16.600000000000001</v>
      </c>
      <c r="L284">
        <v>5</v>
      </c>
      <c r="M284">
        <v>27</v>
      </c>
    </row>
    <row r="285" spans="1:13" x14ac:dyDescent="0.25">
      <c r="A285" t="s">
        <v>675</v>
      </c>
      <c r="B285" t="s">
        <v>799</v>
      </c>
      <c r="C285" t="s">
        <v>207</v>
      </c>
      <c r="D285">
        <v>21.3</v>
      </c>
      <c r="E285">
        <v>14.2</v>
      </c>
      <c r="F285">
        <v>20.3</v>
      </c>
      <c r="G285">
        <v>15.7</v>
      </c>
      <c r="H285">
        <v>40.799999999999997</v>
      </c>
      <c r="I285" t="s">
        <v>31</v>
      </c>
      <c r="J285">
        <v>11989</v>
      </c>
      <c r="K285">
        <v>22.9</v>
      </c>
      <c r="L285">
        <v>1</v>
      </c>
    </row>
    <row r="286" spans="1:13" x14ac:dyDescent="0.25">
      <c r="A286" t="s">
        <v>675</v>
      </c>
      <c r="B286" t="s">
        <v>800</v>
      </c>
      <c r="C286" t="s">
        <v>207</v>
      </c>
      <c r="D286">
        <v>20.2</v>
      </c>
      <c r="E286">
        <v>16.899999999999999</v>
      </c>
      <c r="F286">
        <v>16.8</v>
      </c>
      <c r="G286">
        <v>24.5</v>
      </c>
      <c r="H286">
        <v>42.5</v>
      </c>
      <c r="I286" t="s">
        <v>31</v>
      </c>
      <c r="J286">
        <v>15632</v>
      </c>
      <c r="K286">
        <v>20.3</v>
      </c>
      <c r="L286">
        <v>4</v>
      </c>
      <c r="M286">
        <v>39</v>
      </c>
    </row>
    <row r="287" spans="1:13" x14ac:dyDescent="0.25">
      <c r="A287" t="s">
        <v>458</v>
      </c>
      <c r="B287" t="s">
        <v>522</v>
      </c>
      <c r="C287" t="s">
        <v>81</v>
      </c>
      <c r="D287">
        <v>27</v>
      </c>
      <c r="E287">
        <v>63.6</v>
      </c>
      <c r="F287">
        <v>10.6</v>
      </c>
      <c r="G287">
        <v>41.8</v>
      </c>
      <c r="H287">
        <v>40.299999999999997</v>
      </c>
      <c r="I287" t="s">
        <v>31</v>
      </c>
      <c r="J287">
        <v>6137</v>
      </c>
      <c r="K287">
        <v>8.1999999999999993</v>
      </c>
      <c r="L287">
        <v>31</v>
      </c>
      <c r="M287">
        <v>31</v>
      </c>
    </row>
    <row r="288" spans="1:13" x14ac:dyDescent="0.25">
      <c r="A288" t="s">
        <v>352</v>
      </c>
      <c r="B288" t="s">
        <v>378</v>
      </c>
      <c r="C288" t="s">
        <v>198</v>
      </c>
      <c r="D288">
        <v>43.9</v>
      </c>
      <c r="E288">
        <v>27.5</v>
      </c>
      <c r="F288">
        <v>24.1</v>
      </c>
      <c r="G288">
        <v>52.8</v>
      </c>
      <c r="H288">
        <v>28.1</v>
      </c>
      <c r="I288" t="s">
        <v>31</v>
      </c>
      <c r="J288">
        <v>7801</v>
      </c>
      <c r="K288">
        <v>7.3</v>
      </c>
      <c r="L288">
        <v>7</v>
      </c>
      <c r="M288">
        <v>29</v>
      </c>
    </row>
    <row r="289" spans="1:13" x14ac:dyDescent="0.25">
      <c r="A289" t="s">
        <v>565</v>
      </c>
      <c r="B289" t="s">
        <v>630</v>
      </c>
      <c r="C289" t="s">
        <v>207</v>
      </c>
      <c r="D289">
        <v>26.1</v>
      </c>
      <c r="E289">
        <v>19.7</v>
      </c>
      <c r="F289">
        <v>33</v>
      </c>
      <c r="G289">
        <v>25.8</v>
      </c>
      <c r="H289">
        <v>44.3</v>
      </c>
      <c r="I289" t="s">
        <v>31</v>
      </c>
      <c r="J289">
        <v>9336</v>
      </c>
      <c r="K289">
        <v>19.600000000000001</v>
      </c>
      <c r="L289">
        <v>4</v>
      </c>
      <c r="M289">
        <v>37</v>
      </c>
    </row>
    <row r="290" spans="1:13" x14ac:dyDescent="0.25">
      <c r="A290" t="s">
        <v>675</v>
      </c>
      <c r="B290" t="s">
        <v>801</v>
      </c>
      <c r="C290" t="s">
        <v>207</v>
      </c>
      <c r="D290">
        <v>17.8</v>
      </c>
      <c r="E290">
        <v>16</v>
      </c>
      <c r="F290">
        <v>14.6</v>
      </c>
      <c r="G290">
        <v>16.399999999999999</v>
      </c>
      <c r="H290">
        <v>81.3</v>
      </c>
      <c r="I290" t="s">
        <v>31</v>
      </c>
      <c r="J290">
        <v>10227</v>
      </c>
      <c r="K290">
        <v>16.5</v>
      </c>
      <c r="L290">
        <v>3</v>
      </c>
      <c r="M290">
        <v>25</v>
      </c>
    </row>
    <row r="291" spans="1:13" x14ac:dyDescent="0.25">
      <c r="A291" t="s">
        <v>565</v>
      </c>
      <c r="B291" t="s">
        <v>631</v>
      </c>
      <c r="C291" t="s">
        <v>207</v>
      </c>
      <c r="D291">
        <v>26.2</v>
      </c>
      <c r="E291">
        <v>38.1</v>
      </c>
      <c r="F291">
        <v>31.3</v>
      </c>
      <c r="G291">
        <v>16.2</v>
      </c>
      <c r="H291">
        <v>81.900000000000006</v>
      </c>
      <c r="I291" t="s">
        <v>31</v>
      </c>
      <c r="J291">
        <v>11072</v>
      </c>
      <c r="K291">
        <v>13</v>
      </c>
      <c r="L291">
        <v>19</v>
      </c>
      <c r="M291">
        <v>57</v>
      </c>
    </row>
    <row r="292" spans="1:13" x14ac:dyDescent="0.25">
      <c r="A292" t="s">
        <v>675</v>
      </c>
      <c r="B292" t="s">
        <v>802</v>
      </c>
      <c r="C292" t="s">
        <v>207</v>
      </c>
      <c r="D292">
        <v>18.100000000000001</v>
      </c>
      <c r="E292">
        <v>20.3</v>
      </c>
      <c r="F292">
        <v>21</v>
      </c>
      <c r="G292">
        <v>18.2</v>
      </c>
      <c r="H292">
        <v>49.3</v>
      </c>
      <c r="I292" t="s">
        <v>31</v>
      </c>
      <c r="J292">
        <v>8240</v>
      </c>
      <c r="K292">
        <v>20.9</v>
      </c>
      <c r="L292">
        <v>5</v>
      </c>
      <c r="M292">
        <v>30</v>
      </c>
    </row>
    <row r="293" spans="1:13" x14ac:dyDescent="0.25">
      <c r="A293">
        <f>167</f>
        <v>167</v>
      </c>
      <c r="B293" t="s">
        <v>206</v>
      </c>
      <c r="C293" t="s">
        <v>207</v>
      </c>
      <c r="D293">
        <v>54.1</v>
      </c>
      <c r="E293">
        <v>27.7</v>
      </c>
      <c r="F293">
        <v>58</v>
      </c>
      <c r="G293">
        <v>47.3</v>
      </c>
      <c r="H293">
        <v>49.6</v>
      </c>
      <c r="I293">
        <v>51.1</v>
      </c>
      <c r="J293">
        <v>31891</v>
      </c>
      <c r="K293">
        <v>11.9</v>
      </c>
      <c r="L293">
        <v>7</v>
      </c>
      <c r="M293">
        <v>39</v>
      </c>
    </row>
    <row r="294" spans="1:13" x14ac:dyDescent="0.25">
      <c r="A294" t="s">
        <v>352</v>
      </c>
      <c r="B294" t="s">
        <v>379</v>
      </c>
      <c r="C294" t="s">
        <v>207</v>
      </c>
      <c r="D294">
        <v>31.7</v>
      </c>
      <c r="E294">
        <v>30.5</v>
      </c>
      <c r="F294">
        <v>43.1</v>
      </c>
      <c r="G294">
        <v>39.1</v>
      </c>
      <c r="H294">
        <v>92.2</v>
      </c>
      <c r="I294" t="s">
        <v>31</v>
      </c>
      <c r="J294">
        <v>7446</v>
      </c>
      <c r="K294">
        <v>17.399999999999999</v>
      </c>
      <c r="L294">
        <v>11</v>
      </c>
      <c r="M294">
        <v>34</v>
      </c>
    </row>
    <row r="295" spans="1:13" x14ac:dyDescent="0.25">
      <c r="A295" t="s">
        <v>565</v>
      </c>
      <c r="B295" t="s">
        <v>632</v>
      </c>
      <c r="C295" t="s">
        <v>406</v>
      </c>
      <c r="D295">
        <v>20.2</v>
      </c>
      <c r="E295">
        <v>31.3</v>
      </c>
      <c r="F295">
        <v>15</v>
      </c>
      <c r="G295">
        <v>36.200000000000003</v>
      </c>
      <c r="H295">
        <v>40.299999999999997</v>
      </c>
      <c r="I295" t="s">
        <v>31</v>
      </c>
      <c r="J295">
        <v>14780</v>
      </c>
      <c r="K295">
        <v>26.9</v>
      </c>
      <c r="L295">
        <v>7</v>
      </c>
      <c r="M295">
        <v>36</v>
      </c>
    </row>
    <row r="296" spans="1:13" x14ac:dyDescent="0.25">
      <c r="A296" t="s">
        <v>297</v>
      </c>
      <c r="B296" t="s">
        <v>326</v>
      </c>
      <c r="C296" t="s">
        <v>207</v>
      </c>
      <c r="D296">
        <v>37.700000000000003</v>
      </c>
      <c r="E296">
        <v>23.2</v>
      </c>
      <c r="F296">
        <v>36.6</v>
      </c>
      <c r="G296">
        <v>53</v>
      </c>
      <c r="H296">
        <v>49.5</v>
      </c>
      <c r="I296" t="s">
        <v>31</v>
      </c>
      <c r="J296">
        <v>10221</v>
      </c>
      <c r="K296">
        <v>13.5</v>
      </c>
      <c r="L296">
        <v>5</v>
      </c>
      <c r="M296">
        <v>33</v>
      </c>
    </row>
    <row r="297" spans="1:13" x14ac:dyDescent="0.25">
      <c r="A297" t="s">
        <v>675</v>
      </c>
      <c r="B297" t="s">
        <v>803</v>
      </c>
      <c r="C297" t="s">
        <v>804</v>
      </c>
      <c r="D297">
        <v>16</v>
      </c>
      <c r="E297">
        <v>28.1</v>
      </c>
      <c r="F297">
        <v>9</v>
      </c>
      <c r="G297">
        <v>12.5</v>
      </c>
      <c r="H297">
        <v>28.6</v>
      </c>
      <c r="I297" t="s">
        <v>31</v>
      </c>
      <c r="J297">
        <v>108373</v>
      </c>
      <c r="K297">
        <v>38.1</v>
      </c>
      <c r="L297">
        <v>2</v>
      </c>
      <c r="M297">
        <v>62</v>
      </c>
    </row>
    <row r="298" spans="1:13" x14ac:dyDescent="0.25">
      <c r="A298" t="s">
        <v>297</v>
      </c>
      <c r="B298" t="s">
        <v>327</v>
      </c>
      <c r="C298" t="s">
        <v>196</v>
      </c>
      <c r="D298">
        <v>27.3</v>
      </c>
      <c r="E298">
        <v>76.5</v>
      </c>
      <c r="F298">
        <v>25.4</v>
      </c>
      <c r="G298">
        <v>68.5</v>
      </c>
      <c r="H298">
        <v>41.9</v>
      </c>
      <c r="I298" t="s">
        <v>31</v>
      </c>
      <c r="J298">
        <v>14067</v>
      </c>
      <c r="K298">
        <v>26.8</v>
      </c>
      <c r="L298">
        <v>14</v>
      </c>
      <c r="M298">
        <v>56</v>
      </c>
    </row>
    <row r="299" spans="1:13" x14ac:dyDescent="0.25">
      <c r="A299" t="s">
        <v>402</v>
      </c>
      <c r="B299" t="s">
        <v>428</v>
      </c>
      <c r="C299" t="s">
        <v>196</v>
      </c>
      <c r="D299">
        <v>24.6</v>
      </c>
      <c r="E299">
        <v>75.599999999999994</v>
      </c>
      <c r="F299">
        <v>22.8</v>
      </c>
      <c r="G299">
        <v>50.2</v>
      </c>
      <c r="H299">
        <v>36.6</v>
      </c>
      <c r="I299" t="s">
        <v>31</v>
      </c>
      <c r="J299">
        <v>7653</v>
      </c>
      <c r="K299">
        <v>28</v>
      </c>
      <c r="L299">
        <v>11</v>
      </c>
      <c r="M299">
        <v>55</v>
      </c>
    </row>
    <row r="300" spans="1:13" x14ac:dyDescent="0.25">
      <c r="A300" t="s">
        <v>675</v>
      </c>
      <c r="B300" t="s">
        <v>805</v>
      </c>
      <c r="C300" t="s">
        <v>198</v>
      </c>
      <c r="D300">
        <v>24.8</v>
      </c>
      <c r="E300">
        <v>33.700000000000003</v>
      </c>
      <c r="F300">
        <v>17.5</v>
      </c>
      <c r="G300">
        <v>10.8</v>
      </c>
      <c r="H300">
        <v>67.2</v>
      </c>
      <c r="I300" t="s">
        <v>31</v>
      </c>
      <c r="J300">
        <v>4441</v>
      </c>
      <c r="K300">
        <v>6.7</v>
      </c>
      <c r="L300">
        <v>13</v>
      </c>
      <c r="M300">
        <v>43</v>
      </c>
    </row>
    <row r="301" spans="1:13" x14ac:dyDescent="0.25">
      <c r="A301" t="s">
        <v>675</v>
      </c>
      <c r="B301" t="s">
        <v>806</v>
      </c>
      <c r="C301" t="s">
        <v>648</v>
      </c>
      <c r="D301">
        <v>21.4</v>
      </c>
      <c r="E301">
        <v>31.3</v>
      </c>
      <c r="F301">
        <v>7</v>
      </c>
      <c r="G301">
        <v>35</v>
      </c>
      <c r="H301">
        <v>31.3</v>
      </c>
      <c r="I301" t="s">
        <v>31</v>
      </c>
      <c r="J301">
        <v>9808</v>
      </c>
      <c r="K301">
        <v>7.8</v>
      </c>
      <c r="L301">
        <v>3</v>
      </c>
      <c r="M301">
        <v>27</v>
      </c>
    </row>
    <row r="302" spans="1:13" x14ac:dyDescent="0.25">
      <c r="A302">
        <v>26</v>
      </c>
      <c r="B302" t="s">
        <v>43</v>
      </c>
      <c r="C302" t="s">
        <v>44</v>
      </c>
      <c r="D302">
        <v>71.7</v>
      </c>
      <c r="E302">
        <v>96.2</v>
      </c>
      <c r="F302">
        <v>84.5</v>
      </c>
      <c r="G302">
        <v>79.400000000000006</v>
      </c>
      <c r="H302">
        <v>49.8</v>
      </c>
      <c r="I302">
        <v>79.2</v>
      </c>
      <c r="J302">
        <v>31592</v>
      </c>
      <c r="K302">
        <v>15.5</v>
      </c>
      <c r="L302">
        <v>34</v>
      </c>
      <c r="M302">
        <v>49</v>
      </c>
    </row>
    <row r="303" spans="1:13" x14ac:dyDescent="0.25">
      <c r="A303" t="s">
        <v>458</v>
      </c>
      <c r="B303" t="s">
        <v>523</v>
      </c>
      <c r="C303" t="s">
        <v>207</v>
      </c>
      <c r="D303">
        <v>41.5</v>
      </c>
      <c r="E303">
        <v>15.8</v>
      </c>
      <c r="F303">
        <v>18.5</v>
      </c>
      <c r="G303">
        <v>33.299999999999997</v>
      </c>
      <c r="H303">
        <v>30.2</v>
      </c>
      <c r="I303" t="s">
        <v>31</v>
      </c>
      <c r="J303">
        <v>4496</v>
      </c>
      <c r="K303">
        <v>5.4</v>
      </c>
      <c r="L303">
        <v>2</v>
      </c>
      <c r="M303">
        <v>48</v>
      </c>
    </row>
    <row r="304" spans="1:13" x14ac:dyDescent="0.25">
      <c r="A304" t="s">
        <v>565</v>
      </c>
      <c r="B304" t="s">
        <v>633</v>
      </c>
      <c r="C304" t="s">
        <v>14</v>
      </c>
      <c r="D304">
        <v>18.899999999999999</v>
      </c>
      <c r="E304">
        <v>48.5</v>
      </c>
      <c r="F304">
        <v>16.600000000000001</v>
      </c>
      <c r="G304">
        <v>32.200000000000003</v>
      </c>
      <c r="H304">
        <v>32.200000000000003</v>
      </c>
      <c r="I304" t="s">
        <v>31</v>
      </c>
      <c r="J304">
        <v>10646</v>
      </c>
      <c r="K304">
        <v>26.2</v>
      </c>
      <c r="L304">
        <v>17</v>
      </c>
      <c r="M304">
        <v>25</v>
      </c>
    </row>
    <row r="305" spans="1:13" x14ac:dyDescent="0.25">
      <c r="A305" t="s">
        <v>565</v>
      </c>
      <c r="B305" t="s">
        <v>634</v>
      </c>
      <c r="C305" t="s">
        <v>14</v>
      </c>
      <c r="D305">
        <v>19.5</v>
      </c>
      <c r="E305">
        <v>30.5</v>
      </c>
      <c r="F305">
        <v>19.2</v>
      </c>
      <c r="G305">
        <v>47.2</v>
      </c>
      <c r="H305">
        <v>34.6</v>
      </c>
      <c r="I305" t="s">
        <v>31</v>
      </c>
      <c r="J305">
        <v>15035</v>
      </c>
      <c r="K305">
        <v>18.8</v>
      </c>
      <c r="L305">
        <v>7</v>
      </c>
      <c r="M305">
        <v>54</v>
      </c>
    </row>
    <row r="306" spans="1:13" x14ac:dyDescent="0.25">
      <c r="A306" t="s">
        <v>458</v>
      </c>
      <c r="B306" t="s">
        <v>525</v>
      </c>
      <c r="C306" t="s">
        <v>420</v>
      </c>
      <c r="D306">
        <v>26.9</v>
      </c>
      <c r="E306">
        <v>44.5</v>
      </c>
      <c r="F306">
        <v>21.9</v>
      </c>
      <c r="G306">
        <v>38.299999999999997</v>
      </c>
      <c r="H306">
        <v>41.3</v>
      </c>
      <c r="I306" t="s">
        <v>31</v>
      </c>
      <c r="J306">
        <v>18867</v>
      </c>
      <c r="K306">
        <v>17.899999999999999</v>
      </c>
      <c r="L306">
        <v>7</v>
      </c>
      <c r="M306">
        <v>49</v>
      </c>
    </row>
    <row r="307" spans="1:13" x14ac:dyDescent="0.25">
      <c r="A307">
        <v>30</v>
      </c>
      <c r="B307" t="s">
        <v>50</v>
      </c>
      <c r="C307" t="s">
        <v>14</v>
      </c>
      <c r="D307">
        <v>74.7</v>
      </c>
      <c r="E307">
        <v>49.3</v>
      </c>
      <c r="F307">
        <v>72.3</v>
      </c>
      <c r="G307">
        <v>95.3</v>
      </c>
      <c r="H307">
        <v>30.4</v>
      </c>
      <c r="I307">
        <v>77.2</v>
      </c>
      <c r="J307">
        <v>42056</v>
      </c>
      <c r="K307">
        <v>6.8</v>
      </c>
      <c r="L307">
        <v>19</v>
      </c>
      <c r="M307">
        <v>55</v>
      </c>
    </row>
    <row r="308" spans="1:13" x14ac:dyDescent="0.25">
      <c r="A308">
        <f>196</f>
        <v>196</v>
      </c>
      <c r="B308" t="s">
        <v>237</v>
      </c>
      <c r="C308" t="s">
        <v>16</v>
      </c>
      <c r="D308">
        <v>30.9</v>
      </c>
      <c r="E308">
        <v>84.3</v>
      </c>
      <c r="F308">
        <v>27.5</v>
      </c>
      <c r="G308">
        <v>81.5</v>
      </c>
      <c r="H308">
        <v>34.700000000000003</v>
      </c>
      <c r="I308">
        <v>49.2</v>
      </c>
      <c r="J308">
        <v>20174</v>
      </c>
      <c r="K308">
        <v>15.2</v>
      </c>
      <c r="L308">
        <v>29</v>
      </c>
      <c r="M308">
        <v>50</v>
      </c>
    </row>
    <row r="309" spans="1:13" x14ac:dyDescent="0.25">
      <c r="A309" t="s">
        <v>675</v>
      </c>
      <c r="B309" t="s">
        <v>807</v>
      </c>
      <c r="C309" t="s">
        <v>67</v>
      </c>
      <c r="D309">
        <v>21.9</v>
      </c>
      <c r="E309">
        <v>19.3</v>
      </c>
      <c r="F309">
        <v>10.1</v>
      </c>
      <c r="G309">
        <v>17.5</v>
      </c>
      <c r="H309">
        <v>33</v>
      </c>
      <c r="I309" t="s">
        <v>31</v>
      </c>
      <c r="J309">
        <v>12460</v>
      </c>
      <c r="K309">
        <v>8.5</v>
      </c>
      <c r="L309">
        <v>3</v>
      </c>
      <c r="M309">
        <v>37</v>
      </c>
    </row>
    <row r="310" spans="1:13" x14ac:dyDescent="0.25">
      <c r="A310" t="s">
        <v>297</v>
      </c>
      <c r="B310" t="s">
        <v>329</v>
      </c>
      <c r="C310" t="s">
        <v>14</v>
      </c>
      <c r="D310">
        <v>36.1</v>
      </c>
      <c r="E310">
        <v>49</v>
      </c>
      <c r="F310">
        <v>30.5</v>
      </c>
      <c r="G310">
        <v>60</v>
      </c>
      <c r="H310">
        <v>40.700000000000003</v>
      </c>
      <c r="I310" t="s">
        <v>31</v>
      </c>
      <c r="J310">
        <v>30533</v>
      </c>
      <c r="K310">
        <v>13.6</v>
      </c>
      <c r="L310">
        <v>11</v>
      </c>
      <c r="M310">
        <v>44</v>
      </c>
    </row>
    <row r="311" spans="1:13" x14ac:dyDescent="0.25">
      <c r="A311" t="s">
        <v>242</v>
      </c>
      <c r="B311" t="s">
        <v>270</v>
      </c>
      <c r="C311" t="s">
        <v>14</v>
      </c>
      <c r="D311">
        <v>35.5</v>
      </c>
      <c r="E311">
        <v>58.7</v>
      </c>
      <c r="F311">
        <v>20.6</v>
      </c>
      <c r="G311">
        <v>84</v>
      </c>
      <c r="H311">
        <v>32.9</v>
      </c>
      <c r="I311" t="s">
        <v>31</v>
      </c>
      <c r="J311">
        <v>18539</v>
      </c>
      <c r="K311">
        <v>15.1</v>
      </c>
      <c r="L311">
        <v>26</v>
      </c>
      <c r="M311">
        <v>50</v>
      </c>
    </row>
    <row r="312" spans="1:13" x14ac:dyDescent="0.25">
      <c r="A312" t="s">
        <v>675</v>
      </c>
      <c r="B312" t="s">
        <v>808</v>
      </c>
      <c r="C312" t="s">
        <v>16</v>
      </c>
      <c r="D312">
        <v>17.7</v>
      </c>
      <c r="E312">
        <v>55.1</v>
      </c>
      <c r="F312">
        <v>10.9</v>
      </c>
      <c r="G312">
        <v>29.2</v>
      </c>
      <c r="H312">
        <v>29.1</v>
      </c>
      <c r="I312" t="s">
        <v>31</v>
      </c>
      <c r="J312">
        <v>22750</v>
      </c>
      <c r="K312">
        <v>19.3</v>
      </c>
      <c r="L312">
        <v>16</v>
      </c>
      <c r="M312">
        <v>55</v>
      </c>
    </row>
    <row r="313" spans="1:13" x14ac:dyDescent="0.25">
      <c r="A313" t="s">
        <v>675</v>
      </c>
      <c r="B313" t="s">
        <v>809</v>
      </c>
      <c r="C313" t="s">
        <v>65</v>
      </c>
      <c r="D313">
        <v>23.4</v>
      </c>
      <c r="E313">
        <v>15.2</v>
      </c>
      <c r="F313">
        <v>15.4</v>
      </c>
      <c r="G313">
        <v>3.5</v>
      </c>
      <c r="H313">
        <v>28</v>
      </c>
      <c r="I313" t="s">
        <v>31</v>
      </c>
      <c r="J313">
        <v>23056</v>
      </c>
      <c r="K313">
        <v>14.1</v>
      </c>
      <c r="L313">
        <v>3</v>
      </c>
      <c r="M313">
        <v>25</v>
      </c>
    </row>
    <row r="314" spans="1:13" x14ac:dyDescent="0.25">
      <c r="A314">
        <v>25</v>
      </c>
      <c r="B314" t="s">
        <v>42</v>
      </c>
      <c r="C314" t="s">
        <v>14</v>
      </c>
      <c r="D314">
        <v>69.8</v>
      </c>
      <c r="E314">
        <v>53.9</v>
      </c>
      <c r="F314">
        <v>78.400000000000006</v>
      </c>
      <c r="G314">
        <v>96.5</v>
      </c>
      <c r="H314">
        <v>81.2</v>
      </c>
      <c r="I314">
        <v>79.5</v>
      </c>
      <c r="J314">
        <v>18334</v>
      </c>
      <c r="K314">
        <v>13.8</v>
      </c>
      <c r="L314">
        <v>15</v>
      </c>
      <c r="M314">
        <v>48</v>
      </c>
    </row>
    <row r="315" spans="1:13" x14ac:dyDescent="0.25">
      <c r="A315" t="s">
        <v>402</v>
      </c>
      <c r="B315" t="s">
        <v>431</v>
      </c>
      <c r="C315" t="s">
        <v>169</v>
      </c>
      <c r="D315">
        <v>16.3</v>
      </c>
      <c r="E315">
        <v>59.9</v>
      </c>
      <c r="F315">
        <v>25.8</v>
      </c>
      <c r="G315">
        <v>59.8</v>
      </c>
      <c r="H315">
        <v>51.8</v>
      </c>
      <c r="I315" t="s">
        <v>31</v>
      </c>
      <c r="J315">
        <v>17381</v>
      </c>
      <c r="K315">
        <v>13.9</v>
      </c>
      <c r="L315">
        <v>9</v>
      </c>
      <c r="M315">
        <v>46</v>
      </c>
    </row>
    <row r="316" spans="1:13" x14ac:dyDescent="0.25">
      <c r="A316" t="s">
        <v>675</v>
      </c>
      <c r="B316" t="s">
        <v>810</v>
      </c>
      <c r="C316" t="s">
        <v>16</v>
      </c>
      <c r="D316">
        <v>16.5</v>
      </c>
      <c r="E316">
        <v>52.7</v>
      </c>
      <c r="F316">
        <v>8.9</v>
      </c>
      <c r="G316">
        <v>27.3</v>
      </c>
      <c r="H316">
        <v>28.4</v>
      </c>
      <c r="I316" t="s">
        <v>31</v>
      </c>
      <c r="J316">
        <v>21852</v>
      </c>
      <c r="K316">
        <v>17.399999999999999</v>
      </c>
      <c r="L316">
        <v>18</v>
      </c>
      <c r="M316">
        <v>55</v>
      </c>
    </row>
    <row r="317" spans="1:13" x14ac:dyDescent="0.25">
      <c r="A317" t="s">
        <v>458</v>
      </c>
      <c r="B317" t="s">
        <v>527</v>
      </c>
      <c r="C317" t="s">
        <v>198</v>
      </c>
      <c r="D317">
        <v>41.4</v>
      </c>
      <c r="E317">
        <v>32.4</v>
      </c>
      <c r="F317">
        <v>30.8</v>
      </c>
      <c r="G317">
        <v>26.2</v>
      </c>
      <c r="H317">
        <v>38.200000000000003</v>
      </c>
      <c r="I317" t="s">
        <v>31</v>
      </c>
      <c r="J317">
        <v>7131</v>
      </c>
      <c r="K317">
        <v>7.1</v>
      </c>
      <c r="L317">
        <v>13</v>
      </c>
      <c r="M317">
        <v>52</v>
      </c>
    </row>
    <row r="318" spans="1:13" x14ac:dyDescent="0.25">
      <c r="A318" t="s">
        <v>675</v>
      </c>
      <c r="B318" t="s">
        <v>811</v>
      </c>
      <c r="C318" t="s">
        <v>14</v>
      </c>
      <c r="D318">
        <v>18.100000000000001</v>
      </c>
      <c r="E318">
        <v>23.3</v>
      </c>
      <c r="F318">
        <v>11.9</v>
      </c>
      <c r="G318">
        <v>21.9</v>
      </c>
      <c r="H318">
        <v>30.3</v>
      </c>
      <c r="I318" t="s">
        <v>31</v>
      </c>
      <c r="J318">
        <v>14584</v>
      </c>
      <c r="K318">
        <v>19.8</v>
      </c>
      <c r="L318">
        <v>2</v>
      </c>
      <c r="M318">
        <v>60</v>
      </c>
    </row>
    <row r="319" spans="1:13" x14ac:dyDescent="0.25">
      <c r="A319" t="s">
        <v>675</v>
      </c>
      <c r="B319" t="s">
        <v>812</v>
      </c>
      <c r="C319" t="s">
        <v>65</v>
      </c>
      <c r="D319">
        <v>18.899999999999999</v>
      </c>
      <c r="E319">
        <v>15.6</v>
      </c>
      <c r="F319">
        <v>10.7</v>
      </c>
      <c r="G319">
        <v>12.9</v>
      </c>
      <c r="H319">
        <v>50.1</v>
      </c>
      <c r="I319" t="s">
        <v>31</v>
      </c>
      <c r="J319">
        <v>36205</v>
      </c>
      <c r="K319">
        <v>20.6</v>
      </c>
      <c r="L319">
        <v>1</v>
      </c>
      <c r="M319">
        <v>40</v>
      </c>
    </row>
    <row r="320" spans="1:13" x14ac:dyDescent="0.25">
      <c r="A320">
        <f>90</f>
        <v>90</v>
      </c>
      <c r="B320" t="s">
        <v>122</v>
      </c>
      <c r="C320" t="s">
        <v>14</v>
      </c>
      <c r="D320">
        <v>51.6</v>
      </c>
      <c r="E320">
        <v>53</v>
      </c>
      <c r="F320">
        <v>46.6</v>
      </c>
      <c r="G320">
        <v>83.2</v>
      </c>
      <c r="H320">
        <v>53.1</v>
      </c>
      <c r="I320">
        <v>59.7</v>
      </c>
      <c r="J320">
        <v>51462</v>
      </c>
      <c r="K320">
        <v>13.4</v>
      </c>
      <c r="L320">
        <v>12</v>
      </c>
      <c r="M320">
        <v>49</v>
      </c>
    </row>
    <row r="321" spans="1:13" x14ac:dyDescent="0.25">
      <c r="A321" t="s">
        <v>675</v>
      </c>
      <c r="B321" t="s">
        <v>813</v>
      </c>
      <c r="C321" t="s">
        <v>14</v>
      </c>
      <c r="D321">
        <v>25</v>
      </c>
      <c r="E321">
        <v>33.6</v>
      </c>
      <c r="F321">
        <v>14.9</v>
      </c>
      <c r="G321">
        <v>24.6</v>
      </c>
      <c r="H321">
        <v>30.1</v>
      </c>
      <c r="I321" t="s">
        <v>31</v>
      </c>
      <c r="J321">
        <v>22224</v>
      </c>
      <c r="K321">
        <v>20</v>
      </c>
      <c r="L321">
        <v>10</v>
      </c>
      <c r="M321">
        <v>50</v>
      </c>
    </row>
    <row r="322" spans="1:13" x14ac:dyDescent="0.25">
      <c r="A322" t="s">
        <v>675</v>
      </c>
      <c r="B322" t="s">
        <v>814</v>
      </c>
      <c r="C322" t="s">
        <v>67</v>
      </c>
      <c r="D322">
        <v>24.3</v>
      </c>
      <c r="E322">
        <v>20.6</v>
      </c>
      <c r="F322">
        <v>14.9</v>
      </c>
      <c r="G322">
        <v>25.3</v>
      </c>
      <c r="H322">
        <v>48</v>
      </c>
      <c r="I322" t="s">
        <v>31</v>
      </c>
      <c r="J322">
        <v>13035</v>
      </c>
      <c r="K322">
        <v>8.6</v>
      </c>
      <c r="L322">
        <v>3</v>
      </c>
      <c r="M322">
        <v>38</v>
      </c>
    </row>
    <row r="323" spans="1:13" x14ac:dyDescent="0.25">
      <c r="A323" t="s">
        <v>565</v>
      </c>
      <c r="B323" t="s">
        <v>636</v>
      </c>
      <c r="C323" t="s">
        <v>14</v>
      </c>
      <c r="D323">
        <v>27.5</v>
      </c>
      <c r="E323">
        <v>25.6</v>
      </c>
      <c r="F323">
        <v>22.7</v>
      </c>
      <c r="G323">
        <v>33.1</v>
      </c>
      <c r="H323">
        <v>33.700000000000003</v>
      </c>
      <c r="I323" t="s">
        <v>31</v>
      </c>
      <c r="J323">
        <v>21270</v>
      </c>
      <c r="K323">
        <v>21.4</v>
      </c>
      <c r="L323">
        <v>7</v>
      </c>
      <c r="M323">
        <v>49</v>
      </c>
    </row>
    <row r="324" spans="1:13" x14ac:dyDescent="0.25">
      <c r="A324" t="s">
        <v>352</v>
      </c>
      <c r="B324" t="s">
        <v>382</v>
      </c>
      <c r="C324" t="s">
        <v>47</v>
      </c>
      <c r="D324">
        <v>18.3</v>
      </c>
      <c r="E324">
        <v>39.4</v>
      </c>
      <c r="F324">
        <v>10.4</v>
      </c>
      <c r="G324">
        <v>87.8</v>
      </c>
      <c r="H324">
        <v>29.8</v>
      </c>
      <c r="I324" t="s">
        <v>31</v>
      </c>
      <c r="J324">
        <v>8788</v>
      </c>
      <c r="K324">
        <v>15.8</v>
      </c>
      <c r="L324">
        <v>2</v>
      </c>
      <c r="M324">
        <v>61</v>
      </c>
    </row>
    <row r="325" spans="1:13" x14ac:dyDescent="0.25">
      <c r="A325" t="s">
        <v>242</v>
      </c>
      <c r="B325" t="s">
        <v>271</v>
      </c>
      <c r="C325" t="s">
        <v>14</v>
      </c>
      <c r="D325">
        <v>27.8</v>
      </c>
      <c r="E325">
        <v>21.4</v>
      </c>
      <c r="F325">
        <v>15.7</v>
      </c>
      <c r="G325">
        <v>96</v>
      </c>
      <c r="H325">
        <v>44.6</v>
      </c>
      <c r="I325" t="s">
        <v>31</v>
      </c>
      <c r="J325">
        <v>2838</v>
      </c>
      <c r="K325">
        <v>1.1000000000000001</v>
      </c>
      <c r="L325">
        <v>3</v>
      </c>
      <c r="M325">
        <v>65</v>
      </c>
    </row>
    <row r="326" spans="1:13" x14ac:dyDescent="0.25">
      <c r="A326" t="s">
        <v>297</v>
      </c>
      <c r="B326" t="s">
        <v>330</v>
      </c>
      <c r="C326" t="s">
        <v>14</v>
      </c>
      <c r="D326">
        <v>30.6</v>
      </c>
      <c r="E326">
        <v>42.8</v>
      </c>
      <c r="F326">
        <v>28.5</v>
      </c>
      <c r="G326">
        <v>63.8</v>
      </c>
      <c r="H326">
        <v>32.1</v>
      </c>
      <c r="I326" t="s">
        <v>31</v>
      </c>
      <c r="J326">
        <v>22578</v>
      </c>
      <c r="K326">
        <v>16.8</v>
      </c>
      <c r="L326">
        <v>9</v>
      </c>
      <c r="M326">
        <v>47</v>
      </c>
    </row>
    <row r="327" spans="1:13" x14ac:dyDescent="0.25">
      <c r="A327" t="s">
        <v>565</v>
      </c>
      <c r="B327" t="s">
        <v>637</v>
      </c>
      <c r="C327" t="s">
        <v>67</v>
      </c>
      <c r="D327">
        <v>26.3</v>
      </c>
      <c r="E327">
        <v>21.3</v>
      </c>
      <c r="F327">
        <v>13.4</v>
      </c>
      <c r="G327">
        <v>34.4</v>
      </c>
      <c r="H327">
        <v>40.700000000000003</v>
      </c>
      <c r="I327" t="s">
        <v>31</v>
      </c>
      <c r="J327">
        <v>8604</v>
      </c>
      <c r="K327">
        <v>10.1</v>
      </c>
      <c r="L327">
        <v>4</v>
      </c>
      <c r="M327">
        <v>36</v>
      </c>
    </row>
    <row r="328" spans="1:13" x14ac:dyDescent="0.25">
      <c r="A328" t="s">
        <v>675</v>
      </c>
      <c r="B328" t="s">
        <v>815</v>
      </c>
      <c r="C328" t="s">
        <v>67</v>
      </c>
      <c r="D328">
        <v>21.6</v>
      </c>
      <c r="E328">
        <v>17.600000000000001</v>
      </c>
      <c r="F328">
        <v>10.199999999999999</v>
      </c>
      <c r="G328">
        <v>17.5</v>
      </c>
      <c r="H328">
        <v>41.5</v>
      </c>
      <c r="I328" t="s">
        <v>31</v>
      </c>
      <c r="J328">
        <v>8051</v>
      </c>
      <c r="K328">
        <v>7.5</v>
      </c>
      <c r="L328">
        <v>3</v>
      </c>
      <c r="M328">
        <v>36</v>
      </c>
    </row>
    <row r="329" spans="1:13" x14ac:dyDescent="0.25">
      <c r="A329" t="s">
        <v>297</v>
      </c>
      <c r="B329" t="s">
        <v>331</v>
      </c>
      <c r="C329" t="s">
        <v>67</v>
      </c>
      <c r="D329">
        <v>46.8</v>
      </c>
      <c r="E329">
        <v>26.6</v>
      </c>
      <c r="F329">
        <v>45.2</v>
      </c>
      <c r="G329">
        <v>37.4</v>
      </c>
      <c r="H329">
        <v>76.099999999999994</v>
      </c>
      <c r="I329" t="s">
        <v>31</v>
      </c>
      <c r="J329">
        <v>23144</v>
      </c>
      <c r="K329">
        <v>7.8</v>
      </c>
      <c r="L329">
        <v>9</v>
      </c>
      <c r="M329">
        <v>31</v>
      </c>
    </row>
    <row r="330" spans="1:13" x14ac:dyDescent="0.25">
      <c r="A330" t="s">
        <v>565</v>
      </c>
      <c r="B330" t="s">
        <v>638</v>
      </c>
      <c r="C330" t="s">
        <v>49</v>
      </c>
      <c r="D330">
        <v>22.9</v>
      </c>
      <c r="E330">
        <v>43.9</v>
      </c>
      <c r="F330">
        <v>14.4</v>
      </c>
      <c r="G330">
        <v>39.700000000000003</v>
      </c>
      <c r="H330">
        <v>37.700000000000003</v>
      </c>
      <c r="I330" t="s">
        <v>31</v>
      </c>
      <c r="J330">
        <v>14104</v>
      </c>
      <c r="K330">
        <v>13.1</v>
      </c>
      <c r="L330">
        <v>13</v>
      </c>
      <c r="M330">
        <v>42</v>
      </c>
    </row>
    <row r="331" spans="1:13" x14ac:dyDescent="0.25">
      <c r="A331" t="s">
        <v>458</v>
      </c>
      <c r="B331" t="s">
        <v>529</v>
      </c>
      <c r="C331" t="s">
        <v>16</v>
      </c>
      <c r="D331">
        <v>25.7</v>
      </c>
      <c r="E331">
        <v>68.900000000000006</v>
      </c>
      <c r="F331">
        <v>18.8</v>
      </c>
      <c r="G331">
        <v>42.7</v>
      </c>
      <c r="H331">
        <v>28.4</v>
      </c>
      <c r="I331" t="s">
        <v>31</v>
      </c>
      <c r="J331">
        <v>14238</v>
      </c>
      <c r="K331">
        <v>18.5</v>
      </c>
      <c r="L331">
        <v>25</v>
      </c>
      <c r="M331">
        <v>57</v>
      </c>
    </row>
    <row r="332" spans="1:13" x14ac:dyDescent="0.25">
      <c r="A332" t="s">
        <v>565</v>
      </c>
      <c r="B332" t="s">
        <v>640</v>
      </c>
      <c r="C332" t="s">
        <v>399</v>
      </c>
      <c r="D332">
        <v>19.2</v>
      </c>
      <c r="E332">
        <v>48.8</v>
      </c>
      <c r="F332">
        <v>11.8</v>
      </c>
      <c r="G332">
        <v>42.9</v>
      </c>
      <c r="H332">
        <v>28.7</v>
      </c>
      <c r="I332" t="s">
        <v>31</v>
      </c>
      <c r="J332">
        <v>18540</v>
      </c>
      <c r="K332">
        <v>11.4</v>
      </c>
      <c r="L332">
        <v>9</v>
      </c>
      <c r="M332">
        <v>70</v>
      </c>
    </row>
    <row r="333" spans="1:13" x14ac:dyDescent="0.25">
      <c r="A333" t="s">
        <v>565</v>
      </c>
      <c r="B333" t="s">
        <v>641</v>
      </c>
      <c r="C333" t="s">
        <v>314</v>
      </c>
      <c r="D333">
        <v>24.6</v>
      </c>
      <c r="E333">
        <v>14.1</v>
      </c>
      <c r="F333">
        <v>8.8000000000000007</v>
      </c>
      <c r="G333">
        <v>41</v>
      </c>
      <c r="H333">
        <v>28.1</v>
      </c>
      <c r="I333" t="s">
        <v>31</v>
      </c>
      <c r="J333">
        <v>16691</v>
      </c>
      <c r="K333">
        <v>23.9</v>
      </c>
      <c r="L333">
        <v>1</v>
      </c>
      <c r="M333">
        <v>46</v>
      </c>
    </row>
    <row r="334" spans="1:13" x14ac:dyDescent="0.25">
      <c r="A334" t="s">
        <v>402</v>
      </c>
      <c r="B334" t="s">
        <v>433</v>
      </c>
      <c r="C334" t="s">
        <v>81</v>
      </c>
      <c r="D334">
        <v>53.2</v>
      </c>
      <c r="E334">
        <v>47.6</v>
      </c>
      <c r="F334">
        <v>47.6</v>
      </c>
      <c r="G334">
        <v>6.8</v>
      </c>
      <c r="H334">
        <v>28.3</v>
      </c>
      <c r="I334" t="s">
        <v>31</v>
      </c>
      <c r="J334">
        <v>42215</v>
      </c>
      <c r="K334">
        <v>34.299999999999997</v>
      </c>
      <c r="L334">
        <v>20</v>
      </c>
      <c r="M334">
        <v>59</v>
      </c>
    </row>
    <row r="335" spans="1:13" x14ac:dyDescent="0.25">
      <c r="A335" t="s">
        <v>402</v>
      </c>
      <c r="B335" t="s">
        <v>436</v>
      </c>
      <c r="C335" t="s">
        <v>321</v>
      </c>
      <c r="D335">
        <v>22.3</v>
      </c>
      <c r="E335">
        <v>42.7</v>
      </c>
      <c r="F335">
        <v>32.299999999999997</v>
      </c>
      <c r="G335">
        <v>52.8</v>
      </c>
      <c r="H335">
        <v>70</v>
      </c>
      <c r="I335" t="s">
        <v>31</v>
      </c>
      <c r="J335">
        <v>2739</v>
      </c>
      <c r="K335">
        <v>15.9</v>
      </c>
      <c r="L335">
        <v>6</v>
      </c>
      <c r="M335">
        <v>39</v>
      </c>
    </row>
    <row r="336" spans="1:13" x14ac:dyDescent="0.25">
      <c r="A336" t="s">
        <v>565</v>
      </c>
      <c r="B336" t="s">
        <v>642</v>
      </c>
      <c r="C336" t="s">
        <v>81</v>
      </c>
      <c r="D336">
        <v>21.9</v>
      </c>
      <c r="E336">
        <v>69.3</v>
      </c>
      <c r="F336">
        <v>11.1</v>
      </c>
      <c r="G336">
        <v>27.6</v>
      </c>
      <c r="H336">
        <v>30.6</v>
      </c>
      <c r="I336" t="s">
        <v>31</v>
      </c>
      <c r="J336">
        <v>9565</v>
      </c>
      <c r="K336">
        <v>15.4</v>
      </c>
      <c r="L336">
        <v>28</v>
      </c>
      <c r="M336">
        <v>53</v>
      </c>
    </row>
    <row r="337" spans="1:13" x14ac:dyDescent="0.25">
      <c r="A337" t="s">
        <v>242</v>
      </c>
      <c r="B337" t="s">
        <v>274</v>
      </c>
      <c r="C337" t="s">
        <v>81</v>
      </c>
      <c r="D337">
        <v>24.6</v>
      </c>
      <c r="E337">
        <v>49.1</v>
      </c>
      <c r="F337">
        <v>28.8</v>
      </c>
      <c r="G337">
        <v>83.3</v>
      </c>
      <c r="H337">
        <v>29</v>
      </c>
      <c r="I337" t="s">
        <v>31</v>
      </c>
      <c r="J337">
        <v>34691</v>
      </c>
      <c r="K337">
        <v>26.9</v>
      </c>
      <c r="L337">
        <v>15</v>
      </c>
      <c r="M337">
        <v>63</v>
      </c>
    </row>
    <row r="338" spans="1:13" x14ac:dyDescent="0.25">
      <c r="A338">
        <v>199</v>
      </c>
      <c r="B338" t="s">
        <v>240</v>
      </c>
      <c r="C338" t="s">
        <v>81</v>
      </c>
      <c r="D338">
        <v>30.5</v>
      </c>
      <c r="E338">
        <v>64.900000000000006</v>
      </c>
      <c r="F338">
        <v>22.9</v>
      </c>
      <c r="G338">
        <v>91</v>
      </c>
      <c r="H338">
        <v>29</v>
      </c>
      <c r="I338">
        <v>48.9</v>
      </c>
      <c r="J338">
        <v>27756</v>
      </c>
      <c r="K338">
        <v>14.8</v>
      </c>
      <c r="L338">
        <v>17</v>
      </c>
      <c r="M338">
        <v>63</v>
      </c>
    </row>
    <row r="339" spans="1:13" x14ac:dyDescent="0.25">
      <c r="A339" t="s">
        <v>675</v>
      </c>
      <c r="B339" t="s">
        <v>818</v>
      </c>
      <c r="C339" t="s">
        <v>81</v>
      </c>
      <c r="D339">
        <v>31.1</v>
      </c>
      <c r="E339">
        <v>44.2</v>
      </c>
      <c r="F339">
        <v>21.3</v>
      </c>
      <c r="G339">
        <v>7.1</v>
      </c>
      <c r="H339">
        <v>28.5</v>
      </c>
      <c r="I339" t="s">
        <v>31</v>
      </c>
      <c r="J339">
        <v>21580</v>
      </c>
      <c r="K339">
        <v>27.4</v>
      </c>
      <c r="L339">
        <v>21</v>
      </c>
      <c r="M339">
        <v>69</v>
      </c>
    </row>
    <row r="340" spans="1:13" x14ac:dyDescent="0.25">
      <c r="A340">
        <v>188</v>
      </c>
      <c r="B340" t="s">
        <v>228</v>
      </c>
      <c r="C340" t="s">
        <v>81</v>
      </c>
      <c r="D340">
        <v>38.700000000000003</v>
      </c>
      <c r="E340">
        <v>64.2</v>
      </c>
      <c r="F340">
        <v>29</v>
      </c>
      <c r="G340">
        <v>79.8</v>
      </c>
      <c r="H340">
        <v>28.8</v>
      </c>
      <c r="I340">
        <v>49.8</v>
      </c>
      <c r="J340">
        <v>27603</v>
      </c>
      <c r="K340">
        <v>15</v>
      </c>
      <c r="L340">
        <v>17</v>
      </c>
    </row>
    <row r="341" spans="1:13" x14ac:dyDescent="0.25">
      <c r="A341">
        <v>42</v>
      </c>
      <c r="B341" t="s">
        <v>64</v>
      </c>
      <c r="C341" t="s">
        <v>65</v>
      </c>
      <c r="D341">
        <v>77.8</v>
      </c>
      <c r="E341">
        <v>49.2</v>
      </c>
      <c r="F341">
        <v>72.400000000000006</v>
      </c>
      <c r="G341">
        <v>69.099999999999994</v>
      </c>
      <c r="H341">
        <v>100</v>
      </c>
      <c r="I341">
        <v>72</v>
      </c>
      <c r="J341">
        <v>40148</v>
      </c>
      <c r="K341">
        <v>8.3000000000000007</v>
      </c>
      <c r="L341">
        <v>14</v>
      </c>
    </row>
    <row r="342" spans="1:13" x14ac:dyDescent="0.25">
      <c r="A342">
        <v>75</v>
      </c>
      <c r="B342" t="s">
        <v>102</v>
      </c>
      <c r="C342" t="s">
        <v>14</v>
      </c>
      <c r="D342">
        <v>50.4</v>
      </c>
      <c r="E342">
        <v>40.799999999999997</v>
      </c>
      <c r="F342">
        <v>61.9</v>
      </c>
      <c r="G342">
        <v>80.5</v>
      </c>
      <c r="H342">
        <v>56.2</v>
      </c>
      <c r="I342">
        <v>62.3</v>
      </c>
      <c r="J342">
        <v>44501</v>
      </c>
      <c r="K342">
        <v>12.4</v>
      </c>
      <c r="L342">
        <v>12</v>
      </c>
      <c r="M342">
        <v>46</v>
      </c>
    </row>
    <row r="343" spans="1:13" x14ac:dyDescent="0.25">
      <c r="A343" t="s">
        <v>242</v>
      </c>
      <c r="B343" t="s">
        <v>275</v>
      </c>
      <c r="C343" t="s">
        <v>198</v>
      </c>
      <c r="D343">
        <v>30.8</v>
      </c>
      <c r="E343">
        <v>29.6</v>
      </c>
      <c r="F343">
        <v>17.8</v>
      </c>
      <c r="G343">
        <v>97.4</v>
      </c>
      <c r="H343">
        <v>42.5</v>
      </c>
      <c r="I343" t="s">
        <v>31</v>
      </c>
      <c r="J343">
        <v>17155</v>
      </c>
      <c r="K343">
        <v>7.2</v>
      </c>
      <c r="L343">
        <v>8</v>
      </c>
      <c r="M343">
        <v>40</v>
      </c>
    </row>
    <row r="344" spans="1:13" x14ac:dyDescent="0.25">
      <c r="A344">
        <f>113</f>
        <v>113</v>
      </c>
      <c r="B344" t="s">
        <v>146</v>
      </c>
      <c r="C344" t="s">
        <v>81</v>
      </c>
      <c r="D344">
        <v>52.8</v>
      </c>
      <c r="E344">
        <v>74.099999999999994</v>
      </c>
      <c r="F344">
        <v>32.700000000000003</v>
      </c>
      <c r="G344">
        <v>82.9</v>
      </c>
      <c r="H344">
        <v>37.4</v>
      </c>
      <c r="I344">
        <v>57</v>
      </c>
      <c r="J344">
        <v>27862</v>
      </c>
      <c r="K344">
        <v>8.6999999999999993</v>
      </c>
      <c r="L344">
        <v>18</v>
      </c>
      <c r="M344">
        <v>48</v>
      </c>
    </row>
    <row r="345" spans="1:13" x14ac:dyDescent="0.25">
      <c r="A345" t="s">
        <v>352</v>
      </c>
      <c r="B345" t="s">
        <v>386</v>
      </c>
      <c r="C345" t="s">
        <v>16</v>
      </c>
      <c r="D345">
        <v>19.3</v>
      </c>
      <c r="E345">
        <v>64</v>
      </c>
      <c r="F345">
        <v>18</v>
      </c>
      <c r="G345">
        <v>75.2</v>
      </c>
      <c r="H345">
        <v>28.5</v>
      </c>
      <c r="I345" t="s">
        <v>31</v>
      </c>
      <c r="J345">
        <v>24121</v>
      </c>
      <c r="K345">
        <v>25.9</v>
      </c>
      <c r="L345">
        <v>13</v>
      </c>
      <c r="M345">
        <v>52</v>
      </c>
    </row>
    <row r="346" spans="1:13" x14ac:dyDescent="0.25">
      <c r="A346">
        <v>116</v>
      </c>
      <c r="B346" t="s">
        <v>148</v>
      </c>
      <c r="C346" t="s">
        <v>115</v>
      </c>
      <c r="D346">
        <v>49.1</v>
      </c>
      <c r="E346">
        <v>33.700000000000003</v>
      </c>
      <c r="F346">
        <v>47.1</v>
      </c>
      <c r="G346">
        <v>76.7</v>
      </c>
      <c r="H346">
        <v>100</v>
      </c>
      <c r="I346">
        <v>56.9</v>
      </c>
      <c r="J346">
        <v>3055</v>
      </c>
      <c r="K346">
        <v>10.1</v>
      </c>
      <c r="L346">
        <v>4</v>
      </c>
      <c r="M346">
        <v>20</v>
      </c>
    </row>
    <row r="347" spans="1:13" x14ac:dyDescent="0.25">
      <c r="A347" t="s">
        <v>458</v>
      </c>
      <c r="B347" t="s">
        <v>533</v>
      </c>
      <c r="C347" t="s">
        <v>182</v>
      </c>
      <c r="D347">
        <v>25.2</v>
      </c>
      <c r="E347">
        <v>63.9</v>
      </c>
      <c r="F347">
        <v>14.8</v>
      </c>
      <c r="G347">
        <v>44.7</v>
      </c>
      <c r="H347">
        <v>40.9</v>
      </c>
      <c r="I347" t="s">
        <v>31</v>
      </c>
      <c r="J347">
        <v>22893</v>
      </c>
      <c r="K347">
        <v>11.7</v>
      </c>
      <c r="L347">
        <v>28</v>
      </c>
      <c r="M347">
        <v>12</v>
      </c>
    </row>
    <row r="348" spans="1:13" x14ac:dyDescent="0.25">
      <c r="A348" t="s">
        <v>242</v>
      </c>
      <c r="B348" t="s">
        <v>276</v>
      </c>
      <c r="C348" t="s">
        <v>144</v>
      </c>
      <c r="D348">
        <v>30.1</v>
      </c>
      <c r="E348">
        <v>48.8</v>
      </c>
      <c r="F348">
        <v>31.7</v>
      </c>
      <c r="G348">
        <v>76.3</v>
      </c>
      <c r="H348">
        <v>66.3</v>
      </c>
      <c r="I348" t="s">
        <v>31</v>
      </c>
      <c r="J348">
        <v>30025</v>
      </c>
      <c r="K348">
        <v>22.2</v>
      </c>
      <c r="L348">
        <v>12</v>
      </c>
      <c r="M348">
        <v>34</v>
      </c>
    </row>
    <row r="349" spans="1:13" x14ac:dyDescent="0.25">
      <c r="A349" t="s">
        <v>402</v>
      </c>
      <c r="B349" t="s">
        <v>434</v>
      </c>
      <c r="C349" t="s">
        <v>144</v>
      </c>
      <c r="D349">
        <v>23.7</v>
      </c>
      <c r="E349">
        <v>50.6</v>
      </c>
      <c r="F349">
        <v>18.600000000000001</v>
      </c>
      <c r="G349">
        <v>65.900000000000006</v>
      </c>
      <c r="H349">
        <v>42.5</v>
      </c>
      <c r="I349" t="s">
        <v>31</v>
      </c>
      <c r="J349">
        <v>27709</v>
      </c>
      <c r="K349">
        <v>19.600000000000001</v>
      </c>
      <c r="L349">
        <v>16</v>
      </c>
      <c r="M349">
        <v>29</v>
      </c>
    </row>
    <row r="350" spans="1:13" x14ac:dyDescent="0.25">
      <c r="A350" t="s">
        <v>675</v>
      </c>
      <c r="B350" t="s">
        <v>821</v>
      </c>
      <c r="C350" t="s">
        <v>182</v>
      </c>
      <c r="D350">
        <v>20.3</v>
      </c>
      <c r="E350">
        <v>32.9</v>
      </c>
      <c r="F350">
        <v>12.7</v>
      </c>
      <c r="G350">
        <v>34.299999999999997</v>
      </c>
      <c r="H350">
        <v>43.8</v>
      </c>
      <c r="I350" t="s">
        <v>31</v>
      </c>
      <c r="J350">
        <v>33172</v>
      </c>
      <c r="K350">
        <v>13.6</v>
      </c>
      <c r="L350">
        <v>7</v>
      </c>
      <c r="M350">
        <v>36</v>
      </c>
    </row>
    <row r="351" spans="1:13" x14ac:dyDescent="0.25">
      <c r="A351">
        <f>164</f>
        <v>164</v>
      </c>
      <c r="B351" t="s">
        <v>201</v>
      </c>
      <c r="C351" t="s">
        <v>182</v>
      </c>
      <c r="D351">
        <v>32.9</v>
      </c>
      <c r="E351">
        <v>63.3</v>
      </c>
      <c r="F351">
        <v>28</v>
      </c>
      <c r="G351">
        <v>90.7</v>
      </c>
      <c r="H351">
        <v>37.200000000000003</v>
      </c>
      <c r="I351">
        <v>51.2</v>
      </c>
      <c r="J351">
        <v>10901</v>
      </c>
      <c r="K351">
        <v>18.3</v>
      </c>
      <c r="L351">
        <v>13</v>
      </c>
      <c r="M351">
        <v>59</v>
      </c>
    </row>
    <row r="352" spans="1:13" x14ac:dyDescent="0.25">
      <c r="A352" t="s">
        <v>458</v>
      </c>
      <c r="B352" t="s">
        <v>534</v>
      </c>
      <c r="C352" t="s">
        <v>485</v>
      </c>
      <c r="D352">
        <v>28.2</v>
      </c>
      <c r="E352">
        <v>52.4</v>
      </c>
      <c r="F352">
        <v>21.3</v>
      </c>
      <c r="G352">
        <v>37</v>
      </c>
      <c r="H352">
        <v>28</v>
      </c>
      <c r="I352" t="s">
        <v>31</v>
      </c>
      <c r="J352">
        <v>25075</v>
      </c>
      <c r="K352">
        <v>15.3</v>
      </c>
      <c r="L352">
        <v>7</v>
      </c>
    </row>
    <row r="353" spans="1:13" x14ac:dyDescent="0.25">
      <c r="A353" t="s">
        <v>675</v>
      </c>
      <c r="B353" t="s">
        <v>822</v>
      </c>
      <c r="C353" t="s">
        <v>339</v>
      </c>
      <c r="D353">
        <v>18.399999999999999</v>
      </c>
      <c r="E353">
        <v>18.600000000000001</v>
      </c>
      <c r="F353">
        <v>6.5</v>
      </c>
      <c r="G353">
        <v>32.200000000000003</v>
      </c>
      <c r="H353">
        <v>28</v>
      </c>
      <c r="I353" t="s">
        <v>31</v>
      </c>
      <c r="J353">
        <v>7741</v>
      </c>
      <c r="K353">
        <v>10.9</v>
      </c>
      <c r="L353">
        <v>2</v>
      </c>
      <c r="M353">
        <v>1</v>
      </c>
    </row>
    <row r="354" spans="1:13" x14ac:dyDescent="0.25">
      <c r="A354" t="s">
        <v>565</v>
      </c>
      <c r="B354" t="s">
        <v>643</v>
      </c>
      <c r="C354" t="s">
        <v>339</v>
      </c>
      <c r="D354">
        <v>24.5</v>
      </c>
      <c r="E354">
        <v>31.3</v>
      </c>
      <c r="F354">
        <v>24.1</v>
      </c>
      <c r="G354">
        <v>23.1</v>
      </c>
      <c r="H354">
        <v>100</v>
      </c>
      <c r="I354" t="s">
        <v>31</v>
      </c>
      <c r="J354">
        <v>14300</v>
      </c>
      <c r="K354">
        <v>21.2</v>
      </c>
      <c r="L354">
        <v>3</v>
      </c>
      <c r="M354">
        <v>49</v>
      </c>
    </row>
    <row r="355" spans="1:13" x14ac:dyDescent="0.25">
      <c r="A355" t="s">
        <v>675</v>
      </c>
      <c r="B355" t="s">
        <v>823</v>
      </c>
      <c r="C355" t="s">
        <v>339</v>
      </c>
      <c r="D355">
        <v>21.1</v>
      </c>
      <c r="E355">
        <v>18.7</v>
      </c>
      <c r="F355">
        <v>10.9</v>
      </c>
      <c r="G355">
        <v>27.6</v>
      </c>
      <c r="H355">
        <v>52.3</v>
      </c>
      <c r="I355" t="s">
        <v>31</v>
      </c>
      <c r="J355">
        <v>14797</v>
      </c>
      <c r="K355">
        <v>10.1</v>
      </c>
      <c r="L355">
        <v>0</v>
      </c>
      <c r="M355">
        <v>50</v>
      </c>
    </row>
    <row r="356" spans="1:13" x14ac:dyDescent="0.25">
      <c r="A356" t="s">
        <v>675</v>
      </c>
      <c r="B356" t="s">
        <v>824</v>
      </c>
      <c r="C356" t="s">
        <v>485</v>
      </c>
      <c r="D356">
        <v>18.399999999999999</v>
      </c>
      <c r="E356">
        <v>35.700000000000003</v>
      </c>
      <c r="F356">
        <v>8</v>
      </c>
      <c r="G356">
        <v>10.4</v>
      </c>
      <c r="H356">
        <v>44.3</v>
      </c>
      <c r="I356" t="s">
        <v>31</v>
      </c>
      <c r="J356">
        <v>13493</v>
      </c>
      <c r="K356">
        <v>10.4</v>
      </c>
      <c r="L356">
        <v>0</v>
      </c>
      <c r="M356">
        <v>45</v>
      </c>
    </row>
    <row r="357" spans="1:13" x14ac:dyDescent="0.25">
      <c r="A357" t="s">
        <v>565</v>
      </c>
      <c r="B357" t="s">
        <v>644</v>
      </c>
      <c r="C357" t="s">
        <v>14</v>
      </c>
      <c r="D357">
        <v>16.8</v>
      </c>
      <c r="E357">
        <v>31.6</v>
      </c>
      <c r="F357">
        <v>14.4</v>
      </c>
      <c r="G357">
        <v>43.3</v>
      </c>
      <c r="H357">
        <v>44.6</v>
      </c>
      <c r="I357" t="s">
        <v>31</v>
      </c>
      <c r="J357">
        <v>20398</v>
      </c>
      <c r="K357">
        <v>22.2</v>
      </c>
      <c r="L357">
        <v>8</v>
      </c>
      <c r="M357">
        <v>54</v>
      </c>
    </row>
    <row r="358" spans="1:13" x14ac:dyDescent="0.25">
      <c r="A358" t="s">
        <v>675</v>
      </c>
      <c r="B358" t="s">
        <v>825</v>
      </c>
      <c r="C358" t="s">
        <v>617</v>
      </c>
      <c r="D358">
        <v>15.3</v>
      </c>
      <c r="E358">
        <v>31</v>
      </c>
      <c r="F358">
        <v>7</v>
      </c>
      <c r="G358">
        <v>22.2</v>
      </c>
      <c r="H358">
        <v>31.6</v>
      </c>
      <c r="I358" t="s">
        <v>31</v>
      </c>
      <c r="J358">
        <v>38274</v>
      </c>
      <c r="K358">
        <v>16.100000000000001</v>
      </c>
      <c r="L358">
        <v>1</v>
      </c>
      <c r="M358">
        <v>69</v>
      </c>
    </row>
    <row r="359" spans="1:13" x14ac:dyDescent="0.25">
      <c r="A359">
        <v>7</v>
      </c>
      <c r="B359" t="s">
        <v>21</v>
      </c>
      <c r="C359" t="s">
        <v>14</v>
      </c>
      <c r="D359">
        <v>85.1</v>
      </c>
      <c r="E359">
        <v>78.5</v>
      </c>
      <c r="F359">
        <v>91.9</v>
      </c>
      <c r="G359">
        <v>99.3</v>
      </c>
      <c r="H359">
        <v>52.1</v>
      </c>
      <c r="I359">
        <v>90.1</v>
      </c>
      <c r="J359">
        <v>7929</v>
      </c>
      <c r="K359">
        <v>8.4</v>
      </c>
      <c r="L359">
        <v>27</v>
      </c>
      <c r="M359">
        <v>45</v>
      </c>
    </row>
    <row r="360" spans="1:13" x14ac:dyDescent="0.25">
      <c r="A360">
        <f>113</f>
        <v>113</v>
      </c>
      <c r="B360" t="s">
        <v>147</v>
      </c>
      <c r="C360" t="s">
        <v>14</v>
      </c>
      <c r="D360">
        <v>50.2</v>
      </c>
      <c r="E360">
        <v>66.400000000000006</v>
      </c>
      <c r="F360">
        <v>57.7</v>
      </c>
      <c r="G360">
        <v>63.2</v>
      </c>
      <c r="H360" t="s">
        <v>31</v>
      </c>
      <c r="I360">
        <v>57</v>
      </c>
      <c r="J360">
        <v>39256</v>
      </c>
      <c r="K360">
        <v>18.100000000000001</v>
      </c>
      <c r="L360">
        <v>22</v>
      </c>
      <c r="M360">
        <v>42</v>
      </c>
    </row>
    <row r="361" spans="1:13" x14ac:dyDescent="0.25">
      <c r="A361" t="s">
        <v>565</v>
      </c>
      <c r="B361" t="s">
        <v>646</v>
      </c>
      <c r="C361" t="s">
        <v>115</v>
      </c>
      <c r="D361">
        <v>27.5</v>
      </c>
      <c r="E361">
        <v>32.9</v>
      </c>
      <c r="F361">
        <v>24.7</v>
      </c>
      <c r="G361">
        <v>20.399999999999999</v>
      </c>
      <c r="H361">
        <v>66.8</v>
      </c>
      <c r="I361" t="s">
        <v>31</v>
      </c>
      <c r="J361">
        <v>24929</v>
      </c>
      <c r="K361">
        <v>19.7</v>
      </c>
      <c r="L361">
        <v>12</v>
      </c>
      <c r="M361">
        <v>51</v>
      </c>
    </row>
    <row r="362" spans="1:13" x14ac:dyDescent="0.25">
      <c r="A362" t="s">
        <v>675</v>
      </c>
      <c r="B362" t="s">
        <v>826</v>
      </c>
      <c r="C362" t="s">
        <v>827</v>
      </c>
      <c r="D362">
        <v>9.9</v>
      </c>
      <c r="E362">
        <v>99.9</v>
      </c>
      <c r="F362">
        <v>10.3</v>
      </c>
      <c r="G362">
        <v>22.3</v>
      </c>
      <c r="H362">
        <v>55.2</v>
      </c>
      <c r="I362" t="s">
        <v>31</v>
      </c>
      <c r="J362">
        <v>9583</v>
      </c>
      <c r="K362">
        <v>19</v>
      </c>
      <c r="L362">
        <v>42</v>
      </c>
      <c r="M362">
        <v>74</v>
      </c>
    </row>
    <row r="363" spans="1:13" x14ac:dyDescent="0.25">
      <c r="A363" t="s">
        <v>565</v>
      </c>
      <c r="B363" t="s">
        <v>647</v>
      </c>
      <c r="C363" t="s">
        <v>648</v>
      </c>
      <c r="D363">
        <v>17.899999999999999</v>
      </c>
      <c r="E363">
        <v>35.4</v>
      </c>
      <c r="F363">
        <v>9.9</v>
      </c>
      <c r="G363">
        <v>45.6</v>
      </c>
      <c r="H363" t="s">
        <v>31</v>
      </c>
      <c r="I363" t="s">
        <v>31</v>
      </c>
      <c r="J363">
        <v>12688</v>
      </c>
      <c r="K363">
        <v>25.7</v>
      </c>
      <c r="L363">
        <v>0</v>
      </c>
      <c r="M363">
        <v>53</v>
      </c>
    </row>
    <row r="364" spans="1:13" x14ac:dyDescent="0.25">
      <c r="A364">
        <v>98</v>
      </c>
      <c r="B364" t="s">
        <v>128</v>
      </c>
      <c r="C364" t="s">
        <v>16</v>
      </c>
      <c r="D364">
        <v>34.1</v>
      </c>
      <c r="E364">
        <v>93.5</v>
      </c>
      <c r="F364">
        <v>41.3</v>
      </c>
      <c r="G364">
        <v>93.3</v>
      </c>
      <c r="H364">
        <v>36.799999999999997</v>
      </c>
      <c r="I364">
        <v>58.5</v>
      </c>
      <c r="J364">
        <v>14260</v>
      </c>
      <c r="K364">
        <v>14</v>
      </c>
      <c r="L364">
        <v>40</v>
      </c>
      <c r="M364">
        <v>52</v>
      </c>
    </row>
    <row r="365" spans="1:13" x14ac:dyDescent="0.25">
      <c r="A365">
        <v>200</v>
      </c>
      <c r="B365" t="s">
        <v>241</v>
      </c>
      <c r="C365" t="s">
        <v>16</v>
      </c>
      <c r="D365">
        <v>34.1</v>
      </c>
      <c r="E365">
        <v>93.4</v>
      </c>
      <c r="F365">
        <v>33.299999999999997</v>
      </c>
      <c r="G365">
        <v>68.900000000000006</v>
      </c>
      <c r="H365">
        <v>35.700000000000003</v>
      </c>
      <c r="I365">
        <v>48.8</v>
      </c>
      <c r="J365">
        <v>17940</v>
      </c>
      <c r="K365">
        <v>17.899999999999999</v>
      </c>
      <c r="L365">
        <v>30</v>
      </c>
      <c r="M365">
        <v>54</v>
      </c>
    </row>
    <row r="366" spans="1:13" x14ac:dyDescent="0.25">
      <c r="A366" t="s">
        <v>297</v>
      </c>
      <c r="B366" t="s">
        <v>332</v>
      </c>
      <c r="C366" t="s">
        <v>36</v>
      </c>
      <c r="D366">
        <v>35.799999999999997</v>
      </c>
      <c r="E366">
        <v>61.6</v>
      </c>
      <c r="F366">
        <v>35.799999999999997</v>
      </c>
      <c r="G366">
        <v>54.4</v>
      </c>
      <c r="H366">
        <v>54.2</v>
      </c>
      <c r="I366" t="s">
        <v>31</v>
      </c>
      <c r="J366">
        <v>20488</v>
      </c>
      <c r="K366">
        <v>22.1</v>
      </c>
      <c r="L366">
        <v>10</v>
      </c>
      <c r="M366">
        <v>58</v>
      </c>
    </row>
    <row r="367" spans="1:13" x14ac:dyDescent="0.25">
      <c r="A367" t="s">
        <v>297</v>
      </c>
      <c r="B367" t="s">
        <v>333</v>
      </c>
      <c r="C367" t="s">
        <v>54</v>
      </c>
      <c r="D367">
        <v>28.8</v>
      </c>
      <c r="E367">
        <v>76</v>
      </c>
      <c r="F367">
        <v>35.6</v>
      </c>
      <c r="G367">
        <v>56</v>
      </c>
      <c r="H367">
        <v>73.7</v>
      </c>
      <c r="I367" t="s">
        <v>31</v>
      </c>
      <c r="J367">
        <v>33391</v>
      </c>
      <c r="K367">
        <v>35.799999999999997</v>
      </c>
      <c r="L367">
        <v>17</v>
      </c>
      <c r="M367">
        <v>54</v>
      </c>
    </row>
    <row r="368" spans="1:13" x14ac:dyDescent="0.25">
      <c r="A368">
        <f>125</f>
        <v>125</v>
      </c>
      <c r="B368" t="s">
        <v>159</v>
      </c>
      <c r="C368" t="s">
        <v>74</v>
      </c>
      <c r="D368">
        <v>34.299999999999997</v>
      </c>
      <c r="E368">
        <v>60.9</v>
      </c>
      <c r="F368">
        <v>48.5</v>
      </c>
      <c r="G368">
        <v>84.9</v>
      </c>
      <c r="H368">
        <v>39.200000000000003</v>
      </c>
      <c r="I368">
        <v>55.9</v>
      </c>
      <c r="J368">
        <v>17713</v>
      </c>
      <c r="K368">
        <v>13</v>
      </c>
      <c r="L368">
        <v>10</v>
      </c>
      <c r="M368">
        <v>58</v>
      </c>
    </row>
    <row r="369" spans="1:13" x14ac:dyDescent="0.25">
      <c r="A369" t="s">
        <v>565</v>
      </c>
      <c r="B369" t="s">
        <v>650</v>
      </c>
      <c r="C369" t="s">
        <v>65</v>
      </c>
      <c r="D369">
        <v>34.700000000000003</v>
      </c>
      <c r="E369">
        <v>40.1</v>
      </c>
      <c r="F369">
        <v>13.7</v>
      </c>
      <c r="G369">
        <v>30.7</v>
      </c>
      <c r="H369">
        <v>42.5</v>
      </c>
      <c r="I369" t="s">
        <v>31</v>
      </c>
      <c r="J369">
        <v>24954</v>
      </c>
      <c r="K369">
        <v>12.7</v>
      </c>
      <c r="L369">
        <v>6</v>
      </c>
    </row>
    <row r="370" spans="1:13" x14ac:dyDescent="0.25">
      <c r="A370" t="s">
        <v>297</v>
      </c>
      <c r="B370" t="s">
        <v>334</v>
      </c>
      <c r="C370" t="s">
        <v>14</v>
      </c>
      <c r="D370">
        <v>30.4</v>
      </c>
      <c r="E370">
        <v>40.299999999999997</v>
      </c>
      <c r="F370">
        <v>31.5</v>
      </c>
      <c r="G370">
        <v>65.099999999999994</v>
      </c>
      <c r="H370">
        <v>79.599999999999994</v>
      </c>
      <c r="I370" t="s">
        <v>31</v>
      </c>
      <c r="J370">
        <v>6671</v>
      </c>
      <c r="K370">
        <v>15</v>
      </c>
      <c r="L370">
        <v>16</v>
      </c>
      <c r="M370">
        <v>30</v>
      </c>
    </row>
    <row r="371" spans="1:13" x14ac:dyDescent="0.25">
      <c r="A371">
        <f>101</f>
        <v>101</v>
      </c>
      <c r="B371" t="s">
        <v>133</v>
      </c>
      <c r="C371" t="s">
        <v>14</v>
      </c>
      <c r="D371">
        <v>37.9</v>
      </c>
      <c r="E371">
        <v>66.599999999999994</v>
      </c>
      <c r="F371">
        <v>35.1</v>
      </c>
      <c r="G371">
        <v>99.7</v>
      </c>
      <c r="H371">
        <v>41.7</v>
      </c>
      <c r="I371">
        <v>57.9</v>
      </c>
      <c r="J371">
        <v>6333</v>
      </c>
      <c r="K371">
        <v>9</v>
      </c>
      <c r="L371">
        <v>26</v>
      </c>
      <c r="M371">
        <v>44</v>
      </c>
    </row>
    <row r="372" spans="1:13" x14ac:dyDescent="0.25">
      <c r="A372" t="s">
        <v>675</v>
      </c>
      <c r="B372" t="s">
        <v>828</v>
      </c>
      <c r="C372" t="s">
        <v>339</v>
      </c>
      <c r="D372">
        <v>21.7</v>
      </c>
      <c r="E372">
        <v>16.8</v>
      </c>
      <c r="F372">
        <v>9.1</v>
      </c>
      <c r="G372">
        <v>12.3</v>
      </c>
      <c r="H372">
        <v>30.8</v>
      </c>
      <c r="I372" t="s">
        <v>31</v>
      </c>
      <c r="J372">
        <v>28757</v>
      </c>
      <c r="K372">
        <v>10.1</v>
      </c>
      <c r="L372">
        <v>0</v>
      </c>
      <c r="M372">
        <v>46</v>
      </c>
    </row>
    <row r="373" spans="1:13" x14ac:dyDescent="0.25">
      <c r="A373" t="s">
        <v>458</v>
      </c>
      <c r="B373" t="s">
        <v>537</v>
      </c>
      <c r="C373" t="s">
        <v>54</v>
      </c>
      <c r="D373">
        <v>24.7</v>
      </c>
      <c r="E373">
        <v>82.1</v>
      </c>
      <c r="F373">
        <v>17.7</v>
      </c>
      <c r="G373">
        <v>44.6</v>
      </c>
      <c r="H373">
        <v>37</v>
      </c>
      <c r="I373" t="s">
        <v>31</v>
      </c>
      <c r="J373">
        <v>29501</v>
      </c>
      <c r="K373">
        <v>18.100000000000001</v>
      </c>
      <c r="L373">
        <v>25</v>
      </c>
      <c r="M373">
        <v>47</v>
      </c>
    </row>
    <row r="374" spans="1:13" x14ac:dyDescent="0.25">
      <c r="A374" t="s">
        <v>675</v>
      </c>
      <c r="B374" t="s">
        <v>829</v>
      </c>
      <c r="C374" t="s">
        <v>14</v>
      </c>
      <c r="D374">
        <v>17.399999999999999</v>
      </c>
      <c r="E374">
        <v>29.8</v>
      </c>
      <c r="F374">
        <v>13.4</v>
      </c>
      <c r="G374">
        <v>25.1</v>
      </c>
      <c r="H374">
        <v>30.4</v>
      </c>
      <c r="I374" t="s">
        <v>31</v>
      </c>
      <c r="J374">
        <v>12965</v>
      </c>
      <c r="K374">
        <v>13.5</v>
      </c>
      <c r="L374">
        <v>13</v>
      </c>
      <c r="M374">
        <v>34</v>
      </c>
    </row>
    <row r="375" spans="1:13" x14ac:dyDescent="0.25">
      <c r="A375" t="s">
        <v>297</v>
      </c>
      <c r="B375" t="s">
        <v>335</v>
      </c>
      <c r="C375" t="s">
        <v>196</v>
      </c>
      <c r="D375">
        <v>29.9</v>
      </c>
      <c r="E375">
        <v>90.1</v>
      </c>
      <c r="F375">
        <v>20.100000000000001</v>
      </c>
      <c r="G375">
        <v>65.3</v>
      </c>
      <c r="H375">
        <v>33.9</v>
      </c>
      <c r="I375" t="s">
        <v>31</v>
      </c>
      <c r="J375">
        <v>2473</v>
      </c>
      <c r="K375">
        <v>15.6</v>
      </c>
      <c r="L375">
        <v>63</v>
      </c>
      <c r="M375">
        <v>55</v>
      </c>
    </row>
    <row r="376" spans="1:13" x14ac:dyDescent="0.25">
      <c r="A376">
        <v>129</v>
      </c>
      <c r="B376" t="s">
        <v>162</v>
      </c>
      <c r="C376" t="s">
        <v>16</v>
      </c>
      <c r="D376">
        <v>35.1</v>
      </c>
      <c r="E376">
        <v>92.7</v>
      </c>
      <c r="F376">
        <v>33.200000000000003</v>
      </c>
      <c r="G376">
        <v>91.2</v>
      </c>
      <c r="H376">
        <v>34.4</v>
      </c>
      <c r="I376">
        <v>55.7</v>
      </c>
      <c r="J376">
        <v>8747</v>
      </c>
      <c r="K376">
        <v>15.9</v>
      </c>
      <c r="L376">
        <v>37</v>
      </c>
      <c r="M376">
        <v>57</v>
      </c>
    </row>
    <row r="377" spans="1:13" x14ac:dyDescent="0.25">
      <c r="A377" t="s">
        <v>242</v>
      </c>
      <c r="B377" t="s">
        <v>277</v>
      </c>
      <c r="C377" t="s">
        <v>16</v>
      </c>
      <c r="D377">
        <v>26</v>
      </c>
      <c r="E377">
        <v>81.7</v>
      </c>
      <c r="F377">
        <v>27.8</v>
      </c>
      <c r="G377">
        <v>74.900000000000006</v>
      </c>
      <c r="H377">
        <v>45.5</v>
      </c>
      <c r="I377" t="s">
        <v>31</v>
      </c>
      <c r="J377">
        <v>1819</v>
      </c>
      <c r="K377">
        <v>10.9</v>
      </c>
      <c r="L377">
        <v>18</v>
      </c>
      <c r="M377">
        <v>77</v>
      </c>
    </row>
    <row r="378" spans="1:13" x14ac:dyDescent="0.25">
      <c r="A378" t="s">
        <v>297</v>
      </c>
      <c r="B378" t="s">
        <v>336</v>
      </c>
      <c r="C378" t="s">
        <v>49</v>
      </c>
      <c r="D378">
        <v>32.799999999999997</v>
      </c>
      <c r="E378">
        <v>51.7</v>
      </c>
      <c r="F378">
        <v>30</v>
      </c>
      <c r="G378">
        <v>54.4</v>
      </c>
      <c r="H378">
        <v>66.599999999999994</v>
      </c>
      <c r="I378" t="s">
        <v>31</v>
      </c>
      <c r="J378">
        <v>38675</v>
      </c>
      <c r="K378">
        <v>46.3</v>
      </c>
      <c r="L378">
        <v>13</v>
      </c>
      <c r="M378">
        <v>48</v>
      </c>
    </row>
    <row r="379" spans="1:13" x14ac:dyDescent="0.25">
      <c r="A379" t="s">
        <v>242</v>
      </c>
      <c r="B379" t="s">
        <v>278</v>
      </c>
      <c r="C379" t="s">
        <v>14</v>
      </c>
      <c r="D379">
        <v>37.700000000000003</v>
      </c>
      <c r="E379">
        <v>21.8</v>
      </c>
      <c r="F379">
        <v>17.399999999999999</v>
      </c>
      <c r="G379">
        <v>88.9</v>
      </c>
      <c r="H379">
        <v>45.4</v>
      </c>
      <c r="I379" t="s">
        <v>31</v>
      </c>
      <c r="J379">
        <v>1855</v>
      </c>
      <c r="K379">
        <v>2.1</v>
      </c>
      <c r="L379">
        <v>5</v>
      </c>
      <c r="M379">
        <v>71</v>
      </c>
    </row>
    <row r="380" spans="1:13" x14ac:dyDescent="0.25">
      <c r="A380">
        <f>123</f>
        <v>123</v>
      </c>
      <c r="B380" t="s">
        <v>157</v>
      </c>
      <c r="C380" t="s">
        <v>14</v>
      </c>
      <c r="D380">
        <v>43.9</v>
      </c>
      <c r="E380">
        <v>34.700000000000003</v>
      </c>
      <c r="F380">
        <v>55.7</v>
      </c>
      <c r="G380">
        <v>75.400000000000006</v>
      </c>
      <c r="H380">
        <v>35.9</v>
      </c>
      <c r="I380">
        <v>56</v>
      </c>
      <c r="J380">
        <v>37032</v>
      </c>
      <c r="K380">
        <v>17.3</v>
      </c>
      <c r="L380">
        <v>8</v>
      </c>
      <c r="M380">
        <v>51</v>
      </c>
    </row>
    <row r="381" spans="1:13" x14ac:dyDescent="0.25">
      <c r="A381">
        <f>110</f>
        <v>110</v>
      </c>
      <c r="B381" t="s">
        <v>141</v>
      </c>
      <c r="C381" t="s">
        <v>49</v>
      </c>
      <c r="D381">
        <v>49.4</v>
      </c>
      <c r="E381">
        <v>54.1</v>
      </c>
      <c r="F381">
        <v>56.3</v>
      </c>
      <c r="G381">
        <v>63.2</v>
      </c>
      <c r="H381">
        <v>98.1</v>
      </c>
      <c r="I381">
        <v>57.2</v>
      </c>
      <c r="J381">
        <v>37917</v>
      </c>
      <c r="K381">
        <v>27.6</v>
      </c>
      <c r="L381">
        <v>16</v>
      </c>
      <c r="M381">
        <v>31</v>
      </c>
    </row>
    <row r="382" spans="1:13" x14ac:dyDescent="0.25">
      <c r="A382" t="s">
        <v>297</v>
      </c>
      <c r="B382" t="s">
        <v>337</v>
      </c>
      <c r="C382" t="s">
        <v>14</v>
      </c>
      <c r="D382">
        <v>36.9</v>
      </c>
      <c r="E382">
        <v>26.6</v>
      </c>
      <c r="F382">
        <v>10.9</v>
      </c>
      <c r="G382">
        <v>85</v>
      </c>
      <c r="H382">
        <v>29.9</v>
      </c>
      <c r="I382" t="s">
        <v>31</v>
      </c>
      <c r="J382">
        <v>11919</v>
      </c>
      <c r="K382">
        <v>5.8</v>
      </c>
      <c r="L382">
        <v>8</v>
      </c>
      <c r="M382">
        <v>58</v>
      </c>
    </row>
    <row r="383" spans="1:13" x14ac:dyDescent="0.25">
      <c r="A383" t="s">
        <v>458</v>
      </c>
      <c r="B383" t="s">
        <v>540</v>
      </c>
      <c r="C383" t="s">
        <v>198</v>
      </c>
      <c r="D383">
        <v>47.9</v>
      </c>
      <c r="E383">
        <v>33</v>
      </c>
      <c r="F383">
        <v>31.4</v>
      </c>
      <c r="G383">
        <v>14.5</v>
      </c>
      <c r="H383">
        <v>29.5</v>
      </c>
      <c r="I383" t="s">
        <v>31</v>
      </c>
      <c r="J383">
        <v>20836</v>
      </c>
      <c r="K383">
        <v>5.2</v>
      </c>
      <c r="L383">
        <v>7</v>
      </c>
      <c r="M383">
        <v>60</v>
      </c>
    </row>
    <row r="384" spans="1:13" x14ac:dyDescent="0.25">
      <c r="A384" t="s">
        <v>675</v>
      </c>
      <c r="B384" t="s">
        <v>830</v>
      </c>
      <c r="C384" t="s">
        <v>67</v>
      </c>
      <c r="D384">
        <v>18.600000000000001</v>
      </c>
      <c r="E384">
        <v>20.6</v>
      </c>
      <c r="F384">
        <v>9.6</v>
      </c>
      <c r="G384">
        <v>23.4</v>
      </c>
      <c r="H384">
        <v>29.6</v>
      </c>
      <c r="I384" t="s">
        <v>31</v>
      </c>
      <c r="J384">
        <v>7469</v>
      </c>
      <c r="K384">
        <v>11.7</v>
      </c>
      <c r="L384">
        <v>2</v>
      </c>
      <c r="M384">
        <v>33</v>
      </c>
    </row>
    <row r="385" spans="1:13" x14ac:dyDescent="0.25">
      <c r="A385" t="s">
        <v>402</v>
      </c>
      <c r="B385" t="s">
        <v>437</v>
      </c>
      <c r="C385" t="s">
        <v>14</v>
      </c>
      <c r="D385">
        <v>20.3</v>
      </c>
      <c r="E385">
        <v>25.9</v>
      </c>
      <c r="F385">
        <v>27</v>
      </c>
      <c r="G385">
        <v>62.7</v>
      </c>
      <c r="H385">
        <v>29.3</v>
      </c>
      <c r="I385" t="s">
        <v>31</v>
      </c>
      <c r="J385">
        <v>27420</v>
      </c>
      <c r="K385">
        <v>31.7</v>
      </c>
      <c r="L385">
        <v>5</v>
      </c>
      <c r="M385">
        <v>57</v>
      </c>
    </row>
    <row r="386" spans="1:13" x14ac:dyDescent="0.25">
      <c r="A386" t="s">
        <v>675</v>
      </c>
      <c r="B386" t="s">
        <v>833</v>
      </c>
      <c r="C386" t="s">
        <v>339</v>
      </c>
      <c r="D386">
        <v>28</v>
      </c>
      <c r="E386">
        <v>18.7</v>
      </c>
      <c r="F386">
        <v>22.6</v>
      </c>
      <c r="G386">
        <v>6.7</v>
      </c>
      <c r="H386">
        <v>40.1</v>
      </c>
      <c r="I386" t="s">
        <v>31</v>
      </c>
      <c r="J386">
        <v>50594</v>
      </c>
      <c r="K386">
        <v>13</v>
      </c>
      <c r="L386">
        <v>5</v>
      </c>
      <c r="M386">
        <v>52</v>
      </c>
    </row>
    <row r="387" spans="1:13" x14ac:dyDescent="0.25">
      <c r="A387" t="s">
        <v>242</v>
      </c>
      <c r="B387" t="s">
        <v>279</v>
      </c>
      <c r="C387" t="s">
        <v>144</v>
      </c>
      <c r="D387">
        <v>38</v>
      </c>
      <c r="E387">
        <v>34.700000000000003</v>
      </c>
      <c r="F387">
        <v>37.299999999999997</v>
      </c>
      <c r="G387">
        <v>61.5</v>
      </c>
      <c r="H387">
        <v>32.6</v>
      </c>
      <c r="I387" t="s">
        <v>31</v>
      </c>
      <c r="J387">
        <v>120986</v>
      </c>
      <c r="K387">
        <v>32.299999999999997</v>
      </c>
      <c r="L387">
        <v>7</v>
      </c>
      <c r="M387">
        <v>59</v>
      </c>
    </row>
    <row r="388" spans="1:13" x14ac:dyDescent="0.25">
      <c r="A388" t="s">
        <v>675</v>
      </c>
      <c r="B388" t="s">
        <v>834</v>
      </c>
      <c r="C388" t="s">
        <v>314</v>
      </c>
      <c r="D388">
        <v>38.299999999999997</v>
      </c>
      <c r="E388">
        <v>17.3</v>
      </c>
      <c r="F388">
        <v>12.4</v>
      </c>
      <c r="G388">
        <v>11.4</v>
      </c>
      <c r="H388">
        <v>29.3</v>
      </c>
      <c r="I388" t="s">
        <v>31</v>
      </c>
      <c r="J388">
        <v>4858</v>
      </c>
      <c r="K388">
        <v>14.6</v>
      </c>
      <c r="L388">
        <v>3</v>
      </c>
      <c r="M388">
        <v>25</v>
      </c>
    </row>
    <row r="389" spans="1:13" x14ac:dyDescent="0.25">
      <c r="A389">
        <v>112</v>
      </c>
      <c r="B389" t="s">
        <v>143</v>
      </c>
      <c r="C389" t="s">
        <v>144</v>
      </c>
      <c r="D389">
        <v>54.2</v>
      </c>
      <c r="E389">
        <v>46.3</v>
      </c>
      <c r="F389">
        <v>53.1</v>
      </c>
      <c r="G389">
        <v>67.2</v>
      </c>
      <c r="H389">
        <v>52</v>
      </c>
      <c r="I389">
        <v>57.1</v>
      </c>
      <c r="J389">
        <v>462</v>
      </c>
      <c r="K389">
        <v>16.5</v>
      </c>
      <c r="L389">
        <v>5</v>
      </c>
      <c r="M389">
        <v>28</v>
      </c>
    </row>
    <row r="390" spans="1:13" x14ac:dyDescent="0.25">
      <c r="A390">
        <f>180</f>
        <v>180</v>
      </c>
      <c r="B390" t="s">
        <v>221</v>
      </c>
      <c r="C390" t="s">
        <v>144</v>
      </c>
      <c r="D390">
        <v>42.5</v>
      </c>
      <c r="E390">
        <v>45.2</v>
      </c>
      <c r="F390">
        <v>23.2</v>
      </c>
      <c r="G390">
        <v>84.5</v>
      </c>
      <c r="H390">
        <v>71.2</v>
      </c>
      <c r="I390">
        <v>50.2</v>
      </c>
      <c r="J390">
        <v>769</v>
      </c>
      <c r="K390">
        <v>8.5</v>
      </c>
      <c r="L390">
        <v>17</v>
      </c>
      <c r="M390">
        <v>35</v>
      </c>
    </row>
    <row r="391" spans="1:13" x14ac:dyDescent="0.25">
      <c r="A391" t="s">
        <v>675</v>
      </c>
      <c r="B391" t="s">
        <v>836</v>
      </c>
      <c r="C391" t="s">
        <v>115</v>
      </c>
      <c r="D391">
        <v>18.899999999999999</v>
      </c>
      <c r="E391">
        <v>25.2</v>
      </c>
      <c r="F391">
        <v>12.2</v>
      </c>
      <c r="G391">
        <v>38.700000000000003</v>
      </c>
      <c r="H391">
        <v>35.4</v>
      </c>
      <c r="I391" t="s">
        <v>31</v>
      </c>
      <c r="J391">
        <v>11704</v>
      </c>
      <c r="K391">
        <v>15.5</v>
      </c>
      <c r="L391">
        <v>3</v>
      </c>
      <c r="M391">
        <v>43</v>
      </c>
    </row>
    <row r="392" spans="1:13" x14ac:dyDescent="0.25">
      <c r="A392" t="s">
        <v>565</v>
      </c>
      <c r="B392" t="s">
        <v>654</v>
      </c>
      <c r="C392" t="s">
        <v>655</v>
      </c>
      <c r="D392">
        <v>19.600000000000001</v>
      </c>
      <c r="E392">
        <v>81.7</v>
      </c>
      <c r="F392">
        <v>10.6</v>
      </c>
      <c r="G392">
        <v>41.5</v>
      </c>
      <c r="H392">
        <v>30.7</v>
      </c>
      <c r="I392" t="s">
        <v>31</v>
      </c>
      <c r="J392">
        <v>12920</v>
      </c>
      <c r="K392">
        <v>10.9</v>
      </c>
      <c r="L392">
        <v>25</v>
      </c>
      <c r="M392">
        <v>64</v>
      </c>
    </row>
    <row r="393" spans="1:13" x14ac:dyDescent="0.25">
      <c r="A393">
        <v>85</v>
      </c>
      <c r="B393" t="s">
        <v>114</v>
      </c>
      <c r="C393" t="s">
        <v>115</v>
      </c>
      <c r="D393">
        <v>66.5</v>
      </c>
      <c r="E393">
        <v>30.9</v>
      </c>
      <c r="F393">
        <v>70.5</v>
      </c>
      <c r="G393">
        <v>50</v>
      </c>
      <c r="H393">
        <v>85.4</v>
      </c>
      <c r="I393">
        <v>60.5</v>
      </c>
      <c r="J393">
        <v>26389</v>
      </c>
      <c r="K393">
        <v>13.9</v>
      </c>
      <c r="L393">
        <v>10</v>
      </c>
    </row>
    <row r="394" spans="1:13" x14ac:dyDescent="0.25">
      <c r="A394" t="s">
        <v>675</v>
      </c>
      <c r="B394" t="s">
        <v>838</v>
      </c>
      <c r="C394" t="s">
        <v>501</v>
      </c>
      <c r="D394">
        <v>20.5</v>
      </c>
      <c r="E394">
        <v>13.8</v>
      </c>
      <c r="F394">
        <v>19</v>
      </c>
      <c r="G394">
        <v>11.4</v>
      </c>
      <c r="H394">
        <v>58.9</v>
      </c>
      <c r="I394" t="s">
        <v>31</v>
      </c>
      <c r="J394">
        <v>17800</v>
      </c>
      <c r="K394">
        <v>24.9</v>
      </c>
      <c r="L394">
        <v>1</v>
      </c>
      <c r="M394">
        <v>52</v>
      </c>
    </row>
    <row r="395" spans="1:13" x14ac:dyDescent="0.25">
      <c r="A395" t="s">
        <v>352</v>
      </c>
      <c r="B395" t="s">
        <v>387</v>
      </c>
      <c r="C395" t="s">
        <v>65</v>
      </c>
      <c r="D395">
        <v>37.799999999999997</v>
      </c>
      <c r="E395">
        <v>27.5</v>
      </c>
      <c r="F395">
        <v>45.2</v>
      </c>
      <c r="G395">
        <v>34</v>
      </c>
      <c r="H395">
        <v>92.9</v>
      </c>
      <c r="I395" t="s">
        <v>31</v>
      </c>
      <c r="J395">
        <v>38191</v>
      </c>
      <c r="K395">
        <v>12.8</v>
      </c>
      <c r="L395">
        <v>6</v>
      </c>
      <c r="M395">
        <v>37</v>
      </c>
    </row>
    <row r="396" spans="1:13" x14ac:dyDescent="0.25">
      <c r="A396" t="s">
        <v>675</v>
      </c>
      <c r="B396" t="s">
        <v>839</v>
      </c>
      <c r="C396" t="s">
        <v>65</v>
      </c>
      <c r="D396">
        <v>19.100000000000001</v>
      </c>
      <c r="E396">
        <v>15.8</v>
      </c>
      <c r="F396">
        <v>16.100000000000001</v>
      </c>
      <c r="G396">
        <v>14.8</v>
      </c>
      <c r="H396">
        <v>45.7</v>
      </c>
      <c r="I396" t="s">
        <v>31</v>
      </c>
      <c r="J396">
        <v>46044</v>
      </c>
      <c r="K396">
        <v>17.5</v>
      </c>
      <c r="L396">
        <v>3</v>
      </c>
      <c r="M396">
        <v>48</v>
      </c>
    </row>
    <row r="397" spans="1:13" x14ac:dyDescent="0.25">
      <c r="A397" t="s">
        <v>675</v>
      </c>
      <c r="B397" t="s">
        <v>840</v>
      </c>
      <c r="C397" t="s">
        <v>65</v>
      </c>
      <c r="D397">
        <v>17.600000000000001</v>
      </c>
      <c r="E397">
        <v>30.7</v>
      </c>
      <c r="F397">
        <v>9.1</v>
      </c>
      <c r="G397">
        <v>28.3</v>
      </c>
      <c r="H397">
        <v>30.7</v>
      </c>
      <c r="I397" t="s">
        <v>31</v>
      </c>
      <c r="J397">
        <v>9593</v>
      </c>
      <c r="K397">
        <v>13.5</v>
      </c>
      <c r="L397">
        <v>0</v>
      </c>
      <c r="M397">
        <v>48</v>
      </c>
    </row>
    <row r="398" spans="1:13" x14ac:dyDescent="0.25">
      <c r="A398" t="s">
        <v>458</v>
      </c>
      <c r="B398" t="s">
        <v>544</v>
      </c>
      <c r="C398" t="s">
        <v>501</v>
      </c>
      <c r="D398">
        <v>26.6</v>
      </c>
      <c r="E398">
        <v>15.9</v>
      </c>
      <c r="F398">
        <v>30.1</v>
      </c>
      <c r="G398">
        <v>33.700000000000003</v>
      </c>
      <c r="H398">
        <v>87.8</v>
      </c>
      <c r="I398" t="s">
        <v>31</v>
      </c>
      <c r="J398">
        <v>10977</v>
      </c>
      <c r="K398">
        <v>18.7</v>
      </c>
      <c r="L398">
        <v>0</v>
      </c>
      <c r="M398">
        <v>27</v>
      </c>
    </row>
    <row r="399" spans="1:13" x14ac:dyDescent="0.25">
      <c r="A399" t="s">
        <v>675</v>
      </c>
      <c r="B399" t="s">
        <v>841</v>
      </c>
      <c r="C399" t="s">
        <v>16</v>
      </c>
      <c r="D399">
        <v>17.3</v>
      </c>
      <c r="E399">
        <v>47</v>
      </c>
      <c r="F399">
        <v>9.4</v>
      </c>
      <c r="G399">
        <v>20.100000000000001</v>
      </c>
      <c r="H399">
        <v>28.6</v>
      </c>
      <c r="I399" t="s">
        <v>31</v>
      </c>
      <c r="J399">
        <v>27477</v>
      </c>
      <c r="K399">
        <v>18.8</v>
      </c>
      <c r="L399">
        <v>15</v>
      </c>
      <c r="M399">
        <v>53</v>
      </c>
    </row>
    <row r="400" spans="1:13" x14ac:dyDescent="0.25">
      <c r="A400" t="s">
        <v>675</v>
      </c>
      <c r="B400" t="s">
        <v>842</v>
      </c>
      <c r="C400" t="s">
        <v>67</v>
      </c>
      <c r="D400">
        <v>20.8</v>
      </c>
      <c r="E400">
        <v>20.3</v>
      </c>
      <c r="F400">
        <v>8.3000000000000007</v>
      </c>
      <c r="G400">
        <v>22</v>
      </c>
      <c r="H400">
        <v>31.6</v>
      </c>
      <c r="I400" t="s">
        <v>31</v>
      </c>
      <c r="J400">
        <v>11232</v>
      </c>
      <c r="K400">
        <v>9.6</v>
      </c>
      <c r="L400">
        <v>3</v>
      </c>
    </row>
    <row r="401" spans="1:13" x14ac:dyDescent="0.25">
      <c r="A401" t="s">
        <v>675</v>
      </c>
      <c r="B401" t="s">
        <v>843</v>
      </c>
      <c r="C401" t="s">
        <v>67</v>
      </c>
      <c r="D401">
        <v>28.5</v>
      </c>
      <c r="E401">
        <v>14</v>
      </c>
      <c r="F401">
        <v>7.9</v>
      </c>
      <c r="G401">
        <v>7</v>
      </c>
      <c r="H401" t="s">
        <v>31</v>
      </c>
      <c r="I401" t="s">
        <v>31</v>
      </c>
      <c r="J401">
        <v>3675</v>
      </c>
      <c r="K401">
        <v>2.5</v>
      </c>
      <c r="L401">
        <v>0</v>
      </c>
      <c r="M401">
        <v>57</v>
      </c>
    </row>
    <row r="402" spans="1:13" x14ac:dyDescent="0.25">
      <c r="A402" t="s">
        <v>675</v>
      </c>
      <c r="B402" t="s">
        <v>844</v>
      </c>
      <c r="C402" t="s">
        <v>65</v>
      </c>
      <c r="D402">
        <v>25</v>
      </c>
      <c r="E402">
        <v>15.7</v>
      </c>
      <c r="F402">
        <v>18.399999999999999</v>
      </c>
      <c r="G402">
        <v>16.100000000000001</v>
      </c>
      <c r="H402">
        <v>90.8</v>
      </c>
      <c r="I402" t="s">
        <v>31</v>
      </c>
      <c r="J402">
        <v>65035</v>
      </c>
      <c r="K402">
        <v>14.5</v>
      </c>
      <c r="L402">
        <v>2</v>
      </c>
      <c r="M402">
        <v>48</v>
      </c>
    </row>
    <row r="403" spans="1:13" x14ac:dyDescent="0.25">
      <c r="A403" t="s">
        <v>297</v>
      </c>
      <c r="B403" t="s">
        <v>340</v>
      </c>
      <c r="C403" t="s">
        <v>36</v>
      </c>
      <c r="D403">
        <v>23.2</v>
      </c>
      <c r="E403">
        <v>61.4</v>
      </c>
      <c r="F403">
        <v>29.2</v>
      </c>
      <c r="G403">
        <v>72.8</v>
      </c>
      <c r="H403">
        <v>42.3</v>
      </c>
      <c r="I403" t="s">
        <v>31</v>
      </c>
      <c r="J403">
        <v>26640</v>
      </c>
      <c r="K403">
        <v>28.3</v>
      </c>
      <c r="L403">
        <v>19</v>
      </c>
      <c r="M403">
        <v>55</v>
      </c>
    </row>
    <row r="404" spans="1:13" x14ac:dyDescent="0.25">
      <c r="A404" t="s">
        <v>675</v>
      </c>
      <c r="B404" t="s">
        <v>846</v>
      </c>
      <c r="C404" t="s">
        <v>728</v>
      </c>
      <c r="D404">
        <v>23.3</v>
      </c>
      <c r="E404">
        <v>30.6</v>
      </c>
      <c r="F404">
        <v>8.6</v>
      </c>
      <c r="G404">
        <v>24.9</v>
      </c>
      <c r="H404">
        <v>33.200000000000003</v>
      </c>
      <c r="I404" t="s">
        <v>31</v>
      </c>
      <c r="J404">
        <v>16400</v>
      </c>
      <c r="K404">
        <v>15.3</v>
      </c>
      <c r="L404">
        <v>2</v>
      </c>
      <c r="M404">
        <v>31</v>
      </c>
    </row>
    <row r="405" spans="1:13" x14ac:dyDescent="0.25">
      <c r="A405" t="s">
        <v>675</v>
      </c>
      <c r="B405" t="s">
        <v>847</v>
      </c>
      <c r="C405" t="s">
        <v>115</v>
      </c>
      <c r="D405">
        <v>21.5</v>
      </c>
      <c r="E405">
        <v>27.7</v>
      </c>
      <c r="F405">
        <v>24.8</v>
      </c>
      <c r="G405">
        <v>20.5</v>
      </c>
      <c r="H405">
        <v>46.8</v>
      </c>
      <c r="I405" t="s">
        <v>31</v>
      </c>
      <c r="J405">
        <v>10625</v>
      </c>
      <c r="K405">
        <v>24.1</v>
      </c>
      <c r="L405">
        <v>7</v>
      </c>
      <c r="M405">
        <v>43</v>
      </c>
    </row>
    <row r="406" spans="1:13" x14ac:dyDescent="0.25">
      <c r="A406" t="s">
        <v>565</v>
      </c>
      <c r="B406" t="s">
        <v>658</v>
      </c>
      <c r="C406" t="s">
        <v>65</v>
      </c>
      <c r="D406">
        <v>19.2</v>
      </c>
      <c r="E406">
        <v>16</v>
      </c>
      <c r="F406">
        <v>13.7</v>
      </c>
      <c r="G406">
        <v>45.8</v>
      </c>
      <c r="H406">
        <v>75.3</v>
      </c>
      <c r="I406" t="s">
        <v>31</v>
      </c>
      <c r="J406">
        <v>36465</v>
      </c>
      <c r="K406">
        <v>12.9</v>
      </c>
      <c r="L406">
        <v>2</v>
      </c>
      <c r="M406">
        <v>78</v>
      </c>
    </row>
    <row r="407" spans="1:13" x14ac:dyDescent="0.25">
      <c r="A407" t="s">
        <v>675</v>
      </c>
      <c r="B407" t="s">
        <v>848</v>
      </c>
      <c r="C407" t="s">
        <v>67</v>
      </c>
      <c r="D407">
        <v>22</v>
      </c>
      <c r="E407">
        <v>32.799999999999997</v>
      </c>
      <c r="F407">
        <v>9.4</v>
      </c>
      <c r="G407">
        <v>5.3</v>
      </c>
      <c r="H407">
        <v>29.5</v>
      </c>
      <c r="I407" t="s">
        <v>31</v>
      </c>
      <c r="J407">
        <v>12799</v>
      </c>
      <c r="K407">
        <v>24.3</v>
      </c>
      <c r="L407">
        <v>8</v>
      </c>
      <c r="M407">
        <v>53</v>
      </c>
    </row>
    <row r="408" spans="1:13" x14ac:dyDescent="0.25">
      <c r="A408" t="s">
        <v>565</v>
      </c>
      <c r="B408" t="s">
        <v>659</v>
      </c>
      <c r="C408" t="s">
        <v>65</v>
      </c>
      <c r="D408">
        <v>19.5</v>
      </c>
      <c r="E408">
        <v>17.5</v>
      </c>
      <c r="F408">
        <v>22.1</v>
      </c>
      <c r="G408">
        <v>28.1</v>
      </c>
      <c r="H408">
        <v>86.8</v>
      </c>
      <c r="I408" t="s">
        <v>31</v>
      </c>
      <c r="J408">
        <v>41438</v>
      </c>
      <c r="K408">
        <v>17.7</v>
      </c>
      <c r="L408">
        <v>3</v>
      </c>
      <c r="M408">
        <v>33</v>
      </c>
    </row>
    <row r="409" spans="1:13" x14ac:dyDescent="0.25">
      <c r="A409" t="s">
        <v>458</v>
      </c>
      <c r="B409" t="s">
        <v>546</v>
      </c>
      <c r="C409" t="s">
        <v>54</v>
      </c>
      <c r="D409">
        <v>18.899999999999999</v>
      </c>
      <c r="E409">
        <v>52.7</v>
      </c>
      <c r="F409">
        <v>18.3</v>
      </c>
      <c r="G409">
        <v>53.3</v>
      </c>
      <c r="H409">
        <v>37.700000000000003</v>
      </c>
      <c r="I409" t="s">
        <v>31</v>
      </c>
      <c r="J409">
        <v>9026</v>
      </c>
      <c r="K409">
        <v>32.799999999999997</v>
      </c>
      <c r="L409">
        <v>15</v>
      </c>
      <c r="M409">
        <v>66</v>
      </c>
    </row>
    <row r="410" spans="1:13" x14ac:dyDescent="0.25">
      <c r="A410" t="s">
        <v>675</v>
      </c>
      <c r="B410" t="s">
        <v>850</v>
      </c>
      <c r="C410" t="s">
        <v>198</v>
      </c>
      <c r="D410">
        <v>21.9</v>
      </c>
      <c r="E410">
        <v>17.3</v>
      </c>
      <c r="F410">
        <v>8.1999999999999993</v>
      </c>
      <c r="G410">
        <v>9.1999999999999993</v>
      </c>
      <c r="H410">
        <v>39.5</v>
      </c>
      <c r="I410" t="s">
        <v>31</v>
      </c>
      <c r="J410">
        <v>27556</v>
      </c>
      <c r="K410">
        <v>9</v>
      </c>
      <c r="L410">
        <v>3</v>
      </c>
      <c r="M410">
        <v>56</v>
      </c>
    </row>
    <row r="411" spans="1:13" x14ac:dyDescent="0.25">
      <c r="A411">
        <f>196</f>
        <v>196</v>
      </c>
      <c r="B411" t="s">
        <v>238</v>
      </c>
      <c r="C411" t="s">
        <v>16</v>
      </c>
      <c r="D411">
        <v>25.6</v>
      </c>
      <c r="E411">
        <v>69.5</v>
      </c>
      <c r="F411">
        <v>18.100000000000001</v>
      </c>
      <c r="G411">
        <v>100</v>
      </c>
      <c r="H411">
        <v>37.700000000000003</v>
      </c>
      <c r="I411">
        <v>49.2</v>
      </c>
      <c r="J411">
        <v>2958</v>
      </c>
      <c r="K411">
        <v>13.4</v>
      </c>
      <c r="L411">
        <v>17</v>
      </c>
      <c r="M411">
        <v>61</v>
      </c>
    </row>
    <row r="412" spans="1:13" x14ac:dyDescent="0.25">
      <c r="A412">
        <v>3</v>
      </c>
      <c r="B412" t="s">
        <v>17</v>
      </c>
      <c r="C412" t="s">
        <v>14</v>
      </c>
      <c r="D412">
        <v>92.5</v>
      </c>
      <c r="E412">
        <v>76.3</v>
      </c>
      <c r="F412">
        <v>96.2</v>
      </c>
      <c r="G412">
        <v>99.9</v>
      </c>
      <c r="H412">
        <v>63.3</v>
      </c>
      <c r="I412">
        <v>93.9</v>
      </c>
      <c r="J412">
        <v>15596</v>
      </c>
      <c r="K412">
        <v>7.8</v>
      </c>
      <c r="L412">
        <v>22</v>
      </c>
      <c r="M412">
        <v>42</v>
      </c>
    </row>
    <row r="413" spans="1:13" x14ac:dyDescent="0.25">
      <c r="A413" t="s">
        <v>402</v>
      </c>
      <c r="B413" t="s">
        <v>441</v>
      </c>
      <c r="C413" t="s">
        <v>339</v>
      </c>
      <c r="D413">
        <v>44.6</v>
      </c>
      <c r="E413">
        <v>21.1</v>
      </c>
      <c r="F413">
        <v>42.3</v>
      </c>
      <c r="G413">
        <v>22.6</v>
      </c>
      <c r="H413">
        <v>49.4</v>
      </c>
      <c r="I413" t="s">
        <v>31</v>
      </c>
      <c r="J413">
        <v>27095</v>
      </c>
      <c r="K413">
        <v>15.3</v>
      </c>
      <c r="L413">
        <v>3</v>
      </c>
      <c r="M413">
        <v>48</v>
      </c>
    </row>
    <row r="414" spans="1:13" x14ac:dyDescent="0.25">
      <c r="A414" t="s">
        <v>458</v>
      </c>
      <c r="B414" t="s">
        <v>547</v>
      </c>
      <c r="C414" t="s">
        <v>14</v>
      </c>
      <c r="D414">
        <v>25.6</v>
      </c>
      <c r="E414">
        <v>31.4</v>
      </c>
      <c r="F414">
        <v>35.299999999999997</v>
      </c>
      <c r="G414">
        <v>35.5</v>
      </c>
      <c r="H414">
        <v>28</v>
      </c>
      <c r="I414" t="s">
        <v>31</v>
      </c>
      <c r="J414">
        <v>15387</v>
      </c>
      <c r="K414">
        <v>18.5</v>
      </c>
      <c r="L414">
        <v>8</v>
      </c>
      <c r="M414">
        <v>51</v>
      </c>
    </row>
    <row r="415" spans="1:13" x14ac:dyDescent="0.25">
      <c r="A415" t="s">
        <v>352</v>
      </c>
      <c r="B415" t="s">
        <v>389</v>
      </c>
      <c r="C415" t="s">
        <v>154</v>
      </c>
      <c r="D415">
        <v>28.2</v>
      </c>
      <c r="E415">
        <v>49.8</v>
      </c>
      <c r="F415">
        <v>35</v>
      </c>
      <c r="G415">
        <v>46.9</v>
      </c>
      <c r="H415">
        <v>100</v>
      </c>
      <c r="I415" t="s">
        <v>31</v>
      </c>
      <c r="J415">
        <v>21849</v>
      </c>
      <c r="K415">
        <v>23</v>
      </c>
      <c r="L415">
        <v>8</v>
      </c>
      <c r="M415">
        <v>53</v>
      </c>
    </row>
    <row r="416" spans="1:13" x14ac:dyDescent="0.25">
      <c r="A416">
        <v>136</v>
      </c>
      <c r="B416" t="s">
        <v>170</v>
      </c>
      <c r="C416" t="s">
        <v>47</v>
      </c>
      <c r="D416">
        <v>34.1</v>
      </c>
      <c r="E416">
        <v>48.5</v>
      </c>
      <c r="F416">
        <v>51.2</v>
      </c>
      <c r="G416">
        <v>82.5</v>
      </c>
      <c r="H416">
        <v>31.1</v>
      </c>
      <c r="I416">
        <v>54.8</v>
      </c>
      <c r="J416">
        <v>31715</v>
      </c>
      <c r="K416">
        <v>23.7</v>
      </c>
      <c r="L416">
        <v>8</v>
      </c>
      <c r="M416">
        <v>62</v>
      </c>
    </row>
    <row r="417" spans="1:13" x14ac:dyDescent="0.25">
      <c r="A417" t="s">
        <v>242</v>
      </c>
      <c r="B417" t="s">
        <v>282</v>
      </c>
      <c r="C417" t="s">
        <v>14</v>
      </c>
      <c r="D417">
        <v>32.6</v>
      </c>
      <c r="E417">
        <v>53.2</v>
      </c>
      <c r="F417">
        <v>22</v>
      </c>
      <c r="G417">
        <v>83</v>
      </c>
      <c r="H417">
        <v>33.4</v>
      </c>
      <c r="I417" t="s">
        <v>31</v>
      </c>
      <c r="J417">
        <v>21908</v>
      </c>
      <c r="K417">
        <v>10.9</v>
      </c>
      <c r="L417">
        <v>24</v>
      </c>
      <c r="M417">
        <v>50</v>
      </c>
    </row>
    <row r="418" spans="1:13" x14ac:dyDescent="0.25">
      <c r="A418" t="s">
        <v>675</v>
      </c>
      <c r="B418" t="s">
        <v>853</v>
      </c>
      <c r="C418" t="s">
        <v>682</v>
      </c>
      <c r="D418">
        <v>22.6</v>
      </c>
      <c r="E418">
        <v>31.6</v>
      </c>
      <c r="F418">
        <v>5.9</v>
      </c>
      <c r="G418">
        <v>16</v>
      </c>
      <c r="H418" t="s">
        <v>31</v>
      </c>
      <c r="I418" t="s">
        <v>31</v>
      </c>
      <c r="J418">
        <v>16817</v>
      </c>
      <c r="K418">
        <v>6</v>
      </c>
      <c r="M418">
        <v>65</v>
      </c>
    </row>
    <row r="419" spans="1:13" x14ac:dyDescent="0.25">
      <c r="A419" t="s">
        <v>675</v>
      </c>
      <c r="B419" t="s">
        <v>854</v>
      </c>
      <c r="C419" t="s">
        <v>855</v>
      </c>
      <c r="D419">
        <v>21.3</v>
      </c>
      <c r="E419">
        <v>71.5</v>
      </c>
      <c r="F419">
        <v>10.6</v>
      </c>
      <c r="G419">
        <v>16</v>
      </c>
      <c r="H419">
        <v>37.6</v>
      </c>
      <c r="I419" t="s">
        <v>31</v>
      </c>
      <c r="J419">
        <v>7089</v>
      </c>
      <c r="K419">
        <v>9</v>
      </c>
      <c r="L419">
        <v>3</v>
      </c>
      <c r="M419">
        <v>50</v>
      </c>
    </row>
    <row r="420" spans="1:13" x14ac:dyDescent="0.25">
      <c r="A420" t="s">
        <v>402</v>
      </c>
      <c r="B420" t="s">
        <v>443</v>
      </c>
      <c r="C420" t="s">
        <v>65</v>
      </c>
      <c r="D420">
        <v>31.9</v>
      </c>
      <c r="E420">
        <v>37</v>
      </c>
      <c r="F420">
        <v>24.6</v>
      </c>
      <c r="G420">
        <v>45.7</v>
      </c>
      <c r="H420">
        <v>79.400000000000006</v>
      </c>
      <c r="I420" t="s">
        <v>31</v>
      </c>
      <c r="J420">
        <v>51351</v>
      </c>
      <c r="K420">
        <v>16.600000000000001</v>
      </c>
      <c r="L420">
        <v>8</v>
      </c>
      <c r="M420">
        <v>51</v>
      </c>
    </row>
    <row r="421" spans="1:13" x14ac:dyDescent="0.25">
      <c r="A421">
        <v>153</v>
      </c>
      <c r="B421" t="s">
        <v>188</v>
      </c>
      <c r="C421" t="s">
        <v>115</v>
      </c>
      <c r="D421">
        <v>51.4</v>
      </c>
      <c r="E421">
        <v>36.700000000000003</v>
      </c>
      <c r="F421">
        <v>53.5</v>
      </c>
      <c r="G421">
        <v>53.8</v>
      </c>
      <c r="H421">
        <v>97.5</v>
      </c>
      <c r="I421">
        <v>52.8</v>
      </c>
      <c r="J421">
        <v>24365</v>
      </c>
      <c r="K421">
        <v>20.3</v>
      </c>
      <c r="L421">
        <v>9</v>
      </c>
      <c r="M421">
        <v>39</v>
      </c>
    </row>
    <row r="422" spans="1:13" x14ac:dyDescent="0.25">
      <c r="A422" t="s">
        <v>675</v>
      </c>
      <c r="B422" t="s">
        <v>856</v>
      </c>
      <c r="C422" t="s">
        <v>617</v>
      </c>
      <c r="D422">
        <v>21.1</v>
      </c>
      <c r="E422">
        <v>25.9</v>
      </c>
      <c r="F422">
        <v>11.6</v>
      </c>
      <c r="G422">
        <v>18.399999999999999</v>
      </c>
      <c r="H422">
        <v>38.1</v>
      </c>
      <c r="I422" t="s">
        <v>31</v>
      </c>
      <c r="J422">
        <v>12650</v>
      </c>
      <c r="K422">
        <v>32.9</v>
      </c>
      <c r="L422">
        <v>1</v>
      </c>
      <c r="M422">
        <v>50</v>
      </c>
    </row>
    <row r="423" spans="1:13" x14ac:dyDescent="0.25">
      <c r="A423" t="s">
        <v>402</v>
      </c>
      <c r="B423" t="s">
        <v>444</v>
      </c>
      <c r="C423" t="s">
        <v>16</v>
      </c>
      <c r="D423">
        <v>22.2</v>
      </c>
      <c r="E423">
        <v>72.400000000000006</v>
      </c>
      <c r="F423">
        <v>23.8</v>
      </c>
      <c r="G423">
        <v>58.2</v>
      </c>
      <c r="H423">
        <v>32.700000000000003</v>
      </c>
      <c r="I423" t="s">
        <v>31</v>
      </c>
      <c r="J423">
        <v>12801</v>
      </c>
      <c r="K423">
        <v>17.100000000000001</v>
      </c>
      <c r="L423">
        <v>20</v>
      </c>
      <c r="M423">
        <v>49</v>
      </c>
    </row>
    <row r="424" spans="1:13" x14ac:dyDescent="0.25">
      <c r="A424" t="s">
        <v>242</v>
      </c>
      <c r="B424" t="s">
        <v>284</v>
      </c>
      <c r="C424" t="s">
        <v>47</v>
      </c>
      <c r="D424">
        <v>31.5</v>
      </c>
      <c r="E424">
        <v>40.1</v>
      </c>
      <c r="F424">
        <v>32.799999999999997</v>
      </c>
      <c r="G424">
        <v>68.099999999999994</v>
      </c>
      <c r="H424">
        <v>99.9</v>
      </c>
      <c r="I424" t="s">
        <v>31</v>
      </c>
      <c r="J424">
        <v>3879</v>
      </c>
      <c r="K424">
        <v>4.5999999999999996</v>
      </c>
      <c r="M424">
        <v>67</v>
      </c>
    </row>
    <row r="425" spans="1:13" x14ac:dyDescent="0.25">
      <c r="A425" t="s">
        <v>402</v>
      </c>
      <c r="B425" t="s">
        <v>445</v>
      </c>
      <c r="C425" t="s">
        <v>54</v>
      </c>
      <c r="D425">
        <v>21.5</v>
      </c>
      <c r="E425">
        <v>84.8</v>
      </c>
      <c r="F425">
        <v>20.2</v>
      </c>
      <c r="G425">
        <v>53.4</v>
      </c>
      <c r="H425">
        <v>32.200000000000003</v>
      </c>
      <c r="I425" t="s">
        <v>31</v>
      </c>
      <c r="J425">
        <v>20314</v>
      </c>
      <c r="K425">
        <v>36.5</v>
      </c>
      <c r="L425">
        <v>33</v>
      </c>
      <c r="M425">
        <v>44</v>
      </c>
    </row>
    <row r="426" spans="1:13" x14ac:dyDescent="0.25">
      <c r="A426" t="s">
        <v>297</v>
      </c>
      <c r="B426" t="s">
        <v>342</v>
      </c>
      <c r="C426" t="s">
        <v>14</v>
      </c>
      <c r="D426">
        <v>31.4</v>
      </c>
      <c r="E426">
        <v>38.299999999999997</v>
      </c>
      <c r="F426">
        <v>20.8</v>
      </c>
      <c r="G426">
        <v>77.099999999999994</v>
      </c>
      <c r="H426">
        <v>36.299999999999997</v>
      </c>
      <c r="I426" t="s">
        <v>31</v>
      </c>
      <c r="J426">
        <v>19660</v>
      </c>
      <c r="K426">
        <v>15.9</v>
      </c>
      <c r="L426">
        <v>15</v>
      </c>
      <c r="M426">
        <v>55</v>
      </c>
    </row>
    <row r="427" spans="1:13" x14ac:dyDescent="0.25">
      <c r="A427" t="s">
        <v>675</v>
      </c>
      <c r="B427" t="s">
        <v>858</v>
      </c>
      <c r="C427" t="s">
        <v>207</v>
      </c>
      <c r="D427">
        <v>25.7</v>
      </c>
      <c r="E427">
        <v>26.5</v>
      </c>
      <c r="F427">
        <v>21.7</v>
      </c>
      <c r="G427">
        <v>19</v>
      </c>
      <c r="H427">
        <v>42.2</v>
      </c>
      <c r="I427" t="s">
        <v>31</v>
      </c>
      <c r="J427">
        <v>6001</v>
      </c>
      <c r="K427">
        <v>11.1</v>
      </c>
      <c r="L427">
        <v>6</v>
      </c>
      <c r="M427">
        <v>58</v>
      </c>
    </row>
    <row r="428" spans="1:13" x14ac:dyDescent="0.25">
      <c r="A428" t="s">
        <v>565</v>
      </c>
      <c r="B428" t="s">
        <v>660</v>
      </c>
      <c r="C428" t="s">
        <v>447</v>
      </c>
      <c r="D428">
        <v>16.3</v>
      </c>
      <c r="E428">
        <v>37.9</v>
      </c>
      <c r="F428">
        <v>15</v>
      </c>
      <c r="G428">
        <v>38.700000000000003</v>
      </c>
      <c r="H428">
        <v>44.8</v>
      </c>
      <c r="I428" t="s">
        <v>31</v>
      </c>
      <c r="J428">
        <v>14061</v>
      </c>
      <c r="K428">
        <v>28.6</v>
      </c>
      <c r="L428">
        <v>5</v>
      </c>
      <c r="M428">
        <v>44</v>
      </c>
    </row>
    <row r="429" spans="1:13" x14ac:dyDescent="0.25">
      <c r="A429" t="s">
        <v>458</v>
      </c>
      <c r="B429" t="s">
        <v>550</v>
      </c>
      <c r="C429" t="s">
        <v>105</v>
      </c>
      <c r="D429">
        <v>23.1</v>
      </c>
      <c r="E429">
        <v>54</v>
      </c>
      <c r="F429">
        <v>17.2</v>
      </c>
      <c r="G429">
        <v>45.5</v>
      </c>
      <c r="H429">
        <v>67.5</v>
      </c>
      <c r="I429" t="s">
        <v>31</v>
      </c>
      <c r="J429">
        <v>6147</v>
      </c>
      <c r="K429">
        <v>15.5</v>
      </c>
      <c r="L429">
        <v>13</v>
      </c>
      <c r="M429">
        <v>23</v>
      </c>
    </row>
    <row r="430" spans="1:13" x14ac:dyDescent="0.25">
      <c r="A430" t="s">
        <v>675</v>
      </c>
      <c r="B430" t="s">
        <v>859</v>
      </c>
      <c r="C430" t="s">
        <v>860</v>
      </c>
      <c r="D430">
        <v>27.9</v>
      </c>
      <c r="E430">
        <v>28.2</v>
      </c>
      <c r="F430">
        <v>11</v>
      </c>
      <c r="G430">
        <v>4.2</v>
      </c>
      <c r="H430">
        <v>28</v>
      </c>
      <c r="I430" t="s">
        <v>31</v>
      </c>
      <c r="J430">
        <v>22686</v>
      </c>
      <c r="K430">
        <v>8.1999999999999993</v>
      </c>
      <c r="L430">
        <v>2</v>
      </c>
      <c r="M430">
        <v>45</v>
      </c>
    </row>
    <row r="431" spans="1:13" x14ac:dyDescent="0.25">
      <c r="A431" t="s">
        <v>242</v>
      </c>
      <c r="B431" t="s">
        <v>285</v>
      </c>
      <c r="C431" t="s">
        <v>49</v>
      </c>
      <c r="D431">
        <v>37.1</v>
      </c>
      <c r="E431">
        <v>54.4</v>
      </c>
      <c r="F431">
        <v>43.2</v>
      </c>
      <c r="G431">
        <v>51.1</v>
      </c>
      <c r="H431">
        <v>99.1</v>
      </c>
      <c r="I431" t="s">
        <v>31</v>
      </c>
      <c r="J431">
        <v>20300</v>
      </c>
      <c r="K431">
        <v>53.6</v>
      </c>
      <c r="L431">
        <v>18</v>
      </c>
      <c r="M431">
        <v>28</v>
      </c>
    </row>
    <row r="432" spans="1:13" x14ac:dyDescent="0.25">
      <c r="A432">
        <f>167</f>
        <v>167</v>
      </c>
      <c r="B432" t="s">
        <v>208</v>
      </c>
      <c r="C432" t="s">
        <v>111</v>
      </c>
      <c r="D432">
        <v>37.299999999999997</v>
      </c>
      <c r="E432">
        <v>85.1</v>
      </c>
      <c r="F432">
        <v>29.9</v>
      </c>
      <c r="G432">
        <v>77.8</v>
      </c>
      <c r="H432">
        <v>50</v>
      </c>
      <c r="I432">
        <v>51.1</v>
      </c>
      <c r="J432">
        <v>9990</v>
      </c>
      <c r="K432">
        <v>5</v>
      </c>
      <c r="L432">
        <v>18</v>
      </c>
      <c r="M432">
        <v>27</v>
      </c>
    </row>
    <row r="433" spans="1:13" x14ac:dyDescent="0.25">
      <c r="A433" t="s">
        <v>352</v>
      </c>
      <c r="B433" t="s">
        <v>391</v>
      </c>
      <c r="C433" t="s">
        <v>49</v>
      </c>
      <c r="D433">
        <v>34.200000000000003</v>
      </c>
      <c r="E433">
        <v>40.799999999999997</v>
      </c>
      <c r="F433">
        <v>29.8</v>
      </c>
      <c r="G433">
        <v>55.3</v>
      </c>
      <c r="H433">
        <v>48.6</v>
      </c>
      <c r="I433" t="s">
        <v>31</v>
      </c>
      <c r="J433">
        <v>29143</v>
      </c>
      <c r="K433">
        <v>88.9</v>
      </c>
      <c r="L433">
        <v>10</v>
      </c>
      <c r="M433">
        <v>47</v>
      </c>
    </row>
    <row r="434" spans="1:13" x14ac:dyDescent="0.25">
      <c r="A434" t="s">
        <v>675</v>
      </c>
      <c r="B434" t="s">
        <v>861</v>
      </c>
      <c r="C434" t="s">
        <v>182</v>
      </c>
      <c r="D434">
        <v>21.8</v>
      </c>
      <c r="E434">
        <v>39.5</v>
      </c>
      <c r="F434">
        <v>14.6</v>
      </c>
      <c r="G434">
        <v>24.5</v>
      </c>
      <c r="H434">
        <v>38.299999999999997</v>
      </c>
      <c r="I434" t="s">
        <v>31</v>
      </c>
      <c r="J434">
        <v>41500</v>
      </c>
      <c r="K434">
        <v>13.8</v>
      </c>
      <c r="L434">
        <v>11</v>
      </c>
      <c r="M434">
        <v>32</v>
      </c>
    </row>
    <row r="435" spans="1:13" x14ac:dyDescent="0.25">
      <c r="A435">
        <v>53</v>
      </c>
      <c r="B435" t="s">
        <v>79</v>
      </c>
      <c r="C435" t="s">
        <v>49</v>
      </c>
      <c r="D435">
        <v>61</v>
      </c>
      <c r="E435">
        <v>63.8</v>
      </c>
      <c r="F435">
        <v>66</v>
      </c>
      <c r="G435">
        <v>80.099999999999994</v>
      </c>
      <c r="H435">
        <v>99.2</v>
      </c>
      <c r="I435">
        <v>69.400000000000006</v>
      </c>
      <c r="J435">
        <v>35565</v>
      </c>
      <c r="K435">
        <v>31.5</v>
      </c>
      <c r="L435">
        <v>20</v>
      </c>
      <c r="M435">
        <v>33</v>
      </c>
    </row>
    <row r="436" spans="1:13" x14ac:dyDescent="0.25">
      <c r="A436" t="s">
        <v>352</v>
      </c>
      <c r="B436" t="s">
        <v>392</v>
      </c>
      <c r="C436" t="s">
        <v>218</v>
      </c>
      <c r="D436">
        <v>30.8</v>
      </c>
      <c r="E436">
        <v>61.9</v>
      </c>
      <c r="F436">
        <v>33.299999999999997</v>
      </c>
      <c r="G436">
        <v>52.1</v>
      </c>
      <c r="H436">
        <v>28.8</v>
      </c>
      <c r="I436" t="s">
        <v>31</v>
      </c>
      <c r="J436">
        <v>13855</v>
      </c>
      <c r="K436">
        <v>19.399999999999999</v>
      </c>
      <c r="L436">
        <v>4</v>
      </c>
      <c r="M436">
        <v>35</v>
      </c>
    </row>
    <row r="437" spans="1:13" x14ac:dyDescent="0.25">
      <c r="A437" t="s">
        <v>565</v>
      </c>
      <c r="B437" t="s">
        <v>661</v>
      </c>
      <c r="C437" t="s">
        <v>501</v>
      </c>
      <c r="D437">
        <v>51.8</v>
      </c>
      <c r="E437">
        <v>14.1</v>
      </c>
      <c r="F437">
        <v>20</v>
      </c>
      <c r="G437">
        <v>9.3000000000000007</v>
      </c>
      <c r="H437">
        <v>30</v>
      </c>
      <c r="I437" t="s">
        <v>31</v>
      </c>
      <c r="J437">
        <v>13912</v>
      </c>
      <c r="K437">
        <v>9</v>
      </c>
      <c r="L437">
        <v>1</v>
      </c>
      <c r="M437">
        <v>62</v>
      </c>
    </row>
    <row r="438" spans="1:13" x14ac:dyDescent="0.25">
      <c r="A438" t="s">
        <v>242</v>
      </c>
      <c r="B438" t="s">
        <v>287</v>
      </c>
      <c r="C438" t="s">
        <v>218</v>
      </c>
      <c r="D438">
        <v>41</v>
      </c>
      <c r="E438">
        <v>47.5</v>
      </c>
      <c r="F438">
        <v>50.5</v>
      </c>
      <c r="G438">
        <v>49.2</v>
      </c>
      <c r="H438">
        <v>42.9</v>
      </c>
      <c r="I438" t="s">
        <v>31</v>
      </c>
      <c r="J438">
        <v>23977</v>
      </c>
      <c r="K438">
        <v>24.4</v>
      </c>
      <c r="L438">
        <v>4</v>
      </c>
    </row>
    <row r="439" spans="1:13" x14ac:dyDescent="0.25">
      <c r="A439" t="s">
        <v>402</v>
      </c>
      <c r="B439" t="s">
        <v>448</v>
      </c>
      <c r="C439" t="s">
        <v>14</v>
      </c>
      <c r="D439">
        <v>34</v>
      </c>
      <c r="E439">
        <v>28.6</v>
      </c>
      <c r="F439">
        <v>18.2</v>
      </c>
      <c r="G439">
        <v>58.3</v>
      </c>
      <c r="H439">
        <v>41.6</v>
      </c>
      <c r="I439" t="s">
        <v>31</v>
      </c>
      <c r="J439">
        <v>33268</v>
      </c>
      <c r="K439">
        <v>13.3</v>
      </c>
      <c r="L439">
        <v>5</v>
      </c>
      <c r="M439">
        <v>51</v>
      </c>
    </row>
    <row r="440" spans="1:13" x14ac:dyDescent="0.25">
      <c r="A440">
        <f>193</f>
        <v>193</v>
      </c>
      <c r="B440" t="s">
        <v>235</v>
      </c>
      <c r="C440" t="s">
        <v>14</v>
      </c>
      <c r="D440">
        <v>49.4</v>
      </c>
      <c r="E440">
        <v>47.8</v>
      </c>
      <c r="F440">
        <v>52.4</v>
      </c>
      <c r="G440">
        <v>47.1</v>
      </c>
      <c r="H440">
        <v>46.4</v>
      </c>
      <c r="I440">
        <v>49.4</v>
      </c>
      <c r="J440">
        <v>50657</v>
      </c>
      <c r="K440">
        <v>21.4</v>
      </c>
      <c r="L440">
        <v>9</v>
      </c>
      <c r="M440">
        <v>47</v>
      </c>
    </row>
    <row r="441" spans="1:13" x14ac:dyDescent="0.25">
      <c r="A441" t="s">
        <v>675</v>
      </c>
      <c r="B441" t="s">
        <v>864</v>
      </c>
      <c r="C441" t="s">
        <v>14</v>
      </c>
      <c r="D441">
        <v>27.9</v>
      </c>
      <c r="E441">
        <v>36.799999999999997</v>
      </c>
      <c r="F441">
        <v>17.2</v>
      </c>
      <c r="G441">
        <v>22</v>
      </c>
      <c r="H441" t="s">
        <v>31</v>
      </c>
      <c r="I441" t="s">
        <v>31</v>
      </c>
      <c r="J441">
        <v>29512</v>
      </c>
      <c r="K441">
        <v>20.9</v>
      </c>
      <c r="L441">
        <v>7</v>
      </c>
      <c r="M441">
        <v>46</v>
      </c>
    </row>
    <row r="442" spans="1:13" x14ac:dyDescent="0.25">
      <c r="A442" t="s">
        <v>458</v>
      </c>
      <c r="B442" t="s">
        <v>528</v>
      </c>
      <c r="C442" t="s">
        <v>16</v>
      </c>
      <c r="D442">
        <v>21</v>
      </c>
      <c r="E442">
        <v>51.5</v>
      </c>
      <c r="F442">
        <v>13.8</v>
      </c>
      <c r="G442">
        <v>60.3</v>
      </c>
      <c r="H442">
        <v>28.4</v>
      </c>
      <c r="I442" t="s">
        <v>31</v>
      </c>
      <c r="J442">
        <v>76683</v>
      </c>
      <c r="K442">
        <v>35.9</v>
      </c>
      <c r="L442">
        <v>9</v>
      </c>
      <c r="M442">
        <v>61</v>
      </c>
    </row>
    <row r="443" spans="1:13" x14ac:dyDescent="0.25">
      <c r="A443">
        <f>60</f>
        <v>60</v>
      </c>
      <c r="B443" t="s">
        <v>87</v>
      </c>
      <c r="C443" t="s">
        <v>54</v>
      </c>
      <c r="D443">
        <v>49.2</v>
      </c>
      <c r="E443">
        <v>89.3</v>
      </c>
      <c r="F443">
        <v>62.8</v>
      </c>
      <c r="G443">
        <v>82.4</v>
      </c>
      <c r="H443">
        <v>76.7</v>
      </c>
      <c r="I443">
        <v>67</v>
      </c>
      <c r="J443">
        <v>34718</v>
      </c>
      <c r="K443">
        <v>32.700000000000003</v>
      </c>
      <c r="L443">
        <v>27</v>
      </c>
      <c r="M443">
        <v>53</v>
      </c>
    </row>
    <row r="444" spans="1:13" x14ac:dyDescent="0.25">
      <c r="A444" t="s">
        <v>565</v>
      </c>
      <c r="B444" t="s">
        <v>663</v>
      </c>
      <c r="C444" t="s">
        <v>65</v>
      </c>
      <c r="D444">
        <v>36.5</v>
      </c>
      <c r="E444">
        <v>14.7</v>
      </c>
      <c r="F444">
        <v>34.4</v>
      </c>
      <c r="G444">
        <v>12.2</v>
      </c>
      <c r="H444">
        <v>100</v>
      </c>
      <c r="I444" t="s">
        <v>31</v>
      </c>
      <c r="J444">
        <v>29693</v>
      </c>
      <c r="K444">
        <v>12.2</v>
      </c>
      <c r="L444">
        <v>1</v>
      </c>
    </row>
    <row r="445" spans="1:13" x14ac:dyDescent="0.25">
      <c r="A445" t="s">
        <v>242</v>
      </c>
      <c r="B445" t="s">
        <v>289</v>
      </c>
      <c r="C445" t="s">
        <v>74</v>
      </c>
      <c r="D445">
        <v>34.1</v>
      </c>
      <c r="E445">
        <v>71.599999999999994</v>
      </c>
      <c r="F445">
        <v>47.1</v>
      </c>
      <c r="G445">
        <v>51.5</v>
      </c>
      <c r="H445">
        <v>57.4</v>
      </c>
      <c r="I445" t="s">
        <v>31</v>
      </c>
      <c r="J445">
        <v>7576</v>
      </c>
      <c r="K445">
        <v>22.4</v>
      </c>
      <c r="L445">
        <v>10</v>
      </c>
      <c r="M445">
        <v>49</v>
      </c>
    </row>
    <row r="446" spans="1:13" x14ac:dyDescent="0.25">
      <c r="A446" t="s">
        <v>242</v>
      </c>
      <c r="B446" t="s">
        <v>290</v>
      </c>
      <c r="C446" t="s">
        <v>67</v>
      </c>
      <c r="D446">
        <v>45.3</v>
      </c>
      <c r="E446">
        <v>29.3</v>
      </c>
      <c r="F446">
        <v>42.7</v>
      </c>
      <c r="G446">
        <v>49.4</v>
      </c>
      <c r="H446">
        <v>74.7</v>
      </c>
      <c r="I446" t="s">
        <v>31</v>
      </c>
      <c r="J446">
        <v>17200</v>
      </c>
      <c r="K446">
        <v>5</v>
      </c>
      <c r="L446">
        <v>7</v>
      </c>
      <c r="M446">
        <v>25</v>
      </c>
    </row>
    <row r="447" spans="1:13" x14ac:dyDescent="0.25">
      <c r="A447" t="s">
        <v>675</v>
      </c>
      <c r="B447" t="s">
        <v>865</v>
      </c>
      <c r="C447" t="s">
        <v>67</v>
      </c>
      <c r="D447">
        <v>17.899999999999999</v>
      </c>
      <c r="E447">
        <v>19.3</v>
      </c>
      <c r="F447">
        <v>7.6</v>
      </c>
      <c r="G447">
        <v>15.3</v>
      </c>
      <c r="H447">
        <v>34.4</v>
      </c>
      <c r="I447" t="s">
        <v>31</v>
      </c>
      <c r="J447">
        <v>29700</v>
      </c>
      <c r="K447">
        <v>12.7</v>
      </c>
      <c r="L447">
        <v>1</v>
      </c>
      <c r="M447">
        <v>27</v>
      </c>
    </row>
    <row r="448" spans="1:13" x14ac:dyDescent="0.25">
      <c r="A448" t="s">
        <v>675</v>
      </c>
      <c r="B448" t="s">
        <v>866</v>
      </c>
      <c r="C448" t="s">
        <v>67</v>
      </c>
      <c r="D448">
        <v>25.3</v>
      </c>
      <c r="E448">
        <v>16.8</v>
      </c>
      <c r="F448">
        <v>21.6</v>
      </c>
      <c r="G448">
        <v>12.8</v>
      </c>
      <c r="H448">
        <v>59.6</v>
      </c>
      <c r="I448" t="s">
        <v>31</v>
      </c>
      <c r="J448">
        <v>7519</v>
      </c>
      <c r="K448">
        <v>8.9</v>
      </c>
      <c r="L448">
        <v>3</v>
      </c>
      <c r="M448">
        <v>34</v>
      </c>
    </row>
    <row r="449" spans="1:13" x14ac:dyDescent="0.25">
      <c r="A449" t="s">
        <v>242</v>
      </c>
      <c r="B449" t="s">
        <v>291</v>
      </c>
      <c r="C449" t="s">
        <v>67</v>
      </c>
      <c r="D449">
        <v>45.6</v>
      </c>
      <c r="E449">
        <v>31.9</v>
      </c>
      <c r="F449">
        <v>47.6</v>
      </c>
      <c r="G449">
        <v>42.2</v>
      </c>
      <c r="H449">
        <v>70.900000000000006</v>
      </c>
      <c r="I449" t="s">
        <v>31</v>
      </c>
      <c r="J449">
        <v>9586</v>
      </c>
      <c r="K449">
        <v>7.3</v>
      </c>
      <c r="L449">
        <v>13</v>
      </c>
      <c r="M449">
        <v>13</v>
      </c>
    </row>
    <row r="450" spans="1:13" x14ac:dyDescent="0.25">
      <c r="A450" t="s">
        <v>458</v>
      </c>
      <c r="B450" t="s">
        <v>551</v>
      </c>
      <c r="C450" t="s">
        <v>67</v>
      </c>
      <c r="D450">
        <v>39.299999999999997</v>
      </c>
      <c r="E450">
        <v>23.1</v>
      </c>
      <c r="F450">
        <v>18.3</v>
      </c>
      <c r="G450">
        <v>36.6</v>
      </c>
      <c r="H450">
        <v>59.5</v>
      </c>
      <c r="I450" t="s">
        <v>31</v>
      </c>
      <c r="J450">
        <v>2872</v>
      </c>
      <c r="K450">
        <v>3.3</v>
      </c>
      <c r="L450">
        <v>7</v>
      </c>
      <c r="M450">
        <v>51</v>
      </c>
    </row>
    <row r="451" spans="1:13" x14ac:dyDescent="0.25">
      <c r="A451" t="s">
        <v>458</v>
      </c>
      <c r="B451" t="s">
        <v>552</v>
      </c>
      <c r="C451" t="s">
        <v>67</v>
      </c>
      <c r="D451">
        <v>21.6</v>
      </c>
      <c r="E451">
        <v>19.899999999999999</v>
      </c>
      <c r="F451">
        <v>11.4</v>
      </c>
      <c r="G451">
        <v>72.2</v>
      </c>
      <c r="H451">
        <v>30.9</v>
      </c>
      <c r="I451" t="s">
        <v>31</v>
      </c>
      <c r="J451">
        <v>9303</v>
      </c>
      <c r="K451">
        <v>9.9</v>
      </c>
      <c r="L451">
        <v>4</v>
      </c>
      <c r="M451">
        <v>35</v>
      </c>
    </row>
    <row r="452" spans="1:13" x14ac:dyDescent="0.25">
      <c r="A452" t="s">
        <v>565</v>
      </c>
      <c r="B452" t="s">
        <v>664</v>
      </c>
      <c r="C452" t="s">
        <v>67</v>
      </c>
      <c r="D452">
        <v>34.9</v>
      </c>
      <c r="E452">
        <v>19.399999999999999</v>
      </c>
      <c r="F452">
        <v>24.1</v>
      </c>
      <c r="G452">
        <v>16.899999999999999</v>
      </c>
      <c r="H452">
        <v>39.9</v>
      </c>
      <c r="I452" t="s">
        <v>31</v>
      </c>
      <c r="J452">
        <v>5865</v>
      </c>
      <c r="K452">
        <v>14.4</v>
      </c>
      <c r="L452">
        <v>5</v>
      </c>
      <c r="M452">
        <v>27</v>
      </c>
    </row>
    <row r="453" spans="1:13" x14ac:dyDescent="0.25">
      <c r="A453" t="s">
        <v>675</v>
      </c>
      <c r="B453" t="s">
        <v>867</v>
      </c>
      <c r="C453" t="s">
        <v>67</v>
      </c>
      <c r="D453">
        <v>27.9</v>
      </c>
      <c r="E453">
        <v>24.5</v>
      </c>
      <c r="F453">
        <v>12.4</v>
      </c>
      <c r="G453">
        <v>7.7</v>
      </c>
      <c r="H453">
        <v>57.9</v>
      </c>
      <c r="I453" t="s">
        <v>31</v>
      </c>
      <c r="J453">
        <v>2597</v>
      </c>
      <c r="K453">
        <v>11.1</v>
      </c>
      <c r="L453">
        <v>7</v>
      </c>
      <c r="M453">
        <v>34</v>
      </c>
    </row>
    <row r="454" spans="1:13" x14ac:dyDescent="0.25">
      <c r="A454" t="s">
        <v>675</v>
      </c>
      <c r="B454" t="s">
        <v>868</v>
      </c>
      <c r="C454" t="s">
        <v>67</v>
      </c>
      <c r="D454">
        <v>23</v>
      </c>
      <c r="E454">
        <v>15.4</v>
      </c>
      <c r="F454">
        <v>24.1</v>
      </c>
      <c r="G454">
        <v>21.4</v>
      </c>
      <c r="H454">
        <v>37.6</v>
      </c>
      <c r="I454" t="s">
        <v>31</v>
      </c>
      <c r="J454">
        <v>20243</v>
      </c>
      <c r="K454">
        <v>25.7</v>
      </c>
      <c r="L454">
        <v>2</v>
      </c>
      <c r="M454">
        <v>20</v>
      </c>
    </row>
    <row r="455" spans="1:13" x14ac:dyDescent="0.25">
      <c r="A455" t="s">
        <v>297</v>
      </c>
      <c r="B455" t="s">
        <v>345</v>
      </c>
      <c r="C455" t="s">
        <v>198</v>
      </c>
      <c r="D455">
        <v>31.6</v>
      </c>
      <c r="E455">
        <v>32.700000000000003</v>
      </c>
      <c r="F455">
        <v>15.1</v>
      </c>
      <c r="G455">
        <v>82.4</v>
      </c>
      <c r="H455">
        <v>60.2</v>
      </c>
      <c r="I455" t="s">
        <v>31</v>
      </c>
      <c r="J455">
        <v>11902</v>
      </c>
      <c r="K455">
        <v>6.9</v>
      </c>
      <c r="L455">
        <v>17</v>
      </c>
      <c r="M455">
        <v>39</v>
      </c>
    </row>
    <row r="456" spans="1:13" x14ac:dyDescent="0.25">
      <c r="A456" t="s">
        <v>675</v>
      </c>
      <c r="B456" t="s">
        <v>869</v>
      </c>
      <c r="C456" t="s">
        <v>198</v>
      </c>
      <c r="D456">
        <v>34.799999999999997</v>
      </c>
      <c r="E456">
        <v>36.9</v>
      </c>
      <c r="F456">
        <v>20.8</v>
      </c>
      <c r="G456">
        <v>7.6</v>
      </c>
      <c r="H456">
        <v>44</v>
      </c>
      <c r="I456" t="s">
        <v>31</v>
      </c>
      <c r="J456">
        <v>10413</v>
      </c>
      <c r="K456">
        <v>9.9</v>
      </c>
      <c r="L456">
        <v>12</v>
      </c>
      <c r="M456">
        <v>60</v>
      </c>
    </row>
    <row r="457" spans="1:13" x14ac:dyDescent="0.25">
      <c r="A457" t="s">
        <v>565</v>
      </c>
      <c r="B457" t="s">
        <v>666</v>
      </c>
      <c r="C457" t="s">
        <v>65</v>
      </c>
      <c r="D457">
        <v>28.9</v>
      </c>
      <c r="E457">
        <v>37.200000000000003</v>
      </c>
      <c r="F457">
        <v>29.2</v>
      </c>
      <c r="G457">
        <v>13.1</v>
      </c>
      <c r="H457">
        <v>63.5</v>
      </c>
      <c r="I457" t="s">
        <v>31</v>
      </c>
      <c r="J457">
        <v>37394</v>
      </c>
      <c r="K457">
        <v>13.5</v>
      </c>
      <c r="L457">
        <v>10</v>
      </c>
      <c r="M457">
        <v>38</v>
      </c>
    </row>
    <row r="458" spans="1:13" x14ac:dyDescent="0.25">
      <c r="A458" t="s">
        <v>675</v>
      </c>
      <c r="B458" t="s">
        <v>870</v>
      </c>
      <c r="C458" t="s">
        <v>67</v>
      </c>
      <c r="D458">
        <v>24.3</v>
      </c>
      <c r="E458">
        <v>16.7</v>
      </c>
      <c r="F458">
        <v>10.1</v>
      </c>
      <c r="G458">
        <v>9.6</v>
      </c>
      <c r="H458">
        <v>34.5</v>
      </c>
      <c r="I458" t="s">
        <v>31</v>
      </c>
      <c r="J458">
        <v>6248</v>
      </c>
      <c r="K458">
        <v>8.1999999999999993</v>
      </c>
      <c r="L458">
        <v>2</v>
      </c>
      <c r="M458">
        <v>34</v>
      </c>
    </row>
    <row r="459" spans="1:13" x14ac:dyDescent="0.25">
      <c r="A459" t="s">
        <v>352</v>
      </c>
      <c r="B459" t="s">
        <v>393</v>
      </c>
      <c r="C459" t="s">
        <v>81</v>
      </c>
      <c r="D459">
        <v>18.600000000000001</v>
      </c>
      <c r="E459">
        <v>66.7</v>
      </c>
      <c r="F459">
        <v>35.700000000000003</v>
      </c>
      <c r="G459">
        <v>56.3</v>
      </c>
      <c r="H459">
        <v>32.5</v>
      </c>
      <c r="I459" t="s">
        <v>31</v>
      </c>
      <c r="J459">
        <v>19011</v>
      </c>
      <c r="K459">
        <v>43.8</v>
      </c>
      <c r="L459">
        <v>19</v>
      </c>
      <c r="M459">
        <v>59</v>
      </c>
    </row>
    <row r="460" spans="1:13" x14ac:dyDescent="0.25">
      <c r="A460" t="s">
        <v>675</v>
      </c>
      <c r="B460" t="s">
        <v>871</v>
      </c>
      <c r="C460" t="s">
        <v>67</v>
      </c>
      <c r="D460">
        <v>22</v>
      </c>
      <c r="E460">
        <v>25.4</v>
      </c>
      <c r="F460">
        <v>18.899999999999999</v>
      </c>
      <c r="G460">
        <v>15.8</v>
      </c>
      <c r="H460">
        <v>50.3</v>
      </c>
      <c r="I460" t="s">
        <v>31</v>
      </c>
      <c r="J460">
        <v>2153</v>
      </c>
      <c r="K460">
        <v>9.3000000000000007</v>
      </c>
      <c r="L460">
        <v>9</v>
      </c>
      <c r="M460">
        <v>9</v>
      </c>
    </row>
    <row r="461" spans="1:13" x14ac:dyDescent="0.25">
      <c r="A461">
        <v>160</v>
      </c>
      <c r="B461" t="s">
        <v>195</v>
      </c>
      <c r="C461" t="s">
        <v>196</v>
      </c>
      <c r="D461">
        <v>41.9</v>
      </c>
      <c r="E461">
        <v>90.5</v>
      </c>
      <c r="F461">
        <v>30.8</v>
      </c>
      <c r="G461">
        <v>75.8</v>
      </c>
      <c r="H461">
        <v>28</v>
      </c>
      <c r="I461">
        <v>52</v>
      </c>
      <c r="J461">
        <v>15521</v>
      </c>
      <c r="K461">
        <v>18</v>
      </c>
      <c r="L461">
        <v>25</v>
      </c>
      <c r="M461">
        <v>57</v>
      </c>
    </row>
    <row r="462" spans="1:13" x14ac:dyDescent="0.25">
      <c r="A462">
        <f>47</f>
        <v>47</v>
      </c>
      <c r="B462" t="s">
        <v>72</v>
      </c>
      <c r="C462" t="s">
        <v>65</v>
      </c>
      <c r="D462">
        <v>73.3</v>
      </c>
      <c r="E462">
        <v>39.5</v>
      </c>
      <c r="F462">
        <v>83</v>
      </c>
      <c r="G462">
        <v>58.8</v>
      </c>
      <c r="H462">
        <v>100</v>
      </c>
      <c r="I462">
        <v>70</v>
      </c>
      <c r="J462">
        <v>39763</v>
      </c>
      <c r="K462">
        <v>13.7</v>
      </c>
      <c r="L462">
        <v>10</v>
      </c>
      <c r="M462">
        <v>32</v>
      </c>
    </row>
    <row r="463" spans="1:13" x14ac:dyDescent="0.25">
      <c r="A463">
        <f>158</f>
        <v>158</v>
      </c>
      <c r="B463" t="s">
        <v>193</v>
      </c>
      <c r="C463" t="s">
        <v>49</v>
      </c>
      <c r="D463">
        <v>41.4</v>
      </c>
      <c r="E463">
        <v>47.7</v>
      </c>
      <c r="F463">
        <v>45.8</v>
      </c>
      <c r="G463">
        <v>66.099999999999994</v>
      </c>
      <c r="H463">
        <v>99.7</v>
      </c>
      <c r="I463">
        <v>52.1</v>
      </c>
      <c r="J463">
        <v>35487</v>
      </c>
      <c r="K463">
        <v>37.4</v>
      </c>
      <c r="L463">
        <v>12</v>
      </c>
      <c r="M463">
        <v>42</v>
      </c>
    </row>
    <row r="464" spans="1:13" x14ac:dyDescent="0.25">
      <c r="A464">
        <f>127</f>
        <v>127</v>
      </c>
      <c r="B464" t="s">
        <v>161</v>
      </c>
      <c r="C464" t="s">
        <v>14</v>
      </c>
      <c r="D464">
        <v>45.2</v>
      </c>
      <c r="E464">
        <v>49.4</v>
      </c>
      <c r="F464">
        <v>33.299999999999997</v>
      </c>
      <c r="G464">
        <v>90.1</v>
      </c>
      <c r="H464">
        <v>60.7</v>
      </c>
      <c r="I464">
        <v>55.8</v>
      </c>
      <c r="J464">
        <v>10410</v>
      </c>
      <c r="K464">
        <v>10</v>
      </c>
      <c r="L464">
        <v>14</v>
      </c>
      <c r="M464">
        <v>54</v>
      </c>
    </row>
    <row r="465" spans="1:13" x14ac:dyDescent="0.25">
      <c r="A465" t="s">
        <v>297</v>
      </c>
      <c r="B465" t="s">
        <v>346</v>
      </c>
      <c r="C465" t="s">
        <v>14</v>
      </c>
      <c r="D465">
        <v>39.1</v>
      </c>
      <c r="E465">
        <v>35.299999999999997</v>
      </c>
      <c r="F465">
        <v>19.3</v>
      </c>
      <c r="G465">
        <v>67.8</v>
      </c>
      <c r="H465">
        <v>32.4</v>
      </c>
      <c r="I465" t="s">
        <v>31</v>
      </c>
      <c r="J465">
        <v>11381</v>
      </c>
      <c r="K465">
        <v>8.4</v>
      </c>
      <c r="L465">
        <v>8</v>
      </c>
      <c r="M465">
        <v>56</v>
      </c>
    </row>
    <row r="466" spans="1:13" x14ac:dyDescent="0.25">
      <c r="A466" t="s">
        <v>402</v>
      </c>
      <c r="B466" t="s">
        <v>450</v>
      </c>
      <c r="C466" t="s">
        <v>169</v>
      </c>
      <c r="D466">
        <v>26.5</v>
      </c>
      <c r="E466">
        <v>66.099999999999994</v>
      </c>
      <c r="F466">
        <v>18.7</v>
      </c>
      <c r="G466">
        <v>58.8</v>
      </c>
      <c r="H466">
        <v>36.799999999999997</v>
      </c>
      <c r="I466" t="s">
        <v>31</v>
      </c>
      <c r="J466">
        <v>10398</v>
      </c>
      <c r="K466">
        <v>12.2</v>
      </c>
      <c r="L466">
        <v>10</v>
      </c>
      <c r="M466">
        <v>60</v>
      </c>
    </row>
    <row r="467" spans="1:13" x14ac:dyDescent="0.25">
      <c r="A467">
        <v>192</v>
      </c>
      <c r="B467" t="s">
        <v>232</v>
      </c>
      <c r="C467" t="s">
        <v>49</v>
      </c>
      <c r="D467">
        <v>35.200000000000003</v>
      </c>
      <c r="E467">
        <v>58.2</v>
      </c>
      <c r="F467">
        <v>23.9</v>
      </c>
      <c r="G467">
        <v>86.4</v>
      </c>
      <c r="H467">
        <v>58.4</v>
      </c>
      <c r="I467">
        <v>49.5</v>
      </c>
      <c r="J467">
        <v>9187</v>
      </c>
      <c r="K467">
        <v>11.2</v>
      </c>
      <c r="L467">
        <v>10</v>
      </c>
      <c r="M467">
        <v>47</v>
      </c>
    </row>
    <row r="468" spans="1:13" x14ac:dyDescent="0.25">
      <c r="A468" t="s">
        <v>458</v>
      </c>
      <c r="B468" t="s">
        <v>555</v>
      </c>
      <c r="C468" t="s">
        <v>16</v>
      </c>
      <c r="D468">
        <v>19.100000000000001</v>
      </c>
      <c r="E468">
        <v>79</v>
      </c>
      <c r="F468">
        <v>13.2</v>
      </c>
      <c r="G468">
        <v>44.1</v>
      </c>
      <c r="H468">
        <v>29.2</v>
      </c>
      <c r="I468" t="s">
        <v>31</v>
      </c>
      <c r="J468">
        <v>19622</v>
      </c>
      <c r="K468">
        <v>15.8</v>
      </c>
      <c r="L468">
        <v>15</v>
      </c>
      <c r="M468">
        <v>55</v>
      </c>
    </row>
    <row r="469" spans="1:13" x14ac:dyDescent="0.25">
      <c r="A469" t="s">
        <v>297</v>
      </c>
      <c r="B469" t="s">
        <v>347</v>
      </c>
      <c r="C469" t="s">
        <v>47</v>
      </c>
      <c r="D469">
        <v>20.8</v>
      </c>
      <c r="E469">
        <v>56.1</v>
      </c>
      <c r="F469">
        <v>25</v>
      </c>
      <c r="G469">
        <v>74.5</v>
      </c>
      <c r="H469">
        <v>31.1</v>
      </c>
      <c r="I469" t="s">
        <v>31</v>
      </c>
      <c r="J469">
        <v>16667</v>
      </c>
      <c r="K469">
        <v>11.9</v>
      </c>
      <c r="L469">
        <v>7</v>
      </c>
      <c r="M469">
        <v>60</v>
      </c>
    </row>
    <row r="470" spans="1:13" x14ac:dyDescent="0.25">
      <c r="A470" t="s">
        <v>565</v>
      </c>
      <c r="B470" t="s">
        <v>668</v>
      </c>
      <c r="C470" t="s">
        <v>669</v>
      </c>
      <c r="D470">
        <v>18.8</v>
      </c>
      <c r="E470">
        <v>95</v>
      </c>
      <c r="F470">
        <v>14.8</v>
      </c>
      <c r="G470">
        <v>21.7</v>
      </c>
      <c r="H470">
        <v>30.1</v>
      </c>
      <c r="I470" t="s">
        <v>31</v>
      </c>
      <c r="J470">
        <v>9221</v>
      </c>
      <c r="K470">
        <v>12.5</v>
      </c>
      <c r="L470">
        <v>26</v>
      </c>
      <c r="M470">
        <v>76</v>
      </c>
    </row>
    <row r="471" spans="1:13" x14ac:dyDescent="0.25">
      <c r="A471">
        <f>167</f>
        <v>167</v>
      </c>
      <c r="B471" t="s">
        <v>209</v>
      </c>
      <c r="C471" t="s">
        <v>57</v>
      </c>
      <c r="D471">
        <v>38.700000000000003</v>
      </c>
      <c r="E471">
        <v>74.2</v>
      </c>
      <c r="F471">
        <v>40.6</v>
      </c>
      <c r="G471">
        <v>68.400000000000006</v>
      </c>
      <c r="H471">
        <v>51</v>
      </c>
      <c r="I471">
        <v>51.1</v>
      </c>
      <c r="J471">
        <v>28856</v>
      </c>
      <c r="K471">
        <v>42</v>
      </c>
      <c r="L471">
        <v>19</v>
      </c>
      <c r="M471">
        <v>54</v>
      </c>
    </row>
    <row r="472" spans="1:13" x14ac:dyDescent="0.25">
      <c r="A472" t="s">
        <v>565</v>
      </c>
      <c r="B472" t="s">
        <v>657</v>
      </c>
      <c r="C472" t="s">
        <v>36</v>
      </c>
      <c r="D472">
        <v>25.6</v>
      </c>
      <c r="E472">
        <v>39.799999999999997</v>
      </c>
      <c r="F472">
        <v>9.5</v>
      </c>
      <c r="G472">
        <v>41.3</v>
      </c>
      <c r="H472">
        <v>29.6</v>
      </c>
      <c r="I472" t="s">
        <v>31</v>
      </c>
      <c r="J472">
        <v>13438</v>
      </c>
      <c r="K472">
        <v>5.4</v>
      </c>
      <c r="L472">
        <v>5</v>
      </c>
      <c r="M472">
        <v>54</v>
      </c>
    </row>
    <row r="473" spans="1:13" x14ac:dyDescent="0.25">
      <c r="A473" t="s">
        <v>458</v>
      </c>
      <c r="B473" t="s">
        <v>556</v>
      </c>
      <c r="C473" t="s">
        <v>36</v>
      </c>
      <c r="D473">
        <v>26.8</v>
      </c>
      <c r="E473">
        <v>42.9</v>
      </c>
      <c r="F473">
        <v>24.5</v>
      </c>
      <c r="G473">
        <v>41.6</v>
      </c>
      <c r="H473">
        <v>29.2</v>
      </c>
      <c r="I473" t="s">
        <v>31</v>
      </c>
      <c r="J473">
        <v>27046</v>
      </c>
      <c r="K473">
        <v>24.7</v>
      </c>
      <c r="L473">
        <v>9</v>
      </c>
      <c r="M473">
        <v>61</v>
      </c>
    </row>
    <row r="474" spans="1:13" x14ac:dyDescent="0.25">
      <c r="A474" t="s">
        <v>402</v>
      </c>
      <c r="B474" t="s">
        <v>451</v>
      </c>
      <c r="C474" t="s">
        <v>57</v>
      </c>
      <c r="D474">
        <v>26.1</v>
      </c>
      <c r="E474">
        <v>84.5</v>
      </c>
      <c r="F474">
        <v>28.3</v>
      </c>
      <c r="G474">
        <v>47.9</v>
      </c>
      <c r="H474">
        <v>39.1</v>
      </c>
      <c r="I474" t="s">
        <v>31</v>
      </c>
      <c r="J474">
        <v>23819</v>
      </c>
      <c r="K474">
        <v>26.1</v>
      </c>
      <c r="L474">
        <v>32</v>
      </c>
      <c r="M474">
        <v>54</v>
      </c>
    </row>
    <row r="475" spans="1:13" x14ac:dyDescent="0.25">
      <c r="A475" t="s">
        <v>675</v>
      </c>
      <c r="B475" t="s">
        <v>872</v>
      </c>
      <c r="C475" t="s">
        <v>558</v>
      </c>
      <c r="D475">
        <v>24.3</v>
      </c>
      <c r="E475">
        <v>29.7</v>
      </c>
      <c r="F475">
        <v>15.9</v>
      </c>
      <c r="G475">
        <v>10.9</v>
      </c>
      <c r="H475">
        <v>28.4</v>
      </c>
      <c r="I475" t="s">
        <v>31</v>
      </c>
      <c r="J475">
        <v>24227</v>
      </c>
      <c r="K475">
        <v>11.8</v>
      </c>
      <c r="L475">
        <v>12</v>
      </c>
      <c r="M475">
        <v>62</v>
      </c>
    </row>
    <row r="476" spans="1:13" x14ac:dyDescent="0.25">
      <c r="A476" t="s">
        <v>675</v>
      </c>
      <c r="B476" t="s">
        <v>873</v>
      </c>
      <c r="C476" t="s">
        <v>558</v>
      </c>
      <c r="D476">
        <v>25.3</v>
      </c>
      <c r="E476">
        <v>50.1</v>
      </c>
      <c r="F476">
        <v>20.9</v>
      </c>
      <c r="G476">
        <v>10.199999999999999</v>
      </c>
      <c r="H476">
        <v>34.200000000000003</v>
      </c>
      <c r="I476" t="s">
        <v>31</v>
      </c>
      <c r="J476">
        <v>23883</v>
      </c>
      <c r="K476">
        <v>12.2</v>
      </c>
      <c r="L476">
        <v>16</v>
      </c>
      <c r="M476">
        <v>63</v>
      </c>
    </row>
    <row r="477" spans="1:13" x14ac:dyDescent="0.25">
      <c r="A477" t="s">
        <v>675</v>
      </c>
      <c r="B477" t="s">
        <v>874</v>
      </c>
      <c r="C477" t="s">
        <v>558</v>
      </c>
      <c r="D477">
        <v>26.9</v>
      </c>
      <c r="E477">
        <v>44.2</v>
      </c>
      <c r="F477">
        <v>16.600000000000001</v>
      </c>
      <c r="G477">
        <v>12.4</v>
      </c>
      <c r="H477">
        <v>34.4</v>
      </c>
      <c r="I477" t="s">
        <v>31</v>
      </c>
      <c r="J477">
        <v>28179</v>
      </c>
      <c r="K477">
        <v>14.8</v>
      </c>
      <c r="L477">
        <v>10</v>
      </c>
      <c r="M477">
        <v>61</v>
      </c>
    </row>
    <row r="478" spans="1:13" x14ac:dyDescent="0.25">
      <c r="A478" t="s">
        <v>458</v>
      </c>
      <c r="B478" t="s">
        <v>557</v>
      </c>
      <c r="C478" t="s">
        <v>558</v>
      </c>
      <c r="D478">
        <v>26.3</v>
      </c>
      <c r="E478">
        <v>51.7</v>
      </c>
      <c r="F478">
        <v>14.6</v>
      </c>
      <c r="G478">
        <v>44.7</v>
      </c>
      <c r="H478">
        <v>31.1</v>
      </c>
      <c r="I478" t="s">
        <v>31</v>
      </c>
      <c r="J478">
        <v>16270</v>
      </c>
      <c r="K478">
        <v>9</v>
      </c>
      <c r="L478">
        <v>13</v>
      </c>
      <c r="M478">
        <v>43</v>
      </c>
    </row>
    <row r="479" spans="1:13" x14ac:dyDescent="0.25">
      <c r="A479" t="s">
        <v>675</v>
      </c>
      <c r="B479" t="s">
        <v>875</v>
      </c>
      <c r="C479" t="s">
        <v>558</v>
      </c>
      <c r="D479">
        <v>15.2</v>
      </c>
      <c r="E479">
        <v>14.8</v>
      </c>
      <c r="F479">
        <v>7.7</v>
      </c>
      <c r="G479">
        <v>18.2</v>
      </c>
      <c r="H479">
        <v>28.3</v>
      </c>
      <c r="I479" t="s">
        <v>31</v>
      </c>
      <c r="J479">
        <v>69268</v>
      </c>
      <c r="K479">
        <v>16.8</v>
      </c>
      <c r="L479">
        <v>0</v>
      </c>
      <c r="M479">
        <v>65</v>
      </c>
    </row>
    <row r="480" spans="1:13" x14ac:dyDescent="0.25">
      <c r="A480" t="s">
        <v>242</v>
      </c>
      <c r="B480" t="s">
        <v>246</v>
      </c>
      <c r="C480" t="s">
        <v>14</v>
      </c>
      <c r="D480">
        <v>36.5</v>
      </c>
      <c r="E480">
        <v>60.6</v>
      </c>
      <c r="F480">
        <v>37.9</v>
      </c>
      <c r="G480">
        <v>62</v>
      </c>
      <c r="H480">
        <v>43.8</v>
      </c>
      <c r="I480" t="s">
        <v>31</v>
      </c>
      <c r="J480">
        <v>25668</v>
      </c>
      <c r="K480">
        <v>19</v>
      </c>
      <c r="L480">
        <v>19</v>
      </c>
      <c r="M480">
        <v>47</v>
      </c>
    </row>
    <row r="481" spans="1:13" x14ac:dyDescent="0.25">
      <c r="A481" t="s">
        <v>402</v>
      </c>
      <c r="B481" t="s">
        <v>453</v>
      </c>
      <c r="C481" t="s">
        <v>196</v>
      </c>
      <c r="D481">
        <v>28.6</v>
      </c>
      <c r="E481">
        <v>75.5</v>
      </c>
      <c r="F481">
        <v>23.8</v>
      </c>
      <c r="G481">
        <v>48.4</v>
      </c>
      <c r="H481">
        <v>47.1</v>
      </c>
      <c r="I481" t="s">
        <v>31</v>
      </c>
      <c r="J481">
        <v>15805</v>
      </c>
      <c r="K481">
        <v>22.3</v>
      </c>
      <c r="L481">
        <v>15</v>
      </c>
      <c r="M481">
        <v>55</v>
      </c>
    </row>
    <row r="482" spans="1:13" x14ac:dyDescent="0.25">
      <c r="A482">
        <f>176</f>
        <v>176</v>
      </c>
      <c r="B482" t="s">
        <v>216</v>
      </c>
      <c r="C482" t="s">
        <v>196</v>
      </c>
      <c r="D482">
        <v>35</v>
      </c>
      <c r="E482">
        <v>86.3</v>
      </c>
      <c r="F482">
        <v>38.5</v>
      </c>
      <c r="G482">
        <v>70.8</v>
      </c>
      <c r="H482">
        <v>33.5</v>
      </c>
      <c r="I482">
        <v>50.6</v>
      </c>
      <c r="J482">
        <v>22193</v>
      </c>
      <c r="K482">
        <v>24.5</v>
      </c>
      <c r="L482">
        <v>23</v>
      </c>
    </row>
    <row r="483" spans="1:13" x14ac:dyDescent="0.25">
      <c r="A483">
        <v>14</v>
      </c>
      <c r="B483" t="s">
        <v>29</v>
      </c>
      <c r="C483" t="s">
        <v>16</v>
      </c>
      <c r="D483">
        <v>78.099999999999994</v>
      </c>
      <c r="E483">
        <v>94.4</v>
      </c>
      <c r="F483">
        <v>91</v>
      </c>
      <c r="G483">
        <v>94.2</v>
      </c>
      <c r="H483">
        <v>40.5</v>
      </c>
      <c r="I483">
        <v>87.1</v>
      </c>
      <c r="J483">
        <v>26607</v>
      </c>
      <c r="K483">
        <v>10.7</v>
      </c>
      <c r="L483">
        <v>46</v>
      </c>
      <c r="M483">
        <v>56</v>
      </c>
    </row>
    <row r="484" spans="1:13" x14ac:dyDescent="0.25">
      <c r="A484" t="s">
        <v>675</v>
      </c>
      <c r="B484" t="s">
        <v>676</v>
      </c>
      <c r="C484" t="s">
        <v>182</v>
      </c>
      <c r="D484">
        <v>18.3</v>
      </c>
      <c r="E484">
        <v>23.4</v>
      </c>
      <c r="F484">
        <v>10</v>
      </c>
      <c r="G484">
        <v>16.600000000000001</v>
      </c>
      <c r="H484">
        <v>38.200000000000003</v>
      </c>
      <c r="I484" t="s">
        <v>31</v>
      </c>
      <c r="J484">
        <v>17062</v>
      </c>
      <c r="K484">
        <v>13</v>
      </c>
      <c r="L484">
        <v>2</v>
      </c>
      <c r="M484">
        <v>52</v>
      </c>
    </row>
    <row r="485" spans="1:13" x14ac:dyDescent="0.25">
      <c r="A485">
        <f>172</f>
        <v>172</v>
      </c>
      <c r="B485" t="s">
        <v>210</v>
      </c>
      <c r="C485" t="s">
        <v>16</v>
      </c>
      <c r="D485">
        <v>29.7</v>
      </c>
      <c r="E485">
        <v>91.4</v>
      </c>
      <c r="F485">
        <v>31.4</v>
      </c>
      <c r="G485">
        <v>82.6</v>
      </c>
      <c r="H485">
        <v>43.1</v>
      </c>
      <c r="I485">
        <v>51</v>
      </c>
      <c r="J485">
        <v>12938</v>
      </c>
      <c r="K485">
        <v>15.8</v>
      </c>
      <c r="L485">
        <v>33</v>
      </c>
      <c r="M485">
        <v>54</v>
      </c>
    </row>
    <row r="486" spans="1:13" x14ac:dyDescent="0.25">
      <c r="A486">
        <f>149</f>
        <v>149</v>
      </c>
      <c r="B486" t="s">
        <v>185</v>
      </c>
      <c r="C486" t="s">
        <v>54</v>
      </c>
      <c r="D486">
        <v>32.799999999999997</v>
      </c>
      <c r="E486">
        <v>85.1</v>
      </c>
      <c r="F486">
        <v>43.2</v>
      </c>
      <c r="G486">
        <v>72.400000000000006</v>
      </c>
      <c r="H486">
        <v>79.3</v>
      </c>
      <c r="I486">
        <v>52.9</v>
      </c>
      <c r="J486">
        <v>20771</v>
      </c>
      <c r="K486">
        <v>30.1</v>
      </c>
      <c r="L486">
        <v>26</v>
      </c>
      <c r="M486">
        <v>48</v>
      </c>
    </row>
    <row r="487" spans="1:13" x14ac:dyDescent="0.25">
      <c r="A487" t="s">
        <v>352</v>
      </c>
      <c r="B487" t="s">
        <v>354</v>
      </c>
      <c r="C487" t="s">
        <v>14</v>
      </c>
      <c r="D487">
        <v>25.1</v>
      </c>
      <c r="E487">
        <v>53.5</v>
      </c>
      <c r="F487">
        <v>23.1</v>
      </c>
      <c r="G487">
        <v>63</v>
      </c>
      <c r="H487">
        <v>51.2</v>
      </c>
      <c r="I487" t="s">
        <v>31</v>
      </c>
      <c r="J487">
        <v>3837</v>
      </c>
      <c r="K487">
        <v>8.1999999999999993</v>
      </c>
      <c r="L487">
        <v>7</v>
      </c>
      <c r="M487">
        <v>53</v>
      </c>
    </row>
    <row r="488" spans="1:13" x14ac:dyDescent="0.25">
      <c r="A488">
        <v>137</v>
      </c>
      <c r="B488" t="s">
        <v>171</v>
      </c>
      <c r="C488" t="s">
        <v>36</v>
      </c>
      <c r="D488">
        <v>46.4</v>
      </c>
      <c r="E488">
        <v>80.7</v>
      </c>
      <c r="F488">
        <v>48.1</v>
      </c>
      <c r="G488">
        <v>63.6</v>
      </c>
      <c r="H488">
        <v>47.4</v>
      </c>
      <c r="I488">
        <v>54.7</v>
      </c>
      <c r="J488">
        <v>36299</v>
      </c>
      <c r="K488">
        <v>21.6</v>
      </c>
      <c r="L488">
        <v>23</v>
      </c>
      <c r="M488">
        <v>55</v>
      </c>
    </row>
    <row r="489" spans="1:13" x14ac:dyDescent="0.25">
      <c r="A489" t="s">
        <v>675</v>
      </c>
      <c r="B489" t="s">
        <v>680</v>
      </c>
      <c r="C489" t="s">
        <v>182</v>
      </c>
      <c r="D489">
        <v>17.600000000000001</v>
      </c>
      <c r="E489">
        <v>50</v>
      </c>
      <c r="F489">
        <v>11.2</v>
      </c>
      <c r="G489">
        <v>28.3</v>
      </c>
      <c r="H489">
        <v>43.3</v>
      </c>
      <c r="I489" t="s">
        <v>31</v>
      </c>
      <c r="J489">
        <v>30812</v>
      </c>
      <c r="K489">
        <v>25.1</v>
      </c>
      <c r="L489">
        <v>18</v>
      </c>
      <c r="M489">
        <v>53</v>
      </c>
    </row>
    <row r="490" spans="1:13" x14ac:dyDescent="0.25">
      <c r="A490">
        <v>58</v>
      </c>
      <c r="B490" t="s">
        <v>85</v>
      </c>
      <c r="C490" t="s">
        <v>74</v>
      </c>
      <c r="D490">
        <v>52.2</v>
      </c>
      <c r="E490">
        <v>66.5</v>
      </c>
      <c r="F490">
        <v>64.7</v>
      </c>
      <c r="G490">
        <v>87.4</v>
      </c>
      <c r="H490">
        <v>62.8</v>
      </c>
      <c r="I490">
        <v>67.8</v>
      </c>
      <c r="J490">
        <v>24570</v>
      </c>
      <c r="K490">
        <v>14.4</v>
      </c>
      <c r="L490">
        <v>11</v>
      </c>
      <c r="M490">
        <v>53</v>
      </c>
    </row>
    <row r="491" spans="1:13" x14ac:dyDescent="0.25">
      <c r="A491" t="s">
        <v>675</v>
      </c>
      <c r="B491" t="s">
        <v>689</v>
      </c>
      <c r="C491" t="s">
        <v>570</v>
      </c>
      <c r="D491">
        <v>18.100000000000001</v>
      </c>
      <c r="E491">
        <v>42</v>
      </c>
      <c r="F491">
        <v>21.1</v>
      </c>
      <c r="G491">
        <v>14.8</v>
      </c>
      <c r="H491">
        <v>43.6</v>
      </c>
      <c r="I491" t="s">
        <v>31</v>
      </c>
      <c r="J491">
        <v>38872</v>
      </c>
      <c r="K491">
        <v>23</v>
      </c>
      <c r="L491">
        <v>1</v>
      </c>
      <c r="M491">
        <v>50</v>
      </c>
    </row>
    <row r="492" spans="1:13" x14ac:dyDescent="0.25">
      <c r="A492">
        <f>190</f>
        <v>190</v>
      </c>
      <c r="B492" t="s">
        <v>230</v>
      </c>
      <c r="C492" t="s">
        <v>57</v>
      </c>
      <c r="D492">
        <v>31.6</v>
      </c>
      <c r="E492">
        <v>64.8</v>
      </c>
      <c r="F492">
        <v>40.799999999999997</v>
      </c>
      <c r="G492">
        <v>71.7</v>
      </c>
      <c r="H492">
        <v>60.3</v>
      </c>
      <c r="I492">
        <v>49.6</v>
      </c>
      <c r="J492">
        <v>12346</v>
      </c>
      <c r="K492">
        <v>30.3</v>
      </c>
      <c r="L492">
        <v>16</v>
      </c>
      <c r="M492">
        <v>56</v>
      </c>
    </row>
    <row r="493" spans="1:13" x14ac:dyDescent="0.25">
      <c r="A493">
        <v>163</v>
      </c>
      <c r="B493" t="s">
        <v>200</v>
      </c>
      <c r="C493" t="s">
        <v>14</v>
      </c>
      <c r="D493">
        <v>38.700000000000003</v>
      </c>
      <c r="E493">
        <v>38.6</v>
      </c>
      <c r="F493">
        <v>41.8</v>
      </c>
      <c r="G493">
        <v>79.5</v>
      </c>
      <c r="H493">
        <v>32.4</v>
      </c>
      <c r="I493">
        <v>51.7</v>
      </c>
      <c r="J493">
        <v>36429</v>
      </c>
      <c r="K493">
        <v>12.7</v>
      </c>
      <c r="L493">
        <v>8</v>
      </c>
      <c r="M493">
        <v>52</v>
      </c>
    </row>
    <row r="494" spans="1:13" x14ac:dyDescent="0.25">
      <c r="A494" t="s">
        <v>565</v>
      </c>
      <c r="B494" t="s">
        <v>571</v>
      </c>
      <c r="C494" t="s">
        <v>14</v>
      </c>
      <c r="D494">
        <v>25.5</v>
      </c>
      <c r="E494">
        <v>25.9</v>
      </c>
      <c r="F494">
        <v>17.399999999999999</v>
      </c>
      <c r="G494">
        <v>30.3</v>
      </c>
      <c r="H494">
        <v>36.9</v>
      </c>
      <c r="I494" t="s">
        <v>31</v>
      </c>
      <c r="J494">
        <v>22819</v>
      </c>
      <c r="K494">
        <v>21.2</v>
      </c>
      <c r="L494">
        <v>5</v>
      </c>
      <c r="M494">
        <v>50</v>
      </c>
    </row>
    <row r="495" spans="1:13" x14ac:dyDescent="0.25">
      <c r="A495">
        <f>172</f>
        <v>172</v>
      </c>
      <c r="B495" t="s">
        <v>211</v>
      </c>
      <c r="C495" t="s">
        <v>212</v>
      </c>
      <c r="D495">
        <v>31.4</v>
      </c>
      <c r="E495">
        <v>90.5</v>
      </c>
      <c r="F495">
        <v>39.5</v>
      </c>
      <c r="G495">
        <v>69.8</v>
      </c>
      <c r="H495">
        <v>78</v>
      </c>
      <c r="I495">
        <v>51</v>
      </c>
      <c r="J495">
        <v>29787</v>
      </c>
      <c r="K495">
        <v>18.899999999999999</v>
      </c>
      <c r="L495">
        <v>28</v>
      </c>
      <c r="M495">
        <v>54</v>
      </c>
    </row>
    <row r="496" spans="1:13" x14ac:dyDescent="0.25">
      <c r="A496" t="s">
        <v>458</v>
      </c>
      <c r="B496" t="s">
        <v>462</v>
      </c>
      <c r="C496" t="s">
        <v>420</v>
      </c>
      <c r="D496">
        <v>24.8</v>
      </c>
      <c r="E496">
        <v>45.9</v>
      </c>
      <c r="F496">
        <v>26.5</v>
      </c>
      <c r="G496">
        <v>43.6</v>
      </c>
      <c r="H496">
        <v>40.1</v>
      </c>
      <c r="I496" t="s">
        <v>31</v>
      </c>
      <c r="J496">
        <v>10791</v>
      </c>
      <c r="K496">
        <v>17.8</v>
      </c>
      <c r="L496">
        <v>10</v>
      </c>
      <c r="M496">
        <v>51</v>
      </c>
    </row>
    <row r="497" spans="1:13" x14ac:dyDescent="0.25">
      <c r="A497">
        <v>174</v>
      </c>
      <c r="B497" t="s">
        <v>213</v>
      </c>
      <c r="C497" t="s">
        <v>182</v>
      </c>
      <c r="D497">
        <v>38.5</v>
      </c>
      <c r="E497">
        <v>49.2</v>
      </c>
      <c r="F497">
        <v>37.4</v>
      </c>
      <c r="G497">
        <v>78.900000000000006</v>
      </c>
      <c r="H497">
        <v>31.1</v>
      </c>
      <c r="I497">
        <v>50.9</v>
      </c>
      <c r="J497">
        <v>47491</v>
      </c>
      <c r="K497">
        <v>12.2</v>
      </c>
      <c r="L497">
        <v>10</v>
      </c>
      <c r="M497">
        <v>62</v>
      </c>
    </row>
    <row r="498" spans="1:13" x14ac:dyDescent="0.25">
      <c r="A498" t="s">
        <v>458</v>
      </c>
      <c r="B498" t="s">
        <v>463</v>
      </c>
      <c r="C498" t="s">
        <v>144</v>
      </c>
      <c r="D498">
        <v>28.7</v>
      </c>
      <c r="E498">
        <v>31.7</v>
      </c>
      <c r="F498">
        <v>21.6</v>
      </c>
      <c r="G498">
        <v>48.8</v>
      </c>
      <c r="H498">
        <v>45.4</v>
      </c>
      <c r="I498" t="s">
        <v>31</v>
      </c>
      <c r="J498">
        <v>51560</v>
      </c>
      <c r="K498">
        <v>65.099999999999994</v>
      </c>
      <c r="L498">
        <v>2</v>
      </c>
      <c r="M498">
        <v>65</v>
      </c>
    </row>
    <row r="499" spans="1:13" x14ac:dyDescent="0.25">
      <c r="A499">
        <f>101</f>
        <v>101</v>
      </c>
      <c r="B499" t="s">
        <v>131</v>
      </c>
      <c r="C499" t="s">
        <v>24</v>
      </c>
      <c r="D499">
        <v>39.5</v>
      </c>
      <c r="E499">
        <v>94.7</v>
      </c>
      <c r="F499">
        <v>33.1</v>
      </c>
      <c r="G499">
        <v>88.3</v>
      </c>
      <c r="H499">
        <v>99.9</v>
      </c>
      <c r="I499">
        <v>57.9</v>
      </c>
      <c r="J499">
        <v>12551</v>
      </c>
      <c r="K499">
        <v>17.3</v>
      </c>
      <c r="L499">
        <v>24</v>
      </c>
      <c r="M499">
        <v>54</v>
      </c>
    </row>
    <row r="500" spans="1:13" x14ac:dyDescent="0.25">
      <c r="A500" t="s">
        <v>297</v>
      </c>
      <c r="B500" t="s">
        <v>300</v>
      </c>
      <c r="C500" t="s">
        <v>16</v>
      </c>
      <c r="D500">
        <v>28.9</v>
      </c>
      <c r="E500">
        <v>84.8</v>
      </c>
      <c r="F500">
        <v>27.9</v>
      </c>
      <c r="G500">
        <v>56.7</v>
      </c>
      <c r="H500">
        <v>36.299999999999997</v>
      </c>
      <c r="I500" t="s">
        <v>31</v>
      </c>
      <c r="J500">
        <v>12830</v>
      </c>
      <c r="K500">
        <v>18.8</v>
      </c>
      <c r="L500">
        <v>30</v>
      </c>
      <c r="M500">
        <v>46</v>
      </c>
    </row>
    <row r="501" spans="1:13" x14ac:dyDescent="0.25">
      <c r="A501" t="s">
        <v>675</v>
      </c>
      <c r="B501" t="s">
        <v>698</v>
      </c>
      <c r="C501" t="s">
        <v>699</v>
      </c>
      <c r="D501">
        <v>20.399999999999999</v>
      </c>
      <c r="E501">
        <v>30.5</v>
      </c>
      <c r="F501">
        <v>13.2</v>
      </c>
      <c r="G501">
        <v>14</v>
      </c>
      <c r="H501">
        <v>45.6</v>
      </c>
      <c r="I501" t="s">
        <v>31</v>
      </c>
      <c r="J501">
        <v>96968</v>
      </c>
      <c r="K501">
        <v>28.3</v>
      </c>
      <c r="L501">
        <v>5</v>
      </c>
      <c r="M501">
        <v>60</v>
      </c>
    </row>
    <row r="502" spans="1:13" x14ac:dyDescent="0.25">
      <c r="A502">
        <f>182</f>
        <v>182</v>
      </c>
      <c r="B502" t="s">
        <v>222</v>
      </c>
      <c r="C502" t="s">
        <v>169</v>
      </c>
      <c r="D502">
        <v>32.5</v>
      </c>
      <c r="E502">
        <v>70</v>
      </c>
      <c r="F502">
        <v>31.5</v>
      </c>
      <c r="G502">
        <v>82.4</v>
      </c>
      <c r="H502">
        <v>36.200000000000003</v>
      </c>
      <c r="I502">
        <v>50.1</v>
      </c>
      <c r="J502">
        <v>11623</v>
      </c>
      <c r="K502">
        <v>11.1</v>
      </c>
      <c r="L502">
        <v>12</v>
      </c>
      <c r="M502">
        <v>60</v>
      </c>
    </row>
    <row r="503" spans="1:13" x14ac:dyDescent="0.25">
      <c r="A503">
        <f>120</f>
        <v>120</v>
      </c>
      <c r="B503" t="s">
        <v>152</v>
      </c>
      <c r="C503" t="s">
        <v>24</v>
      </c>
      <c r="D503">
        <v>40</v>
      </c>
      <c r="E503">
        <v>83.7</v>
      </c>
      <c r="F503">
        <v>42.5</v>
      </c>
      <c r="G503">
        <v>76.599999999999994</v>
      </c>
      <c r="H503">
        <v>82.9</v>
      </c>
      <c r="I503">
        <v>56.1</v>
      </c>
      <c r="J503">
        <v>14708</v>
      </c>
      <c r="K503">
        <v>22.5</v>
      </c>
      <c r="L503">
        <v>14</v>
      </c>
      <c r="M503">
        <v>54</v>
      </c>
    </row>
    <row r="504" spans="1:13" x14ac:dyDescent="0.25">
      <c r="A504">
        <v>119</v>
      </c>
      <c r="B504" t="s">
        <v>151</v>
      </c>
      <c r="C504" t="s">
        <v>16</v>
      </c>
      <c r="D504">
        <v>39.4</v>
      </c>
      <c r="E504">
        <v>82</v>
      </c>
      <c r="F504">
        <v>41.8</v>
      </c>
      <c r="G504">
        <v>82.7</v>
      </c>
      <c r="H504">
        <v>34.700000000000003</v>
      </c>
      <c r="I504">
        <v>56.2</v>
      </c>
      <c r="J504">
        <v>25295</v>
      </c>
      <c r="K504">
        <v>16.399999999999999</v>
      </c>
      <c r="L504">
        <v>23</v>
      </c>
      <c r="M504">
        <v>54</v>
      </c>
    </row>
    <row r="505" spans="1:13" x14ac:dyDescent="0.25">
      <c r="A505" t="s">
        <v>242</v>
      </c>
      <c r="B505" t="s">
        <v>245</v>
      </c>
      <c r="C505" t="s">
        <v>144</v>
      </c>
      <c r="D505">
        <v>39.299999999999997</v>
      </c>
      <c r="E505">
        <v>39.9</v>
      </c>
      <c r="F505">
        <v>29.5</v>
      </c>
      <c r="G505">
        <v>73</v>
      </c>
      <c r="H505">
        <v>34.5</v>
      </c>
      <c r="I505" t="s">
        <v>31</v>
      </c>
      <c r="J505">
        <v>85532</v>
      </c>
      <c r="K505">
        <v>22.9</v>
      </c>
      <c r="L505">
        <v>7</v>
      </c>
      <c r="M505">
        <v>56</v>
      </c>
    </row>
    <row r="506" spans="1:13" x14ac:dyDescent="0.25">
      <c r="A506">
        <f>94</f>
        <v>94</v>
      </c>
      <c r="B506" t="s">
        <v>124</v>
      </c>
      <c r="C506" t="s">
        <v>49</v>
      </c>
      <c r="D506">
        <v>45.1</v>
      </c>
      <c r="E506">
        <v>63.6</v>
      </c>
      <c r="F506">
        <v>47.5</v>
      </c>
      <c r="G506">
        <v>85.3</v>
      </c>
      <c r="H506" t="s">
        <v>31</v>
      </c>
      <c r="I506">
        <v>58.8</v>
      </c>
      <c r="J506">
        <v>32474</v>
      </c>
      <c r="K506">
        <v>70.400000000000006</v>
      </c>
      <c r="L506">
        <v>13</v>
      </c>
      <c r="M506">
        <v>55</v>
      </c>
    </row>
    <row r="507" spans="1:13" x14ac:dyDescent="0.25">
      <c r="A507" t="s">
        <v>297</v>
      </c>
      <c r="B507" t="s">
        <v>303</v>
      </c>
      <c r="C507" t="s">
        <v>81</v>
      </c>
      <c r="D507">
        <v>25.3</v>
      </c>
      <c r="E507">
        <v>54.6</v>
      </c>
      <c r="F507">
        <v>22</v>
      </c>
      <c r="G507">
        <v>71.7</v>
      </c>
      <c r="H507">
        <v>30.6</v>
      </c>
      <c r="I507" t="s">
        <v>31</v>
      </c>
      <c r="J507">
        <v>51239</v>
      </c>
      <c r="K507">
        <v>19.399999999999999</v>
      </c>
      <c r="L507">
        <v>12</v>
      </c>
      <c r="M507">
        <v>58</v>
      </c>
    </row>
    <row r="508" spans="1:13" x14ac:dyDescent="0.25">
      <c r="A508" t="s">
        <v>675</v>
      </c>
      <c r="B508" t="s">
        <v>701</v>
      </c>
      <c r="C508" t="s">
        <v>16</v>
      </c>
      <c r="D508">
        <v>18.7</v>
      </c>
      <c r="E508">
        <v>79.099999999999994</v>
      </c>
      <c r="F508">
        <v>15.9</v>
      </c>
      <c r="G508">
        <v>22.7</v>
      </c>
      <c r="H508">
        <v>32.700000000000003</v>
      </c>
      <c r="I508" t="s">
        <v>31</v>
      </c>
      <c r="J508">
        <v>11065</v>
      </c>
      <c r="K508">
        <v>20.5</v>
      </c>
      <c r="L508">
        <v>32</v>
      </c>
      <c r="M508">
        <v>53</v>
      </c>
    </row>
    <row r="509" spans="1:13" x14ac:dyDescent="0.25">
      <c r="A509" t="s">
        <v>675</v>
      </c>
      <c r="B509" t="s">
        <v>702</v>
      </c>
      <c r="C509" t="s">
        <v>339</v>
      </c>
      <c r="D509">
        <v>21.9</v>
      </c>
      <c r="E509">
        <v>24.1</v>
      </c>
      <c r="F509">
        <v>7.4</v>
      </c>
      <c r="G509">
        <v>10.4</v>
      </c>
      <c r="H509" t="s">
        <v>31</v>
      </c>
      <c r="I509" t="s">
        <v>31</v>
      </c>
      <c r="J509">
        <v>45880</v>
      </c>
      <c r="K509">
        <v>14.5</v>
      </c>
      <c r="L509">
        <v>2</v>
      </c>
      <c r="M509">
        <v>52</v>
      </c>
    </row>
    <row r="510" spans="1:13" x14ac:dyDescent="0.25">
      <c r="A510" t="s">
        <v>352</v>
      </c>
      <c r="B510" t="s">
        <v>357</v>
      </c>
      <c r="C510" t="s">
        <v>49</v>
      </c>
      <c r="D510">
        <v>30.9</v>
      </c>
      <c r="E510">
        <v>50</v>
      </c>
      <c r="F510">
        <v>32.700000000000003</v>
      </c>
      <c r="G510">
        <v>50</v>
      </c>
      <c r="H510">
        <v>46</v>
      </c>
      <c r="I510" t="s">
        <v>31</v>
      </c>
      <c r="J510">
        <v>18590</v>
      </c>
      <c r="K510">
        <v>25.6</v>
      </c>
      <c r="L510">
        <v>11</v>
      </c>
      <c r="M510">
        <v>50</v>
      </c>
    </row>
    <row r="511" spans="1:13" x14ac:dyDescent="0.25">
      <c r="A511" t="s">
        <v>458</v>
      </c>
      <c r="B511" t="s">
        <v>466</v>
      </c>
      <c r="C511" t="s">
        <v>144</v>
      </c>
      <c r="D511">
        <v>15.6</v>
      </c>
      <c r="E511">
        <v>36.6</v>
      </c>
      <c r="F511">
        <v>14.8</v>
      </c>
      <c r="G511">
        <v>72.3</v>
      </c>
      <c r="H511">
        <v>35.799999999999997</v>
      </c>
      <c r="I511" t="s">
        <v>31</v>
      </c>
      <c r="J511">
        <v>14076</v>
      </c>
      <c r="K511">
        <v>25</v>
      </c>
      <c r="L511">
        <v>7</v>
      </c>
      <c r="M511">
        <v>48</v>
      </c>
    </row>
    <row r="512" spans="1:13" x14ac:dyDescent="0.25">
      <c r="A512" t="s">
        <v>675</v>
      </c>
      <c r="B512" t="s">
        <v>703</v>
      </c>
      <c r="C512" t="s">
        <v>16</v>
      </c>
      <c r="D512">
        <v>16.7</v>
      </c>
      <c r="E512">
        <v>62.8</v>
      </c>
      <c r="F512">
        <v>10.7</v>
      </c>
      <c r="G512">
        <v>20.100000000000001</v>
      </c>
      <c r="H512">
        <v>29.4</v>
      </c>
      <c r="I512" t="s">
        <v>31</v>
      </c>
      <c r="J512">
        <v>16924</v>
      </c>
      <c r="K512">
        <v>19.5</v>
      </c>
      <c r="L512">
        <v>19</v>
      </c>
      <c r="M512">
        <v>58</v>
      </c>
    </row>
    <row r="513" spans="1:13" x14ac:dyDescent="0.25">
      <c r="A513">
        <v>69</v>
      </c>
      <c r="B513" t="s">
        <v>96</v>
      </c>
      <c r="C513" t="s">
        <v>16</v>
      </c>
      <c r="D513">
        <v>47.6</v>
      </c>
      <c r="E513">
        <v>82.4</v>
      </c>
      <c r="F513">
        <v>51.6</v>
      </c>
      <c r="G513">
        <v>91.2</v>
      </c>
      <c r="H513">
        <v>40</v>
      </c>
      <c r="I513">
        <v>64.3</v>
      </c>
      <c r="J513">
        <v>17906</v>
      </c>
      <c r="K513">
        <v>14</v>
      </c>
      <c r="L513">
        <v>25</v>
      </c>
      <c r="M513">
        <v>53</v>
      </c>
    </row>
    <row r="514" spans="1:13" x14ac:dyDescent="0.25">
      <c r="A514">
        <v>34</v>
      </c>
      <c r="B514" t="s">
        <v>55</v>
      </c>
      <c r="C514" t="s">
        <v>36</v>
      </c>
      <c r="D514">
        <v>60.2</v>
      </c>
      <c r="E514">
        <v>90.5</v>
      </c>
      <c r="F514">
        <v>73.2</v>
      </c>
      <c r="G514">
        <v>91.5</v>
      </c>
      <c r="H514">
        <v>42.6</v>
      </c>
      <c r="I514">
        <v>75.3</v>
      </c>
      <c r="J514">
        <v>50152</v>
      </c>
      <c r="K514">
        <v>17.600000000000001</v>
      </c>
      <c r="L514">
        <v>25</v>
      </c>
      <c r="M514">
        <v>54</v>
      </c>
    </row>
    <row r="515" spans="1:13" x14ac:dyDescent="0.25">
      <c r="A515" t="s">
        <v>675</v>
      </c>
      <c r="B515" t="s">
        <v>704</v>
      </c>
      <c r="C515" t="s">
        <v>574</v>
      </c>
      <c r="D515">
        <v>34.299999999999997</v>
      </c>
      <c r="E515">
        <v>21.3</v>
      </c>
      <c r="F515">
        <v>11.5</v>
      </c>
      <c r="G515">
        <v>9.9</v>
      </c>
      <c r="H515">
        <v>29.5</v>
      </c>
      <c r="I515" t="s">
        <v>31</v>
      </c>
      <c r="J515">
        <v>31806</v>
      </c>
      <c r="K515">
        <v>24.9</v>
      </c>
      <c r="L515">
        <v>2</v>
      </c>
      <c r="M515">
        <v>70</v>
      </c>
    </row>
    <row r="516" spans="1:13" x14ac:dyDescent="0.25">
      <c r="A516" t="s">
        <v>565</v>
      </c>
      <c r="B516" t="s">
        <v>580</v>
      </c>
      <c r="C516" t="s">
        <v>81</v>
      </c>
      <c r="D516">
        <v>21.4</v>
      </c>
      <c r="E516">
        <v>50.9</v>
      </c>
      <c r="F516">
        <v>8.8000000000000007</v>
      </c>
      <c r="G516">
        <v>46.3</v>
      </c>
      <c r="H516" t="s">
        <v>31</v>
      </c>
      <c r="I516" t="s">
        <v>31</v>
      </c>
      <c r="J516">
        <v>26612</v>
      </c>
      <c r="K516">
        <v>20.8</v>
      </c>
      <c r="L516">
        <v>11</v>
      </c>
      <c r="M516">
        <v>54</v>
      </c>
    </row>
    <row r="517" spans="1:13" x14ac:dyDescent="0.25">
      <c r="A517" t="s">
        <v>458</v>
      </c>
      <c r="B517" t="s">
        <v>470</v>
      </c>
      <c r="C517" t="s">
        <v>144</v>
      </c>
      <c r="D517">
        <v>19.399999999999999</v>
      </c>
      <c r="E517">
        <v>32.6</v>
      </c>
      <c r="F517">
        <v>13.2</v>
      </c>
      <c r="G517">
        <v>56.8</v>
      </c>
      <c r="H517">
        <v>33.6</v>
      </c>
      <c r="I517" t="s">
        <v>31</v>
      </c>
      <c r="J517">
        <v>30638</v>
      </c>
      <c r="K517">
        <v>51</v>
      </c>
      <c r="L517">
        <v>1</v>
      </c>
      <c r="M517">
        <v>62</v>
      </c>
    </row>
    <row r="518" spans="1:13" x14ac:dyDescent="0.25">
      <c r="A518" t="s">
        <v>675</v>
      </c>
      <c r="B518" t="s">
        <v>707</v>
      </c>
      <c r="C518" t="s">
        <v>314</v>
      </c>
      <c r="D518">
        <v>34.700000000000003</v>
      </c>
      <c r="E518">
        <v>13.1</v>
      </c>
      <c r="F518">
        <v>8.6999999999999993</v>
      </c>
      <c r="G518">
        <v>19.8</v>
      </c>
      <c r="H518">
        <v>29.2</v>
      </c>
      <c r="I518" t="s">
        <v>31</v>
      </c>
      <c r="J518">
        <v>18511</v>
      </c>
      <c r="K518">
        <v>32.5</v>
      </c>
      <c r="L518">
        <v>0</v>
      </c>
    </row>
    <row r="519" spans="1:13" x14ac:dyDescent="0.25">
      <c r="A519" t="s">
        <v>242</v>
      </c>
      <c r="B519" t="s">
        <v>247</v>
      </c>
      <c r="C519" t="s">
        <v>36</v>
      </c>
      <c r="D519">
        <v>33.9</v>
      </c>
      <c r="E519">
        <v>70.099999999999994</v>
      </c>
      <c r="F519">
        <v>36.700000000000003</v>
      </c>
      <c r="G519">
        <v>67.8</v>
      </c>
      <c r="H519">
        <v>52</v>
      </c>
      <c r="I519" t="s">
        <v>31</v>
      </c>
      <c r="J519">
        <v>28341</v>
      </c>
      <c r="K519">
        <v>16.5</v>
      </c>
      <c r="L519">
        <v>17</v>
      </c>
      <c r="M519">
        <v>53</v>
      </c>
    </row>
    <row r="520" spans="1:13" x14ac:dyDescent="0.25">
      <c r="A520">
        <v>13</v>
      </c>
      <c r="B520" t="s">
        <v>28</v>
      </c>
      <c r="C520" t="s">
        <v>14</v>
      </c>
      <c r="D520">
        <v>80.400000000000006</v>
      </c>
      <c r="E520">
        <v>61.9</v>
      </c>
      <c r="F520">
        <v>91.1</v>
      </c>
      <c r="G520">
        <v>99.7</v>
      </c>
      <c r="H520">
        <v>47.9</v>
      </c>
      <c r="I520">
        <v>87.2</v>
      </c>
      <c r="J520">
        <v>36186</v>
      </c>
      <c r="K520">
        <v>16.399999999999999</v>
      </c>
      <c r="L520">
        <v>15</v>
      </c>
      <c r="M520">
        <v>50</v>
      </c>
    </row>
    <row r="521" spans="1:13" x14ac:dyDescent="0.25">
      <c r="A521">
        <f>44</f>
        <v>44</v>
      </c>
      <c r="B521" t="s">
        <v>68</v>
      </c>
      <c r="C521" t="s">
        <v>14</v>
      </c>
      <c r="D521">
        <v>60.1</v>
      </c>
      <c r="E521">
        <v>58.4</v>
      </c>
      <c r="F521">
        <v>72.7</v>
      </c>
      <c r="G521">
        <v>84.3</v>
      </c>
      <c r="H521">
        <v>57.3</v>
      </c>
      <c r="I521">
        <v>71</v>
      </c>
      <c r="J521">
        <v>35364</v>
      </c>
      <c r="K521">
        <v>13.9</v>
      </c>
      <c r="L521">
        <v>13</v>
      </c>
      <c r="M521">
        <v>54</v>
      </c>
    </row>
    <row r="522" spans="1:13" x14ac:dyDescent="0.25">
      <c r="A522">
        <f>106</f>
        <v>106</v>
      </c>
      <c r="B522" t="s">
        <v>137</v>
      </c>
      <c r="C522" t="s">
        <v>14</v>
      </c>
      <c r="D522">
        <v>39.9</v>
      </c>
      <c r="E522">
        <v>59.2</v>
      </c>
      <c r="F522">
        <v>41.8</v>
      </c>
      <c r="G522">
        <v>91.6</v>
      </c>
      <c r="H522">
        <v>48.9</v>
      </c>
      <c r="I522">
        <v>57.7</v>
      </c>
      <c r="J522">
        <v>26614</v>
      </c>
      <c r="K522">
        <v>16.100000000000001</v>
      </c>
      <c r="L522">
        <v>16</v>
      </c>
      <c r="M522">
        <v>52</v>
      </c>
    </row>
    <row r="523" spans="1:13" x14ac:dyDescent="0.25">
      <c r="A523">
        <v>16</v>
      </c>
      <c r="B523" t="s">
        <v>32</v>
      </c>
      <c r="C523" t="s">
        <v>14</v>
      </c>
      <c r="D523">
        <v>80.8</v>
      </c>
      <c r="E523">
        <v>56.4</v>
      </c>
      <c r="F523">
        <v>88.6</v>
      </c>
      <c r="G523">
        <v>98.5</v>
      </c>
      <c r="H523">
        <v>47.9</v>
      </c>
      <c r="I523">
        <v>85.8</v>
      </c>
      <c r="J523">
        <v>38206</v>
      </c>
      <c r="K523">
        <v>10.3</v>
      </c>
      <c r="L523">
        <v>15</v>
      </c>
      <c r="M523">
        <v>52</v>
      </c>
    </row>
    <row r="524" spans="1:13" x14ac:dyDescent="0.25">
      <c r="A524">
        <f>167</f>
        <v>167</v>
      </c>
      <c r="B524" t="s">
        <v>204</v>
      </c>
      <c r="C524" t="s">
        <v>14</v>
      </c>
      <c r="D524">
        <v>27.5</v>
      </c>
      <c r="E524">
        <v>59.5</v>
      </c>
      <c r="F524">
        <v>33.299999999999997</v>
      </c>
      <c r="G524">
        <v>91.2</v>
      </c>
      <c r="H524">
        <v>42.5</v>
      </c>
      <c r="I524">
        <v>51.1</v>
      </c>
      <c r="J524">
        <v>20626</v>
      </c>
      <c r="K524">
        <v>22</v>
      </c>
      <c r="L524">
        <v>12</v>
      </c>
      <c r="M524">
        <v>51</v>
      </c>
    </row>
    <row r="525" spans="1:13" x14ac:dyDescent="0.25">
      <c r="A525">
        <f>39</f>
        <v>39</v>
      </c>
      <c r="B525" t="s">
        <v>61</v>
      </c>
      <c r="C525" t="s">
        <v>14</v>
      </c>
      <c r="D525">
        <v>56.9</v>
      </c>
      <c r="E525">
        <v>42.9</v>
      </c>
      <c r="F525">
        <v>69.8</v>
      </c>
      <c r="G525">
        <v>98.7</v>
      </c>
      <c r="H525">
        <v>56.7</v>
      </c>
      <c r="I525">
        <v>72.2</v>
      </c>
      <c r="J525">
        <v>27233</v>
      </c>
      <c r="K525">
        <v>6.5</v>
      </c>
      <c r="L525">
        <v>11</v>
      </c>
      <c r="M525">
        <v>48</v>
      </c>
    </row>
    <row r="526" spans="1:13" x14ac:dyDescent="0.25">
      <c r="A526">
        <f>39</f>
        <v>39</v>
      </c>
      <c r="B526" t="s">
        <v>62</v>
      </c>
      <c r="C526" t="s">
        <v>14</v>
      </c>
      <c r="D526">
        <v>52.6</v>
      </c>
      <c r="E526">
        <v>61.5</v>
      </c>
      <c r="F526">
        <v>66</v>
      </c>
      <c r="G526">
        <v>99.2</v>
      </c>
      <c r="H526">
        <v>90.4</v>
      </c>
      <c r="I526">
        <v>72.2</v>
      </c>
      <c r="J526">
        <v>22020</v>
      </c>
      <c r="K526">
        <v>27.3</v>
      </c>
      <c r="L526">
        <v>11</v>
      </c>
      <c r="M526">
        <v>52</v>
      </c>
    </row>
    <row r="527" spans="1:13" x14ac:dyDescent="0.25">
      <c r="A527">
        <f>144</f>
        <v>144</v>
      </c>
      <c r="B527" t="s">
        <v>179</v>
      </c>
      <c r="C527" t="s">
        <v>14</v>
      </c>
      <c r="D527">
        <v>31.1</v>
      </c>
      <c r="E527">
        <v>45.6</v>
      </c>
      <c r="F527">
        <v>34.200000000000003</v>
      </c>
      <c r="G527">
        <v>99.9</v>
      </c>
      <c r="H527">
        <v>36.1</v>
      </c>
      <c r="I527">
        <v>53.9</v>
      </c>
      <c r="J527">
        <v>17404</v>
      </c>
      <c r="K527">
        <v>22.7</v>
      </c>
      <c r="L527">
        <v>1</v>
      </c>
      <c r="M527">
        <v>53</v>
      </c>
    </row>
    <row r="528" spans="1:13" x14ac:dyDescent="0.25">
      <c r="A528">
        <v>4</v>
      </c>
      <c r="B528" t="s">
        <v>18</v>
      </c>
      <c r="C528" t="s">
        <v>16</v>
      </c>
      <c r="D528">
        <v>88.2</v>
      </c>
      <c r="E528">
        <v>91.5</v>
      </c>
      <c r="F528">
        <v>96.7</v>
      </c>
      <c r="G528">
        <v>97</v>
      </c>
      <c r="H528">
        <v>55</v>
      </c>
      <c r="I528">
        <v>92.8</v>
      </c>
      <c r="J528">
        <v>18812</v>
      </c>
      <c r="K528">
        <v>11.8</v>
      </c>
      <c r="L528">
        <v>34</v>
      </c>
      <c r="M528">
        <v>46</v>
      </c>
    </row>
    <row r="529" spans="1:13" x14ac:dyDescent="0.25">
      <c r="A529" t="s">
        <v>565</v>
      </c>
      <c r="B529" t="s">
        <v>581</v>
      </c>
      <c r="C529" t="s">
        <v>54</v>
      </c>
      <c r="D529">
        <v>18.399999999999999</v>
      </c>
      <c r="E529">
        <v>54.6</v>
      </c>
      <c r="F529">
        <v>19.3</v>
      </c>
      <c r="G529">
        <v>29.8</v>
      </c>
      <c r="H529">
        <v>36.200000000000003</v>
      </c>
      <c r="I529" t="s">
        <v>31</v>
      </c>
      <c r="J529">
        <v>11221</v>
      </c>
      <c r="K529">
        <v>28.6</v>
      </c>
      <c r="L529">
        <v>24</v>
      </c>
      <c r="M529">
        <v>54</v>
      </c>
    </row>
    <row r="530" spans="1:13" x14ac:dyDescent="0.25">
      <c r="A530" t="s">
        <v>458</v>
      </c>
      <c r="B530" t="s">
        <v>471</v>
      </c>
      <c r="C530" t="s">
        <v>212</v>
      </c>
      <c r="D530">
        <v>23.5</v>
      </c>
      <c r="E530">
        <v>91</v>
      </c>
      <c r="F530">
        <v>22.5</v>
      </c>
      <c r="G530">
        <v>38.9</v>
      </c>
      <c r="H530">
        <v>52.1</v>
      </c>
      <c r="I530" t="s">
        <v>31</v>
      </c>
      <c r="J530">
        <v>12187</v>
      </c>
      <c r="K530">
        <v>16.5</v>
      </c>
      <c r="L530">
        <v>20</v>
      </c>
      <c r="M530">
        <v>51</v>
      </c>
    </row>
    <row r="531" spans="1:13" x14ac:dyDescent="0.25">
      <c r="A531">
        <f>120</f>
        <v>120</v>
      </c>
      <c r="B531" t="s">
        <v>153</v>
      </c>
      <c r="C531" t="s">
        <v>154</v>
      </c>
      <c r="D531">
        <v>34.9</v>
      </c>
      <c r="E531">
        <v>80.2</v>
      </c>
      <c r="F531">
        <v>38.700000000000003</v>
      </c>
      <c r="G531">
        <v>85.6</v>
      </c>
      <c r="H531">
        <v>92.7</v>
      </c>
      <c r="I531">
        <v>56.1</v>
      </c>
      <c r="J531">
        <v>20040</v>
      </c>
      <c r="K531">
        <v>12.1</v>
      </c>
      <c r="L531">
        <v>18</v>
      </c>
      <c r="M531">
        <v>53</v>
      </c>
    </row>
    <row r="532" spans="1:13" x14ac:dyDescent="0.25">
      <c r="A532" t="s">
        <v>675</v>
      </c>
      <c r="B532" t="s">
        <v>710</v>
      </c>
      <c r="C532" t="s">
        <v>182</v>
      </c>
      <c r="D532">
        <v>18.399999999999999</v>
      </c>
      <c r="E532">
        <v>28.6</v>
      </c>
      <c r="F532">
        <v>10.3</v>
      </c>
      <c r="G532">
        <v>30.5</v>
      </c>
      <c r="H532">
        <v>29.7</v>
      </c>
      <c r="I532" t="s">
        <v>31</v>
      </c>
      <c r="J532">
        <v>26381</v>
      </c>
      <c r="K532">
        <v>14.3</v>
      </c>
      <c r="L532">
        <v>3</v>
      </c>
      <c r="M532">
        <v>56</v>
      </c>
    </row>
    <row r="533" spans="1:13" x14ac:dyDescent="0.25">
      <c r="A533" t="s">
        <v>565</v>
      </c>
      <c r="B533" t="s">
        <v>583</v>
      </c>
      <c r="C533" t="s">
        <v>144</v>
      </c>
      <c r="D533">
        <v>19.2</v>
      </c>
      <c r="E533">
        <v>25.3</v>
      </c>
      <c r="F533">
        <v>15.9</v>
      </c>
      <c r="G533">
        <v>52.9</v>
      </c>
      <c r="H533">
        <v>29.5</v>
      </c>
      <c r="I533" t="s">
        <v>31</v>
      </c>
      <c r="J533">
        <v>55859</v>
      </c>
      <c r="K533">
        <v>49.7</v>
      </c>
      <c r="L533">
        <v>1</v>
      </c>
      <c r="M533">
        <v>61</v>
      </c>
    </row>
    <row r="534" spans="1:13" x14ac:dyDescent="0.25">
      <c r="A534" t="s">
        <v>675</v>
      </c>
      <c r="B534" t="s">
        <v>711</v>
      </c>
      <c r="C534" t="s">
        <v>16</v>
      </c>
      <c r="D534">
        <v>15.7</v>
      </c>
      <c r="E534">
        <v>54.1</v>
      </c>
      <c r="F534">
        <v>9.4</v>
      </c>
      <c r="G534">
        <v>28.2</v>
      </c>
      <c r="H534">
        <v>28.9</v>
      </c>
      <c r="I534" t="s">
        <v>31</v>
      </c>
      <c r="J534">
        <v>18542</v>
      </c>
      <c r="K534">
        <v>17.5</v>
      </c>
      <c r="L534">
        <v>17</v>
      </c>
      <c r="M534">
        <v>57</v>
      </c>
    </row>
    <row r="535" spans="1:13" x14ac:dyDescent="0.25">
      <c r="A535" t="s">
        <v>675</v>
      </c>
      <c r="B535" t="s">
        <v>712</v>
      </c>
      <c r="C535" t="s">
        <v>81</v>
      </c>
      <c r="D535">
        <v>18.7</v>
      </c>
      <c r="E535">
        <v>49.1</v>
      </c>
      <c r="F535">
        <v>6.3</v>
      </c>
      <c r="G535">
        <v>13.2</v>
      </c>
      <c r="H535">
        <v>28.6</v>
      </c>
      <c r="I535" t="s">
        <v>31</v>
      </c>
      <c r="J535">
        <v>17000</v>
      </c>
      <c r="K535">
        <v>9.1999999999999993</v>
      </c>
      <c r="L535">
        <v>11</v>
      </c>
      <c r="M535">
        <v>53</v>
      </c>
    </row>
    <row r="536" spans="1:13" x14ac:dyDescent="0.25">
      <c r="A536" t="s">
        <v>675</v>
      </c>
      <c r="B536" t="s">
        <v>715</v>
      </c>
      <c r="C536" t="s">
        <v>399</v>
      </c>
      <c r="D536">
        <v>21.6</v>
      </c>
      <c r="E536">
        <v>46.3</v>
      </c>
      <c r="F536">
        <v>12</v>
      </c>
      <c r="G536">
        <v>17.399999999999999</v>
      </c>
      <c r="H536">
        <v>38.9</v>
      </c>
      <c r="I536" t="s">
        <v>31</v>
      </c>
      <c r="J536">
        <v>4699</v>
      </c>
      <c r="K536">
        <v>11</v>
      </c>
      <c r="L536">
        <v>19</v>
      </c>
    </row>
    <row r="537" spans="1:13" x14ac:dyDescent="0.25">
      <c r="A537">
        <v>10</v>
      </c>
      <c r="B537" t="s">
        <v>25</v>
      </c>
      <c r="C537" t="s">
        <v>14</v>
      </c>
      <c r="D537">
        <v>85.7</v>
      </c>
      <c r="E537">
        <v>65</v>
      </c>
      <c r="F537">
        <v>88.9</v>
      </c>
      <c r="G537">
        <v>99.2</v>
      </c>
      <c r="H537">
        <v>36.6</v>
      </c>
      <c r="I537">
        <v>87.9</v>
      </c>
      <c r="J537">
        <v>14221</v>
      </c>
      <c r="K537">
        <v>6.9</v>
      </c>
      <c r="L537">
        <v>21</v>
      </c>
      <c r="M537">
        <v>42</v>
      </c>
    </row>
    <row r="538" spans="1:13" x14ac:dyDescent="0.25">
      <c r="A538" t="s">
        <v>565</v>
      </c>
      <c r="B538" t="s">
        <v>585</v>
      </c>
      <c r="C538" t="s">
        <v>485</v>
      </c>
      <c r="D538">
        <v>28.3</v>
      </c>
      <c r="E538">
        <v>44.1</v>
      </c>
      <c r="F538">
        <v>19.600000000000001</v>
      </c>
      <c r="G538">
        <v>30.5</v>
      </c>
      <c r="H538" t="s">
        <v>31</v>
      </c>
      <c r="I538" t="s">
        <v>31</v>
      </c>
      <c r="J538">
        <v>29207</v>
      </c>
      <c r="K538">
        <v>14.2</v>
      </c>
      <c r="L538">
        <v>3</v>
      </c>
      <c r="M538">
        <v>47</v>
      </c>
    </row>
    <row r="539" spans="1:13" x14ac:dyDescent="0.25">
      <c r="A539" t="s">
        <v>352</v>
      </c>
      <c r="B539" t="s">
        <v>358</v>
      </c>
      <c r="C539" t="s">
        <v>14</v>
      </c>
      <c r="D539">
        <v>31.3</v>
      </c>
      <c r="E539">
        <v>28.3</v>
      </c>
      <c r="F539">
        <v>20.399999999999999</v>
      </c>
      <c r="G539">
        <v>72.099999999999994</v>
      </c>
      <c r="H539">
        <v>35.299999999999997</v>
      </c>
      <c r="I539" t="s">
        <v>31</v>
      </c>
      <c r="J539">
        <v>36108</v>
      </c>
      <c r="K539">
        <v>15.7</v>
      </c>
      <c r="L539">
        <v>6</v>
      </c>
      <c r="M539">
        <v>54</v>
      </c>
    </row>
    <row r="540" spans="1:13" x14ac:dyDescent="0.25">
      <c r="A540" t="s">
        <v>458</v>
      </c>
      <c r="B540" t="s">
        <v>477</v>
      </c>
      <c r="C540" t="s">
        <v>420</v>
      </c>
      <c r="D540">
        <v>28.3</v>
      </c>
      <c r="E540">
        <v>46.2</v>
      </c>
      <c r="F540">
        <v>26.5</v>
      </c>
      <c r="G540">
        <v>42.4</v>
      </c>
      <c r="H540">
        <v>34.799999999999997</v>
      </c>
      <c r="I540" t="s">
        <v>31</v>
      </c>
      <c r="J540">
        <v>22795</v>
      </c>
      <c r="K540">
        <v>19</v>
      </c>
      <c r="L540">
        <v>11</v>
      </c>
      <c r="M540">
        <v>55</v>
      </c>
    </row>
    <row r="541" spans="1:13" x14ac:dyDescent="0.25">
      <c r="A541">
        <v>156</v>
      </c>
      <c r="B541" t="s">
        <v>191</v>
      </c>
      <c r="C541" t="s">
        <v>49</v>
      </c>
      <c r="D541">
        <v>42.2</v>
      </c>
      <c r="E541">
        <v>53.1</v>
      </c>
      <c r="F541">
        <v>38</v>
      </c>
      <c r="G541">
        <v>75</v>
      </c>
      <c r="H541">
        <v>68.5</v>
      </c>
      <c r="I541">
        <v>52.3</v>
      </c>
      <c r="J541">
        <v>43280</v>
      </c>
      <c r="K541">
        <v>43.4</v>
      </c>
      <c r="L541">
        <v>11</v>
      </c>
      <c r="M541">
        <v>60</v>
      </c>
    </row>
    <row r="542" spans="1:13" x14ac:dyDescent="0.25">
      <c r="A542">
        <f>127</f>
        <v>127</v>
      </c>
      <c r="B542" t="s">
        <v>160</v>
      </c>
      <c r="C542" t="s">
        <v>14</v>
      </c>
      <c r="D542">
        <v>39.700000000000003</v>
      </c>
      <c r="E542">
        <v>36.6</v>
      </c>
      <c r="F542">
        <v>37.6</v>
      </c>
      <c r="G542">
        <v>96.4</v>
      </c>
      <c r="H542">
        <v>35.700000000000003</v>
      </c>
      <c r="I542">
        <v>55.8</v>
      </c>
      <c r="J542">
        <v>29325</v>
      </c>
      <c r="K542">
        <v>16.100000000000001</v>
      </c>
      <c r="L542">
        <v>8</v>
      </c>
      <c r="M542">
        <v>45</v>
      </c>
    </row>
    <row r="543" spans="1:13" x14ac:dyDescent="0.25">
      <c r="A543" t="s">
        <v>352</v>
      </c>
      <c r="B543" t="s">
        <v>359</v>
      </c>
      <c r="C543" t="s">
        <v>14</v>
      </c>
      <c r="D543">
        <v>35.9</v>
      </c>
      <c r="E543">
        <v>43.1</v>
      </c>
      <c r="F543">
        <v>25.6</v>
      </c>
      <c r="G543">
        <v>57</v>
      </c>
      <c r="H543">
        <v>30.9</v>
      </c>
      <c r="I543" t="s">
        <v>31</v>
      </c>
      <c r="J543">
        <v>25742</v>
      </c>
      <c r="K543">
        <v>13</v>
      </c>
      <c r="L543">
        <v>11</v>
      </c>
      <c r="M543">
        <v>51</v>
      </c>
    </row>
    <row r="544" spans="1:13" x14ac:dyDescent="0.25">
      <c r="A544">
        <f>82</f>
        <v>82</v>
      </c>
      <c r="B544" t="s">
        <v>110</v>
      </c>
      <c r="C544" t="s">
        <v>111</v>
      </c>
      <c r="D544">
        <v>49.8</v>
      </c>
      <c r="E544">
        <v>83.3</v>
      </c>
      <c r="F544">
        <v>42.7</v>
      </c>
      <c r="G544">
        <v>86.2</v>
      </c>
      <c r="H544">
        <v>45</v>
      </c>
      <c r="I544">
        <v>61</v>
      </c>
      <c r="J544">
        <v>27545</v>
      </c>
      <c r="K544">
        <v>4.0999999999999996</v>
      </c>
      <c r="L544">
        <v>19</v>
      </c>
      <c r="M544">
        <v>67</v>
      </c>
    </row>
    <row r="545" spans="1:13" x14ac:dyDescent="0.25">
      <c r="A545" t="s">
        <v>402</v>
      </c>
      <c r="B545" t="s">
        <v>405</v>
      </c>
      <c r="C545" t="s">
        <v>406</v>
      </c>
      <c r="D545">
        <v>18.600000000000001</v>
      </c>
      <c r="E545">
        <v>47</v>
      </c>
      <c r="F545">
        <v>19.2</v>
      </c>
      <c r="G545">
        <v>73.599999999999994</v>
      </c>
      <c r="H545">
        <v>34.5</v>
      </c>
      <c r="I545" t="s">
        <v>31</v>
      </c>
      <c r="J545">
        <v>14650</v>
      </c>
      <c r="K545">
        <v>26.9</v>
      </c>
      <c r="L545">
        <v>5</v>
      </c>
      <c r="M545">
        <v>63</v>
      </c>
    </row>
    <row r="546" spans="1:13" x14ac:dyDescent="0.25">
      <c r="A546" t="s">
        <v>402</v>
      </c>
      <c r="B546" t="s">
        <v>407</v>
      </c>
      <c r="C546" t="s">
        <v>408</v>
      </c>
      <c r="D546">
        <v>18</v>
      </c>
      <c r="E546">
        <v>74.7</v>
      </c>
      <c r="F546">
        <v>28.5</v>
      </c>
      <c r="G546">
        <v>56.7</v>
      </c>
      <c r="H546">
        <v>30</v>
      </c>
      <c r="I546" t="s">
        <v>31</v>
      </c>
      <c r="J546">
        <v>6880</v>
      </c>
      <c r="K546">
        <v>22.9</v>
      </c>
      <c r="L546">
        <v>8</v>
      </c>
      <c r="M546">
        <v>69</v>
      </c>
    </row>
    <row r="547" spans="1:13" x14ac:dyDescent="0.25">
      <c r="A547" t="s">
        <v>675</v>
      </c>
      <c r="B547" t="s">
        <v>731</v>
      </c>
      <c r="C547" t="s">
        <v>655</v>
      </c>
      <c r="D547">
        <v>17.3</v>
      </c>
      <c r="E547">
        <v>49</v>
      </c>
      <c r="F547">
        <v>11.4</v>
      </c>
      <c r="G547">
        <v>20.9</v>
      </c>
      <c r="H547" t="s">
        <v>31</v>
      </c>
      <c r="I547" t="s">
        <v>31</v>
      </c>
      <c r="J547">
        <v>29714</v>
      </c>
      <c r="K547">
        <v>20.3</v>
      </c>
      <c r="L547">
        <v>13</v>
      </c>
      <c r="M547">
        <v>57</v>
      </c>
    </row>
    <row r="548" spans="1:13" x14ac:dyDescent="0.25">
      <c r="A548" t="s">
        <v>297</v>
      </c>
      <c r="B548" t="s">
        <v>307</v>
      </c>
      <c r="C548" t="s">
        <v>14</v>
      </c>
      <c r="D548">
        <v>23.7</v>
      </c>
      <c r="E548">
        <v>41.6</v>
      </c>
      <c r="F548">
        <v>34</v>
      </c>
      <c r="G548">
        <v>70</v>
      </c>
      <c r="H548">
        <v>98.7</v>
      </c>
      <c r="I548" t="s">
        <v>31</v>
      </c>
      <c r="J548">
        <v>19262</v>
      </c>
      <c r="K548">
        <v>15.9</v>
      </c>
      <c r="L548">
        <v>10</v>
      </c>
      <c r="M548">
        <v>56</v>
      </c>
    </row>
    <row r="549" spans="1:13" x14ac:dyDescent="0.25">
      <c r="A549" t="s">
        <v>675</v>
      </c>
      <c r="B549" t="s">
        <v>732</v>
      </c>
      <c r="C549" t="s">
        <v>314</v>
      </c>
      <c r="D549">
        <v>29.8</v>
      </c>
      <c r="E549">
        <v>15.4</v>
      </c>
      <c r="F549">
        <v>10.8</v>
      </c>
      <c r="G549">
        <v>19.100000000000001</v>
      </c>
      <c r="H549">
        <v>28.2</v>
      </c>
      <c r="I549" t="s">
        <v>31</v>
      </c>
      <c r="J549">
        <v>32567</v>
      </c>
      <c r="K549">
        <v>22.9</v>
      </c>
      <c r="L549">
        <v>1</v>
      </c>
      <c r="M549">
        <v>50</v>
      </c>
    </row>
    <row r="550" spans="1:13" x14ac:dyDescent="0.25">
      <c r="A550" t="s">
        <v>675</v>
      </c>
      <c r="B550" t="s">
        <v>733</v>
      </c>
      <c r="C550" t="s">
        <v>734</v>
      </c>
      <c r="D550">
        <v>21.7</v>
      </c>
      <c r="E550">
        <v>37.200000000000003</v>
      </c>
      <c r="F550">
        <v>7.2</v>
      </c>
      <c r="G550">
        <v>9.6</v>
      </c>
      <c r="H550" t="s">
        <v>31</v>
      </c>
      <c r="I550" t="s">
        <v>31</v>
      </c>
      <c r="J550">
        <v>62716</v>
      </c>
      <c r="K550">
        <v>6.9</v>
      </c>
      <c r="L550">
        <v>5</v>
      </c>
      <c r="M550">
        <v>34</v>
      </c>
    </row>
    <row r="551" spans="1:13" x14ac:dyDescent="0.25">
      <c r="A551" t="s">
        <v>242</v>
      </c>
      <c r="B551" t="s">
        <v>252</v>
      </c>
      <c r="C551" t="s">
        <v>49</v>
      </c>
      <c r="D551">
        <v>32.299999999999997</v>
      </c>
      <c r="E551">
        <v>48.5</v>
      </c>
      <c r="F551">
        <v>27</v>
      </c>
      <c r="G551">
        <v>81.3</v>
      </c>
      <c r="H551">
        <v>82.3</v>
      </c>
      <c r="I551" t="s">
        <v>31</v>
      </c>
      <c r="J551">
        <v>36051</v>
      </c>
      <c r="K551">
        <v>46.6</v>
      </c>
      <c r="L551">
        <v>11</v>
      </c>
      <c r="M551">
        <v>49</v>
      </c>
    </row>
    <row r="552" spans="1:13" x14ac:dyDescent="0.25">
      <c r="A552">
        <f>185</f>
        <v>185</v>
      </c>
      <c r="B552" t="s">
        <v>226</v>
      </c>
      <c r="C552" t="s">
        <v>16</v>
      </c>
      <c r="D552">
        <v>25.6</v>
      </c>
      <c r="E552">
        <v>78.5</v>
      </c>
      <c r="F552">
        <v>26.9</v>
      </c>
      <c r="G552">
        <v>90.2</v>
      </c>
      <c r="H552">
        <v>49.5</v>
      </c>
      <c r="I552">
        <v>49.9</v>
      </c>
      <c r="J552">
        <v>11628</v>
      </c>
      <c r="K552">
        <v>15.3</v>
      </c>
      <c r="L552">
        <v>25</v>
      </c>
      <c r="M552">
        <v>60</v>
      </c>
    </row>
    <row r="553" spans="1:13" x14ac:dyDescent="0.25">
      <c r="A553">
        <f>149</f>
        <v>149</v>
      </c>
      <c r="B553" t="s">
        <v>186</v>
      </c>
      <c r="C553" t="s">
        <v>16</v>
      </c>
      <c r="D553">
        <v>31.9</v>
      </c>
      <c r="E553">
        <v>83.5</v>
      </c>
      <c r="F553">
        <v>28.7</v>
      </c>
      <c r="G553">
        <v>92.7</v>
      </c>
      <c r="H553">
        <v>28.5</v>
      </c>
      <c r="I553">
        <v>52.9</v>
      </c>
      <c r="J553">
        <v>14992</v>
      </c>
      <c r="K553">
        <v>14.7</v>
      </c>
      <c r="L553">
        <v>28</v>
      </c>
      <c r="M553">
        <v>58</v>
      </c>
    </row>
    <row r="554" spans="1:13" x14ac:dyDescent="0.25">
      <c r="A554" t="s">
        <v>402</v>
      </c>
      <c r="B554" t="s">
        <v>410</v>
      </c>
      <c r="C554" t="s">
        <v>105</v>
      </c>
      <c r="D554">
        <v>24.8</v>
      </c>
      <c r="E554">
        <v>46.1</v>
      </c>
      <c r="F554">
        <v>20.7</v>
      </c>
      <c r="G554">
        <v>65.099999999999994</v>
      </c>
      <c r="H554">
        <v>33.299999999999997</v>
      </c>
      <c r="I554" t="s">
        <v>31</v>
      </c>
      <c r="J554">
        <v>10798</v>
      </c>
      <c r="K554">
        <v>17.3</v>
      </c>
      <c r="L554">
        <v>6</v>
      </c>
      <c r="M554">
        <v>64</v>
      </c>
    </row>
    <row r="555" spans="1:13" x14ac:dyDescent="0.25">
      <c r="A555">
        <v>24</v>
      </c>
      <c r="B555" t="s">
        <v>41</v>
      </c>
      <c r="C555" t="s">
        <v>16</v>
      </c>
      <c r="D555">
        <v>68.599999999999994</v>
      </c>
      <c r="E555">
        <v>89.8</v>
      </c>
      <c r="F555">
        <v>77.2</v>
      </c>
      <c r="G555">
        <v>96.3</v>
      </c>
      <c r="H555">
        <v>36.1</v>
      </c>
      <c r="I555">
        <v>80.3</v>
      </c>
      <c r="J555">
        <v>25774</v>
      </c>
      <c r="K555">
        <v>14.1</v>
      </c>
      <c r="L555">
        <v>36</v>
      </c>
      <c r="M555">
        <v>58</v>
      </c>
    </row>
    <row r="556" spans="1:13" x14ac:dyDescent="0.25">
      <c r="A556" t="s">
        <v>675</v>
      </c>
      <c r="B556" t="s">
        <v>737</v>
      </c>
      <c r="C556" t="s">
        <v>65</v>
      </c>
      <c r="D556">
        <v>20.5</v>
      </c>
      <c r="E556">
        <v>13.4</v>
      </c>
      <c r="F556">
        <v>12.9</v>
      </c>
      <c r="G556">
        <v>8.8000000000000007</v>
      </c>
      <c r="H556">
        <v>28</v>
      </c>
      <c r="I556" t="s">
        <v>31</v>
      </c>
      <c r="J556">
        <v>21689</v>
      </c>
      <c r="K556">
        <v>9.8000000000000007</v>
      </c>
      <c r="L556">
        <v>0</v>
      </c>
      <c r="M556">
        <v>21</v>
      </c>
    </row>
    <row r="557" spans="1:13" x14ac:dyDescent="0.25">
      <c r="A557">
        <f>123</f>
        <v>123</v>
      </c>
      <c r="B557" t="s">
        <v>156</v>
      </c>
      <c r="C557" t="s">
        <v>49</v>
      </c>
      <c r="D557">
        <v>51.7</v>
      </c>
      <c r="E557">
        <v>47</v>
      </c>
      <c r="F557">
        <v>39.700000000000003</v>
      </c>
      <c r="G557">
        <v>75.2</v>
      </c>
      <c r="H557">
        <v>99.4</v>
      </c>
      <c r="I557">
        <v>56</v>
      </c>
      <c r="J557">
        <v>36146</v>
      </c>
      <c r="K557">
        <v>53.9</v>
      </c>
      <c r="L557">
        <v>9</v>
      </c>
      <c r="M557">
        <v>49</v>
      </c>
    </row>
    <row r="558" spans="1:13" x14ac:dyDescent="0.25">
      <c r="A558" t="s">
        <v>352</v>
      </c>
      <c r="B558" t="s">
        <v>361</v>
      </c>
      <c r="C558" t="s">
        <v>16</v>
      </c>
      <c r="D558">
        <v>33.9</v>
      </c>
      <c r="E558">
        <v>93.7</v>
      </c>
      <c r="F558">
        <v>33.299999999999997</v>
      </c>
      <c r="G558">
        <v>38.6</v>
      </c>
      <c r="H558">
        <v>28.9</v>
      </c>
      <c r="I558" t="s">
        <v>31</v>
      </c>
      <c r="J558">
        <v>12695</v>
      </c>
      <c r="K558">
        <v>19.8</v>
      </c>
      <c r="L558">
        <v>39</v>
      </c>
      <c r="M558">
        <v>55</v>
      </c>
    </row>
    <row r="559" spans="1:13" x14ac:dyDescent="0.25">
      <c r="A559">
        <v>93</v>
      </c>
      <c r="B559" t="s">
        <v>123</v>
      </c>
      <c r="C559" t="s">
        <v>16</v>
      </c>
      <c r="D559">
        <v>39.4</v>
      </c>
      <c r="E559">
        <v>87.3</v>
      </c>
      <c r="F559">
        <v>40</v>
      </c>
      <c r="G559">
        <v>94.3</v>
      </c>
      <c r="H559">
        <v>31.9</v>
      </c>
      <c r="I559">
        <v>59.5</v>
      </c>
      <c r="J559">
        <v>17755</v>
      </c>
      <c r="K559">
        <v>18.8</v>
      </c>
      <c r="L559">
        <v>28</v>
      </c>
      <c r="M559">
        <v>54</v>
      </c>
    </row>
    <row r="560" spans="1:13" x14ac:dyDescent="0.25">
      <c r="A560" t="s">
        <v>458</v>
      </c>
      <c r="B560" t="s">
        <v>486</v>
      </c>
      <c r="C560" t="s">
        <v>144</v>
      </c>
      <c r="D560">
        <v>17.7</v>
      </c>
      <c r="E560">
        <v>41.8</v>
      </c>
      <c r="F560">
        <v>17.2</v>
      </c>
      <c r="G560">
        <v>63.3</v>
      </c>
      <c r="H560">
        <v>35.9</v>
      </c>
      <c r="I560" t="s">
        <v>31</v>
      </c>
      <c r="J560">
        <v>18882</v>
      </c>
      <c r="K560">
        <v>30.2</v>
      </c>
      <c r="L560">
        <v>7</v>
      </c>
      <c r="M560">
        <v>56</v>
      </c>
    </row>
    <row r="561" spans="1:13" x14ac:dyDescent="0.25">
      <c r="A561" t="s">
        <v>402</v>
      </c>
      <c r="B561" t="s">
        <v>411</v>
      </c>
      <c r="C561" t="s">
        <v>144</v>
      </c>
      <c r="D561">
        <v>21.7</v>
      </c>
      <c r="E561">
        <v>38.5</v>
      </c>
      <c r="F561">
        <v>20.399999999999999</v>
      </c>
      <c r="G561">
        <v>72.099999999999994</v>
      </c>
      <c r="H561">
        <v>35.9</v>
      </c>
      <c r="I561" t="s">
        <v>31</v>
      </c>
      <c r="J561">
        <v>54290</v>
      </c>
      <c r="K561">
        <v>17.2</v>
      </c>
      <c r="L561">
        <v>7</v>
      </c>
      <c r="M561">
        <v>59</v>
      </c>
    </row>
    <row r="562" spans="1:13" x14ac:dyDescent="0.25">
      <c r="A562">
        <f>120</f>
        <v>120</v>
      </c>
      <c r="B562" t="s">
        <v>155</v>
      </c>
      <c r="C562" t="s">
        <v>14</v>
      </c>
      <c r="D562">
        <v>51.8</v>
      </c>
      <c r="E562">
        <v>33.299999999999997</v>
      </c>
      <c r="F562">
        <v>56.8</v>
      </c>
      <c r="G562">
        <v>67.7</v>
      </c>
      <c r="H562" t="s">
        <v>31</v>
      </c>
      <c r="I562">
        <v>56.1</v>
      </c>
      <c r="J562">
        <v>50095</v>
      </c>
      <c r="K562">
        <v>18.7</v>
      </c>
      <c r="L562">
        <v>9</v>
      </c>
      <c r="M562">
        <v>54</v>
      </c>
    </row>
    <row r="563" spans="1:13" x14ac:dyDescent="0.25">
      <c r="A563">
        <v>84</v>
      </c>
      <c r="B563" t="s">
        <v>113</v>
      </c>
      <c r="C563" t="s">
        <v>49</v>
      </c>
      <c r="D563">
        <v>47.4</v>
      </c>
      <c r="E563">
        <v>60.3</v>
      </c>
      <c r="F563">
        <v>51.1</v>
      </c>
      <c r="G563">
        <v>80.5</v>
      </c>
      <c r="H563">
        <v>100</v>
      </c>
      <c r="I563">
        <v>60.7</v>
      </c>
      <c r="J563">
        <v>26467</v>
      </c>
      <c r="K563">
        <v>31.2</v>
      </c>
      <c r="L563">
        <v>16</v>
      </c>
      <c r="M563">
        <v>52</v>
      </c>
    </row>
    <row r="564" spans="1:13" x14ac:dyDescent="0.25">
      <c r="A564" t="s">
        <v>242</v>
      </c>
      <c r="B564" t="s">
        <v>255</v>
      </c>
      <c r="C564" t="s">
        <v>24</v>
      </c>
      <c r="D564">
        <v>32.299999999999997</v>
      </c>
      <c r="E564">
        <v>87.4</v>
      </c>
      <c r="F564">
        <v>32.9</v>
      </c>
      <c r="G564">
        <v>64.099999999999994</v>
      </c>
      <c r="H564">
        <v>60.8</v>
      </c>
      <c r="I564" t="s">
        <v>31</v>
      </c>
      <c r="J564">
        <v>10416</v>
      </c>
      <c r="K564">
        <v>46.9</v>
      </c>
      <c r="L564">
        <v>19</v>
      </c>
      <c r="M564">
        <v>58</v>
      </c>
    </row>
    <row r="565" spans="1:13" x14ac:dyDescent="0.25">
      <c r="A565">
        <f>131</f>
        <v>131</v>
      </c>
      <c r="B565" t="s">
        <v>164</v>
      </c>
      <c r="C565" t="s">
        <v>24</v>
      </c>
      <c r="D565">
        <v>34.9</v>
      </c>
      <c r="E565">
        <v>98.5</v>
      </c>
      <c r="F565">
        <v>40.5</v>
      </c>
      <c r="G565">
        <v>78.5</v>
      </c>
      <c r="H565">
        <v>72.400000000000006</v>
      </c>
      <c r="I565">
        <v>55.4</v>
      </c>
      <c r="J565">
        <v>15668</v>
      </c>
      <c r="K565">
        <v>15</v>
      </c>
      <c r="L565">
        <v>39</v>
      </c>
      <c r="M565">
        <v>61</v>
      </c>
    </row>
    <row r="566" spans="1:13" x14ac:dyDescent="0.25">
      <c r="A566" t="s">
        <v>458</v>
      </c>
      <c r="B566" t="s">
        <v>488</v>
      </c>
      <c r="C566" t="s">
        <v>144</v>
      </c>
      <c r="D566">
        <v>27.2</v>
      </c>
      <c r="E566">
        <v>38.799999999999997</v>
      </c>
      <c r="F566">
        <v>14.2</v>
      </c>
      <c r="G566">
        <v>59.3</v>
      </c>
      <c r="H566">
        <v>42.3</v>
      </c>
      <c r="I566" t="s">
        <v>31</v>
      </c>
      <c r="J566">
        <v>37373</v>
      </c>
      <c r="K566">
        <v>29.5</v>
      </c>
      <c r="L566">
        <v>9</v>
      </c>
      <c r="M566">
        <v>56</v>
      </c>
    </row>
    <row r="567" spans="1:13" x14ac:dyDescent="0.25">
      <c r="A567" t="s">
        <v>297</v>
      </c>
      <c r="B567" t="s">
        <v>309</v>
      </c>
      <c r="C567" t="s">
        <v>14</v>
      </c>
      <c r="D567">
        <v>41.1</v>
      </c>
      <c r="E567">
        <v>39.200000000000003</v>
      </c>
      <c r="F567">
        <v>30.5</v>
      </c>
      <c r="G567">
        <v>52.2</v>
      </c>
      <c r="H567">
        <v>30.9</v>
      </c>
      <c r="I567" t="s">
        <v>31</v>
      </c>
      <c r="J567">
        <v>33119</v>
      </c>
      <c r="K567">
        <v>19.899999999999999</v>
      </c>
      <c r="L567">
        <v>7</v>
      </c>
      <c r="M567">
        <v>57</v>
      </c>
    </row>
    <row r="568" spans="1:13" x14ac:dyDescent="0.25">
      <c r="A568" t="s">
        <v>675</v>
      </c>
      <c r="B568" t="s">
        <v>752</v>
      </c>
      <c r="C568" t="s">
        <v>753</v>
      </c>
      <c r="D568">
        <v>15.6</v>
      </c>
      <c r="E568">
        <v>48.4</v>
      </c>
      <c r="F568">
        <v>15.6</v>
      </c>
      <c r="G568">
        <v>19.5</v>
      </c>
      <c r="H568" t="s">
        <v>31</v>
      </c>
      <c r="I568" t="s">
        <v>31</v>
      </c>
      <c r="J568">
        <v>37274</v>
      </c>
      <c r="K568">
        <v>37.5</v>
      </c>
      <c r="L568">
        <v>2</v>
      </c>
      <c r="M568">
        <v>41</v>
      </c>
    </row>
    <row r="569" spans="1:13" x14ac:dyDescent="0.25">
      <c r="A569">
        <f>76</f>
        <v>76</v>
      </c>
      <c r="B569" t="s">
        <v>103</v>
      </c>
      <c r="C569" t="s">
        <v>16</v>
      </c>
      <c r="D569">
        <v>41.6</v>
      </c>
      <c r="E569">
        <v>85.8</v>
      </c>
      <c r="F569">
        <v>48.3</v>
      </c>
      <c r="G569">
        <v>92.3</v>
      </c>
      <c r="H569">
        <v>31.6</v>
      </c>
      <c r="I569">
        <v>61.9</v>
      </c>
      <c r="J569">
        <v>22616</v>
      </c>
      <c r="K569">
        <v>16</v>
      </c>
      <c r="L569">
        <v>29</v>
      </c>
      <c r="M569">
        <v>57</v>
      </c>
    </row>
    <row r="570" spans="1:13" x14ac:dyDescent="0.25">
      <c r="A570">
        <f>180</f>
        <v>180</v>
      </c>
      <c r="B570" t="s">
        <v>220</v>
      </c>
      <c r="C570" t="s">
        <v>47</v>
      </c>
      <c r="D570">
        <v>28.5</v>
      </c>
      <c r="E570">
        <v>58.3</v>
      </c>
      <c r="F570">
        <v>39.799999999999997</v>
      </c>
      <c r="G570">
        <v>81.8</v>
      </c>
      <c r="H570">
        <v>30.3</v>
      </c>
      <c r="I570">
        <v>50.2</v>
      </c>
      <c r="J570">
        <v>26420</v>
      </c>
      <c r="K570">
        <v>16.399999999999999</v>
      </c>
      <c r="L570">
        <v>12</v>
      </c>
    </row>
    <row r="571" spans="1:13" x14ac:dyDescent="0.25">
      <c r="A571">
        <f>99</f>
        <v>99</v>
      </c>
      <c r="B571" t="s">
        <v>129</v>
      </c>
      <c r="C571" t="s">
        <v>49</v>
      </c>
      <c r="D571">
        <v>49.3</v>
      </c>
      <c r="E571">
        <v>56.4</v>
      </c>
      <c r="F571">
        <v>54.5</v>
      </c>
      <c r="G571">
        <v>72.7</v>
      </c>
      <c r="H571">
        <v>31.8</v>
      </c>
      <c r="I571">
        <v>58</v>
      </c>
      <c r="J571">
        <v>25581</v>
      </c>
      <c r="K571">
        <v>25.6</v>
      </c>
      <c r="L571">
        <v>12</v>
      </c>
      <c r="M571">
        <v>51</v>
      </c>
    </row>
    <row r="572" spans="1:13" x14ac:dyDescent="0.25">
      <c r="A572" t="s">
        <v>565</v>
      </c>
      <c r="B572" t="s">
        <v>593</v>
      </c>
      <c r="C572" t="s">
        <v>182</v>
      </c>
      <c r="D572">
        <v>24.3</v>
      </c>
      <c r="E572">
        <v>36.4</v>
      </c>
      <c r="F572">
        <v>14.7</v>
      </c>
      <c r="G572">
        <v>45.8</v>
      </c>
      <c r="H572">
        <v>29.4</v>
      </c>
      <c r="I572" t="s">
        <v>31</v>
      </c>
      <c r="J572">
        <v>53476</v>
      </c>
      <c r="K572">
        <v>16</v>
      </c>
      <c r="L572">
        <v>6</v>
      </c>
      <c r="M572">
        <v>56</v>
      </c>
    </row>
    <row r="573" spans="1:13" x14ac:dyDescent="0.25">
      <c r="A573" t="s">
        <v>458</v>
      </c>
      <c r="B573" t="s">
        <v>490</v>
      </c>
      <c r="C573" t="s">
        <v>177</v>
      </c>
      <c r="D573">
        <v>24.9</v>
      </c>
      <c r="E573">
        <v>68.900000000000006</v>
      </c>
      <c r="F573">
        <v>16.3</v>
      </c>
      <c r="G573">
        <v>53.3</v>
      </c>
      <c r="H573">
        <v>29.3</v>
      </c>
      <c r="I573" t="s">
        <v>31</v>
      </c>
      <c r="J573">
        <v>20584</v>
      </c>
      <c r="K573">
        <v>26.8</v>
      </c>
      <c r="L573">
        <v>12</v>
      </c>
      <c r="M573">
        <v>65</v>
      </c>
    </row>
    <row r="574" spans="1:13" x14ac:dyDescent="0.25">
      <c r="A574" t="s">
        <v>675</v>
      </c>
      <c r="B574" t="s">
        <v>756</v>
      </c>
      <c r="C574" t="s">
        <v>16</v>
      </c>
      <c r="D574">
        <v>15.7</v>
      </c>
      <c r="E574">
        <v>81.8</v>
      </c>
      <c r="F574">
        <v>9.5</v>
      </c>
      <c r="G574">
        <v>17.7</v>
      </c>
      <c r="H574">
        <v>30</v>
      </c>
      <c r="I574" t="s">
        <v>31</v>
      </c>
      <c r="J574">
        <v>18096</v>
      </c>
      <c r="K574">
        <v>24.6</v>
      </c>
      <c r="L574">
        <v>32</v>
      </c>
      <c r="M574">
        <v>53</v>
      </c>
    </row>
    <row r="575" spans="1:13" x14ac:dyDescent="0.25">
      <c r="A575" t="s">
        <v>352</v>
      </c>
      <c r="B575" t="s">
        <v>363</v>
      </c>
      <c r="C575" t="s">
        <v>49</v>
      </c>
      <c r="D575">
        <v>30.1</v>
      </c>
      <c r="E575">
        <v>41.7</v>
      </c>
      <c r="F575">
        <v>23.5</v>
      </c>
      <c r="G575">
        <v>61.3</v>
      </c>
      <c r="H575">
        <v>32.6</v>
      </c>
      <c r="I575" t="s">
        <v>31</v>
      </c>
      <c r="J575">
        <v>10931</v>
      </c>
      <c r="K575">
        <v>24</v>
      </c>
      <c r="L575">
        <v>6</v>
      </c>
      <c r="M575">
        <v>55</v>
      </c>
    </row>
    <row r="576" spans="1:13" x14ac:dyDescent="0.25">
      <c r="A576">
        <v>74</v>
      </c>
      <c r="B576" t="s">
        <v>101</v>
      </c>
      <c r="C576" t="s">
        <v>74</v>
      </c>
      <c r="D576">
        <v>43.3</v>
      </c>
      <c r="E576">
        <v>63.9</v>
      </c>
      <c r="F576">
        <v>56.9</v>
      </c>
      <c r="G576">
        <v>84</v>
      </c>
      <c r="H576">
        <v>92.4</v>
      </c>
      <c r="I576">
        <v>62.4</v>
      </c>
      <c r="J576">
        <v>24556</v>
      </c>
      <c r="K576">
        <v>25.6</v>
      </c>
      <c r="L576">
        <v>12</v>
      </c>
      <c r="M576">
        <v>52</v>
      </c>
    </row>
    <row r="577" spans="1:13" x14ac:dyDescent="0.25">
      <c r="A577" t="s">
        <v>402</v>
      </c>
      <c r="B577" t="s">
        <v>414</v>
      </c>
      <c r="C577" t="s">
        <v>36</v>
      </c>
      <c r="D577">
        <v>28</v>
      </c>
      <c r="E577">
        <v>53.6</v>
      </c>
      <c r="F577">
        <v>34.200000000000003</v>
      </c>
      <c r="G577">
        <v>44.4</v>
      </c>
      <c r="H577">
        <v>47.4</v>
      </c>
      <c r="I577" t="s">
        <v>31</v>
      </c>
      <c r="J577">
        <v>21643</v>
      </c>
      <c r="K577">
        <v>28.3</v>
      </c>
      <c r="L577">
        <v>4</v>
      </c>
      <c r="M577">
        <v>60</v>
      </c>
    </row>
    <row r="578" spans="1:13" x14ac:dyDescent="0.25">
      <c r="A578" t="s">
        <v>565</v>
      </c>
      <c r="B578" t="s">
        <v>594</v>
      </c>
      <c r="C578" t="s">
        <v>218</v>
      </c>
      <c r="D578">
        <v>25.5</v>
      </c>
      <c r="E578">
        <v>34.700000000000003</v>
      </c>
      <c r="F578">
        <v>29.5</v>
      </c>
      <c r="G578">
        <v>26.2</v>
      </c>
      <c r="H578">
        <v>30.3</v>
      </c>
      <c r="I578" t="s">
        <v>31</v>
      </c>
      <c r="J578">
        <v>17758</v>
      </c>
      <c r="K578">
        <v>30.8</v>
      </c>
      <c r="L578">
        <v>1</v>
      </c>
      <c r="M578">
        <v>65</v>
      </c>
    </row>
    <row r="579" spans="1:13" x14ac:dyDescent="0.25">
      <c r="A579" t="s">
        <v>242</v>
      </c>
      <c r="B579" t="s">
        <v>259</v>
      </c>
      <c r="C579" t="s">
        <v>260</v>
      </c>
      <c r="D579">
        <v>32</v>
      </c>
      <c r="E579">
        <v>63.4</v>
      </c>
      <c r="F579">
        <v>35.5</v>
      </c>
      <c r="G579">
        <v>67.7</v>
      </c>
      <c r="H579">
        <v>44.7</v>
      </c>
      <c r="I579" t="s">
        <v>31</v>
      </c>
    </row>
    <row r="580" spans="1:13" x14ac:dyDescent="0.25">
      <c r="A580">
        <f>76</f>
        <v>76</v>
      </c>
      <c r="B580" t="s">
        <v>104</v>
      </c>
      <c r="C580" t="s">
        <v>105</v>
      </c>
      <c r="D580">
        <v>48.4</v>
      </c>
      <c r="E580">
        <v>51.8</v>
      </c>
      <c r="F580">
        <v>60.4</v>
      </c>
      <c r="G580">
        <v>82.1</v>
      </c>
      <c r="H580">
        <v>31.6</v>
      </c>
      <c r="I580">
        <v>61.9</v>
      </c>
      <c r="J580">
        <v>23505</v>
      </c>
      <c r="K580">
        <v>15.1</v>
      </c>
      <c r="L580">
        <v>6</v>
      </c>
      <c r="M580">
        <v>66</v>
      </c>
    </row>
    <row r="581" spans="1:13" x14ac:dyDescent="0.25">
      <c r="A581" t="s">
        <v>565</v>
      </c>
      <c r="B581" t="s">
        <v>596</v>
      </c>
      <c r="C581" t="s">
        <v>16</v>
      </c>
      <c r="D581">
        <v>15.5</v>
      </c>
      <c r="E581">
        <v>78.900000000000006</v>
      </c>
      <c r="F581">
        <v>9.5</v>
      </c>
      <c r="G581">
        <v>50.5</v>
      </c>
      <c r="H581">
        <v>29.3</v>
      </c>
      <c r="I581" t="s">
        <v>31</v>
      </c>
      <c r="J581">
        <v>19665</v>
      </c>
      <c r="K581">
        <v>19.399999999999999</v>
      </c>
      <c r="L581">
        <v>27</v>
      </c>
      <c r="M581">
        <v>54</v>
      </c>
    </row>
    <row r="582" spans="1:13" x14ac:dyDescent="0.25">
      <c r="A582" t="s">
        <v>352</v>
      </c>
      <c r="B582" t="s">
        <v>365</v>
      </c>
      <c r="C582" t="s">
        <v>49</v>
      </c>
      <c r="D582">
        <v>30.9</v>
      </c>
      <c r="E582">
        <v>50.3</v>
      </c>
      <c r="F582">
        <v>33.799999999999997</v>
      </c>
      <c r="G582">
        <v>51.5</v>
      </c>
      <c r="H582">
        <v>52.8</v>
      </c>
      <c r="I582" t="s">
        <v>31</v>
      </c>
      <c r="J582">
        <v>9163</v>
      </c>
      <c r="K582">
        <v>41.2</v>
      </c>
      <c r="L582">
        <v>13</v>
      </c>
      <c r="M582">
        <v>56</v>
      </c>
    </row>
    <row r="583" spans="1:13" x14ac:dyDescent="0.25">
      <c r="A583">
        <f>44</f>
        <v>44</v>
      </c>
      <c r="B583" t="s">
        <v>69</v>
      </c>
      <c r="C583" t="s">
        <v>70</v>
      </c>
      <c r="D583">
        <v>64.599999999999994</v>
      </c>
      <c r="E583">
        <v>99.5</v>
      </c>
      <c r="F583">
        <v>72.8</v>
      </c>
      <c r="G583">
        <v>70.099999999999994</v>
      </c>
      <c r="H583">
        <v>53.7</v>
      </c>
      <c r="I583">
        <v>71</v>
      </c>
      <c r="J583">
        <v>19835</v>
      </c>
      <c r="K583">
        <v>17.600000000000001</v>
      </c>
      <c r="L583">
        <v>38</v>
      </c>
      <c r="M583">
        <v>53</v>
      </c>
    </row>
    <row r="584" spans="1:13" x14ac:dyDescent="0.25">
      <c r="A584" t="s">
        <v>402</v>
      </c>
      <c r="B584" t="s">
        <v>417</v>
      </c>
      <c r="C584" t="s">
        <v>14</v>
      </c>
      <c r="D584">
        <v>34.9</v>
      </c>
      <c r="E584">
        <v>33.9</v>
      </c>
      <c r="F584">
        <v>26.5</v>
      </c>
      <c r="G584">
        <v>52</v>
      </c>
      <c r="H584">
        <v>42.3</v>
      </c>
      <c r="I584" t="s">
        <v>31</v>
      </c>
      <c r="J584">
        <v>40325</v>
      </c>
      <c r="K584">
        <v>43.7</v>
      </c>
      <c r="L584">
        <v>9</v>
      </c>
      <c r="M584">
        <v>50</v>
      </c>
    </row>
    <row r="585" spans="1:13" x14ac:dyDescent="0.25">
      <c r="A585" t="s">
        <v>675</v>
      </c>
      <c r="B585" t="s">
        <v>758</v>
      </c>
      <c r="C585" t="s">
        <v>16</v>
      </c>
      <c r="D585">
        <v>17.399999999999999</v>
      </c>
      <c r="E585">
        <v>55.2</v>
      </c>
      <c r="F585">
        <v>5.4</v>
      </c>
      <c r="G585">
        <v>16.5</v>
      </c>
      <c r="H585">
        <v>28</v>
      </c>
      <c r="I585" t="s">
        <v>31</v>
      </c>
      <c r="J585">
        <v>15436</v>
      </c>
      <c r="K585">
        <v>18.100000000000001</v>
      </c>
      <c r="L585">
        <v>25</v>
      </c>
      <c r="M585">
        <v>54</v>
      </c>
    </row>
    <row r="586" spans="1:13" x14ac:dyDescent="0.25">
      <c r="A586" t="s">
        <v>458</v>
      </c>
      <c r="B586" t="s">
        <v>494</v>
      </c>
      <c r="C586" t="s">
        <v>16</v>
      </c>
      <c r="D586">
        <v>22.4</v>
      </c>
      <c r="E586">
        <v>73.2</v>
      </c>
      <c r="F586">
        <v>16.100000000000001</v>
      </c>
      <c r="G586">
        <v>41.1</v>
      </c>
      <c r="H586">
        <v>31.8</v>
      </c>
      <c r="I586" t="s">
        <v>31</v>
      </c>
      <c r="J586">
        <v>15141</v>
      </c>
      <c r="K586">
        <v>18.7</v>
      </c>
      <c r="L586">
        <v>20</v>
      </c>
      <c r="M586">
        <v>52</v>
      </c>
    </row>
    <row r="587" spans="1:13" x14ac:dyDescent="0.25">
      <c r="A587" t="s">
        <v>675</v>
      </c>
      <c r="B587" t="s">
        <v>760</v>
      </c>
      <c r="C587" t="s">
        <v>761</v>
      </c>
      <c r="D587">
        <v>22.7</v>
      </c>
      <c r="E587">
        <v>26.1</v>
      </c>
      <c r="F587">
        <v>11.1</v>
      </c>
      <c r="G587">
        <v>4.5999999999999996</v>
      </c>
      <c r="H587">
        <v>29.2</v>
      </c>
      <c r="I587" t="s">
        <v>31</v>
      </c>
      <c r="J587">
        <v>26247</v>
      </c>
      <c r="K587">
        <v>17.100000000000001</v>
      </c>
      <c r="L587">
        <v>1</v>
      </c>
      <c r="M587">
        <v>45</v>
      </c>
    </row>
    <row r="588" spans="1:13" x14ac:dyDescent="0.25">
      <c r="A588" t="s">
        <v>297</v>
      </c>
      <c r="B588" t="s">
        <v>311</v>
      </c>
      <c r="C588" t="s">
        <v>312</v>
      </c>
      <c r="D588">
        <v>16.2</v>
      </c>
      <c r="E588">
        <v>61</v>
      </c>
      <c r="F588">
        <v>16.2</v>
      </c>
      <c r="G588">
        <v>91.4</v>
      </c>
      <c r="H588">
        <v>28</v>
      </c>
      <c r="I588" t="s">
        <v>31</v>
      </c>
      <c r="J588">
        <v>13960</v>
      </c>
      <c r="K588">
        <v>25.9</v>
      </c>
      <c r="L588">
        <v>8</v>
      </c>
      <c r="M588">
        <v>66</v>
      </c>
    </row>
    <row r="589" spans="1:13" x14ac:dyDescent="0.25">
      <c r="A589" t="s">
        <v>458</v>
      </c>
      <c r="B589" t="s">
        <v>495</v>
      </c>
      <c r="C589" t="s">
        <v>14</v>
      </c>
      <c r="D589">
        <v>28.3</v>
      </c>
      <c r="E589">
        <v>32</v>
      </c>
      <c r="F589">
        <v>19.399999999999999</v>
      </c>
      <c r="G589">
        <v>40.799999999999997</v>
      </c>
      <c r="H589">
        <v>32.4</v>
      </c>
      <c r="I589" t="s">
        <v>31</v>
      </c>
      <c r="J589">
        <v>11641</v>
      </c>
      <c r="K589">
        <v>21.5</v>
      </c>
      <c r="L589">
        <v>6</v>
      </c>
      <c r="M589">
        <v>47</v>
      </c>
    </row>
    <row r="590" spans="1:13" x14ac:dyDescent="0.25">
      <c r="A590" t="s">
        <v>242</v>
      </c>
      <c r="B590" t="s">
        <v>262</v>
      </c>
      <c r="C590" t="s">
        <v>14</v>
      </c>
      <c r="D590">
        <v>40.9</v>
      </c>
      <c r="E590">
        <v>58.1</v>
      </c>
      <c r="F590">
        <v>29.2</v>
      </c>
      <c r="G590">
        <v>63.2</v>
      </c>
      <c r="H590">
        <v>38</v>
      </c>
      <c r="I590" t="s">
        <v>31</v>
      </c>
      <c r="J590">
        <v>24313</v>
      </c>
      <c r="K590">
        <v>9.1999999999999993</v>
      </c>
      <c r="L590">
        <v>17</v>
      </c>
      <c r="M590">
        <v>53</v>
      </c>
    </row>
    <row r="591" spans="1:13" x14ac:dyDescent="0.25">
      <c r="A591">
        <v>36</v>
      </c>
      <c r="B591" t="s">
        <v>58</v>
      </c>
      <c r="C591" t="s">
        <v>14</v>
      </c>
      <c r="D591">
        <v>64.5</v>
      </c>
      <c r="E591">
        <v>45.8</v>
      </c>
      <c r="F591">
        <v>81.2</v>
      </c>
      <c r="G591">
        <v>86.8</v>
      </c>
      <c r="H591">
        <v>52.8</v>
      </c>
      <c r="I591">
        <v>74.5</v>
      </c>
      <c r="J591">
        <v>42727</v>
      </c>
      <c r="K591">
        <v>18.7</v>
      </c>
      <c r="L591">
        <v>20</v>
      </c>
      <c r="M591">
        <v>47</v>
      </c>
    </row>
    <row r="592" spans="1:13" x14ac:dyDescent="0.25">
      <c r="A592" t="s">
        <v>675</v>
      </c>
      <c r="B592" t="s">
        <v>762</v>
      </c>
      <c r="C592" t="s">
        <v>763</v>
      </c>
      <c r="D592">
        <v>18.100000000000001</v>
      </c>
      <c r="E592">
        <v>37.200000000000003</v>
      </c>
      <c r="F592">
        <v>8</v>
      </c>
      <c r="G592">
        <v>13.9</v>
      </c>
      <c r="H592">
        <v>40</v>
      </c>
      <c r="I592" t="s">
        <v>31</v>
      </c>
      <c r="J592">
        <v>43565</v>
      </c>
      <c r="K592">
        <v>15.8</v>
      </c>
      <c r="L592">
        <v>0</v>
      </c>
      <c r="M592">
        <v>51</v>
      </c>
    </row>
    <row r="593" spans="1:13" x14ac:dyDescent="0.25">
      <c r="A593" t="s">
        <v>352</v>
      </c>
      <c r="B593" t="s">
        <v>366</v>
      </c>
      <c r="C593" t="s">
        <v>177</v>
      </c>
      <c r="D593">
        <v>23.6</v>
      </c>
      <c r="E593">
        <v>95.7</v>
      </c>
      <c r="F593">
        <v>16.899999999999999</v>
      </c>
      <c r="G593">
        <v>67.3</v>
      </c>
      <c r="H593">
        <v>39.9</v>
      </c>
      <c r="I593" t="s">
        <v>31</v>
      </c>
      <c r="J593">
        <v>18209</v>
      </c>
      <c r="K593">
        <v>16.899999999999999</v>
      </c>
      <c r="L593">
        <v>39</v>
      </c>
      <c r="M593">
        <v>54</v>
      </c>
    </row>
    <row r="594" spans="1:13" x14ac:dyDescent="0.25">
      <c r="A594" t="s">
        <v>458</v>
      </c>
      <c r="B594" t="s">
        <v>499</v>
      </c>
      <c r="C594" t="s">
        <v>406</v>
      </c>
      <c r="D594">
        <v>14.5</v>
      </c>
      <c r="E594">
        <v>36.9</v>
      </c>
      <c r="F594">
        <v>17.7</v>
      </c>
      <c r="G594">
        <v>56.4</v>
      </c>
      <c r="H594">
        <v>32.9</v>
      </c>
      <c r="I594" t="s">
        <v>31</v>
      </c>
      <c r="J594">
        <v>20825</v>
      </c>
      <c r="K594">
        <v>36.299999999999997</v>
      </c>
      <c r="L594">
        <v>4</v>
      </c>
      <c r="M594">
        <v>58</v>
      </c>
    </row>
    <row r="595" spans="1:13" x14ac:dyDescent="0.25">
      <c r="A595" t="s">
        <v>242</v>
      </c>
      <c r="B595" t="s">
        <v>264</v>
      </c>
      <c r="C595" t="s">
        <v>14</v>
      </c>
      <c r="D595">
        <v>41</v>
      </c>
      <c r="E595">
        <v>32.299999999999997</v>
      </c>
      <c r="F595">
        <v>26.7</v>
      </c>
      <c r="G595">
        <v>73.5</v>
      </c>
      <c r="H595">
        <v>54.1</v>
      </c>
      <c r="I595" t="s">
        <v>31</v>
      </c>
      <c r="J595">
        <v>27526</v>
      </c>
      <c r="K595">
        <v>11.6</v>
      </c>
      <c r="L595">
        <v>11</v>
      </c>
      <c r="M595">
        <v>52</v>
      </c>
    </row>
    <row r="596" spans="1:13" x14ac:dyDescent="0.25">
      <c r="A596" t="s">
        <v>675</v>
      </c>
      <c r="B596" t="s">
        <v>769</v>
      </c>
      <c r="C596" t="s">
        <v>770</v>
      </c>
      <c r="D596">
        <v>19</v>
      </c>
      <c r="E596">
        <v>53.7</v>
      </c>
      <c r="F596">
        <v>7.7</v>
      </c>
      <c r="G596">
        <v>7.8</v>
      </c>
      <c r="H596">
        <v>28.8</v>
      </c>
      <c r="I596" t="s">
        <v>31</v>
      </c>
      <c r="J596">
        <v>35577</v>
      </c>
      <c r="K596">
        <v>13.6</v>
      </c>
      <c r="L596">
        <v>13</v>
      </c>
      <c r="M596">
        <v>67</v>
      </c>
    </row>
    <row r="597" spans="1:13" x14ac:dyDescent="0.25">
      <c r="A597" t="s">
        <v>402</v>
      </c>
      <c r="B597" t="s">
        <v>421</v>
      </c>
      <c r="C597" t="s">
        <v>105</v>
      </c>
      <c r="D597">
        <v>28.2</v>
      </c>
      <c r="E597">
        <v>47.1</v>
      </c>
      <c r="F597">
        <v>25.5</v>
      </c>
      <c r="G597">
        <v>55.5</v>
      </c>
      <c r="H597">
        <v>34.200000000000003</v>
      </c>
      <c r="I597" t="s">
        <v>31</v>
      </c>
      <c r="J597">
        <v>9703</v>
      </c>
      <c r="K597">
        <v>15.2</v>
      </c>
      <c r="L597">
        <v>5</v>
      </c>
      <c r="M597">
        <v>62</v>
      </c>
    </row>
    <row r="598" spans="1:13" x14ac:dyDescent="0.25">
      <c r="A598" t="s">
        <v>458</v>
      </c>
      <c r="B598" t="s">
        <v>503</v>
      </c>
      <c r="C598" t="s">
        <v>49</v>
      </c>
      <c r="D598">
        <v>29.6</v>
      </c>
      <c r="E598">
        <v>44.1</v>
      </c>
      <c r="F598">
        <v>22.6</v>
      </c>
      <c r="G598">
        <v>47.5</v>
      </c>
      <c r="H598">
        <v>80.2</v>
      </c>
      <c r="I598" t="s">
        <v>31</v>
      </c>
      <c r="J598">
        <v>14184</v>
      </c>
      <c r="K598">
        <v>54.4</v>
      </c>
      <c r="L598">
        <v>14</v>
      </c>
      <c r="M598">
        <v>36</v>
      </c>
    </row>
    <row r="599" spans="1:13" x14ac:dyDescent="0.25">
      <c r="A599" t="s">
        <v>352</v>
      </c>
      <c r="B599" t="s">
        <v>368</v>
      </c>
      <c r="C599" t="s">
        <v>16</v>
      </c>
      <c r="D599">
        <v>24.6</v>
      </c>
      <c r="E599">
        <v>87.2</v>
      </c>
      <c r="F599">
        <v>19.100000000000001</v>
      </c>
      <c r="G599">
        <v>60.9</v>
      </c>
      <c r="H599">
        <v>28.8</v>
      </c>
      <c r="I599" t="s">
        <v>31</v>
      </c>
      <c r="J599">
        <v>17638</v>
      </c>
      <c r="K599">
        <v>14.4</v>
      </c>
      <c r="L599">
        <v>27</v>
      </c>
      <c r="M599">
        <v>53</v>
      </c>
    </row>
    <row r="600" spans="1:13" x14ac:dyDescent="0.25">
      <c r="A600" t="s">
        <v>242</v>
      </c>
      <c r="B600" t="s">
        <v>267</v>
      </c>
      <c r="C600" t="s">
        <v>49</v>
      </c>
      <c r="D600">
        <v>32.299999999999997</v>
      </c>
      <c r="E600">
        <v>49.4</v>
      </c>
      <c r="F600">
        <v>20.5</v>
      </c>
      <c r="G600">
        <v>89.5</v>
      </c>
      <c r="H600" t="s">
        <v>31</v>
      </c>
      <c r="I600" t="s">
        <v>31</v>
      </c>
      <c r="J600">
        <v>24444</v>
      </c>
      <c r="K600">
        <v>23.8</v>
      </c>
      <c r="L600">
        <v>8</v>
      </c>
      <c r="M600">
        <v>53</v>
      </c>
    </row>
    <row r="601" spans="1:13" x14ac:dyDescent="0.25">
      <c r="A601">
        <v>175</v>
      </c>
      <c r="B601" t="s">
        <v>214</v>
      </c>
      <c r="C601" t="s">
        <v>49</v>
      </c>
      <c r="D601">
        <v>38.5</v>
      </c>
      <c r="E601">
        <v>58.3</v>
      </c>
      <c r="F601">
        <v>46.7</v>
      </c>
      <c r="G601">
        <v>61.9</v>
      </c>
      <c r="H601">
        <v>92.4</v>
      </c>
      <c r="I601">
        <v>50.8</v>
      </c>
      <c r="J601">
        <v>10930</v>
      </c>
      <c r="K601">
        <v>59.1</v>
      </c>
      <c r="L601">
        <v>12</v>
      </c>
      <c r="M601">
        <v>54</v>
      </c>
    </row>
    <row r="602" spans="1:13" x14ac:dyDescent="0.25">
      <c r="A602" t="s">
        <v>458</v>
      </c>
      <c r="B602" t="s">
        <v>505</v>
      </c>
      <c r="C602" t="s">
        <v>154</v>
      </c>
      <c r="D602">
        <v>20.3</v>
      </c>
      <c r="E602">
        <v>58.6</v>
      </c>
      <c r="F602">
        <v>25.7</v>
      </c>
      <c r="G602">
        <v>41.5</v>
      </c>
      <c r="H602">
        <v>38.200000000000003</v>
      </c>
      <c r="I602" t="s">
        <v>31</v>
      </c>
      <c r="J602">
        <v>30572</v>
      </c>
      <c r="K602">
        <v>24.9</v>
      </c>
      <c r="L602">
        <v>6</v>
      </c>
      <c r="M602">
        <v>58</v>
      </c>
    </row>
    <row r="603" spans="1:13" x14ac:dyDescent="0.25">
      <c r="A603" t="s">
        <v>565</v>
      </c>
      <c r="B603" t="s">
        <v>611</v>
      </c>
      <c r="C603" t="s">
        <v>182</v>
      </c>
      <c r="D603">
        <v>16.899999999999999</v>
      </c>
      <c r="E603">
        <v>44.7</v>
      </c>
      <c r="F603">
        <v>10</v>
      </c>
      <c r="G603">
        <v>44.8</v>
      </c>
      <c r="H603">
        <v>28.5</v>
      </c>
      <c r="I603" t="s">
        <v>31</v>
      </c>
      <c r="J603">
        <v>22422</v>
      </c>
      <c r="K603">
        <v>14.9</v>
      </c>
      <c r="L603">
        <v>5</v>
      </c>
      <c r="M603">
        <v>58</v>
      </c>
    </row>
    <row r="604" spans="1:13" x14ac:dyDescent="0.25">
      <c r="A604" t="s">
        <v>675</v>
      </c>
      <c r="B604" t="s">
        <v>784</v>
      </c>
      <c r="C604" t="s">
        <v>785</v>
      </c>
      <c r="D604">
        <v>22.6</v>
      </c>
      <c r="E604">
        <v>31.5</v>
      </c>
      <c r="F604">
        <v>10.199999999999999</v>
      </c>
      <c r="G604">
        <v>20.9</v>
      </c>
      <c r="H604">
        <v>28.3</v>
      </c>
      <c r="I604" t="s">
        <v>31</v>
      </c>
      <c r="J604">
        <v>15100</v>
      </c>
      <c r="K604">
        <v>26.5</v>
      </c>
      <c r="L604">
        <v>3</v>
      </c>
      <c r="M604">
        <v>68</v>
      </c>
    </row>
    <row r="605" spans="1:13" x14ac:dyDescent="0.25">
      <c r="A605">
        <f>144</f>
        <v>144</v>
      </c>
      <c r="B605" t="s">
        <v>180</v>
      </c>
      <c r="C605" t="s">
        <v>24</v>
      </c>
      <c r="D605">
        <v>30.9</v>
      </c>
      <c r="E605">
        <v>89.2</v>
      </c>
      <c r="F605">
        <v>45.6</v>
      </c>
      <c r="G605">
        <v>76.2</v>
      </c>
      <c r="H605">
        <v>56</v>
      </c>
      <c r="I605">
        <v>53.9</v>
      </c>
      <c r="J605">
        <v>11964</v>
      </c>
      <c r="K605">
        <v>13.1</v>
      </c>
      <c r="L605">
        <v>22</v>
      </c>
    </row>
    <row r="606" spans="1:13" x14ac:dyDescent="0.25">
      <c r="A606">
        <f>133</f>
        <v>133</v>
      </c>
      <c r="B606" t="s">
        <v>167</v>
      </c>
      <c r="C606" t="s">
        <v>16</v>
      </c>
      <c r="D606">
        <v>43.7</v>
      </c>
      <c r="E606">
        <v>77.400000000000006</v>
      </c>
      <c r="F606">
        <v>39</v>
      </c>
      <c r="G606">
        <v>79.2</v>
      </c>
      <c r="H606">
        <v>36.700000000000003</v>
      </c>
      <c r="I606">
        <v>55.3</v>
      </c>
      <c r="J606">
        <v>27703</v>
      </c>
      <c r="K606">
        <v>14.7</v>
      </c>
      <c r="L606">
        <v>21</v>
      </c>
      <c r="M606">
        <v>58</v>
      </c>
    </row>
    <row r="607" spans="1:13" x14ac:dyDescent="0.25">
      <c r="A607">
        <f>167</f>
        <v>167</v>
      </c>
      <c r="B607" t="s">
        <v>205</v>
      </c>
      <c r="C607" t="s">
        <v>16</v>
      </c>
      <c r="D607">
        <v>32.1</v>
      </c>
      <c r="E607">
        <v>86.6</v>
      </c>
      <c r="F607">
        <v>27.8</v>
      </c>
      <c r="G607">
        <v>86</v>
      </c>
      <c r="H607">
        <v>31.7</v>
      </c>
      <c r="I607">
        <v>51.1</v>
      </c>
      <c r="J607">
        <v>14541</v>
      </c>
      <c r="K607">
        <v>13.4</v>
      </c>
      <c r="L607">
        <v>35</v>
      </c>
      <c r="M607">
        <v>54</v>
      </c>
    </row>
    <row r="608" spans="1:13" x14ac:dyDescent="0.25">
      <c r="A608" t="s">
        <v>297</v>
      </c>
      <c r="B608" t="s">
        <v>323</v>
      </c>
      <c r="C608" t="s">
        <v>57</v>
      </c>
      <c r="D608">
        <v>29.1</v>
      </c>
      <c r="E608">
        <v>69.7</v>
      </c>
      <c r="F608">
        <v>36.6</v>
      </c>
      <c r="G608">
        <v>46.5</v>
      </c>
      <c r="H608">
        <v>98.9</v>
      </c>
      <c r="I608" t="s">
        <v>31</v>
      </c>
      <c r="J608">
        <v>20951</v>
      </c>
      <c r="K608">
        <v>25.9</v>
      </c>
      <c r="L608">
        <v>23</v>
      </c>
      <c r="M608">
        <v>54</v>
      </c>
    </row>
    <row r="609" spans="1:13" x14ac:dyDescent="0.25">
      <c r="A609" t="s">
        <v>565</v>
      </c>
      <c r="B609" t="s">
        <v>613</v>
      </c>
      <c r="C609" t="s">
        <v>196</v>
      </c>
      <c r="D609">
        <v>19.8</v>
      </c>
      <c r="E609">
        <v>76.5</v>
      </c>
      <c r="F609">
        <v>16.3</v>
      </c>
      <c r="G609">
        <v>36.6</v>
      </c>
      <c r="H609">
        <v>34</v>
      </c>
      <c r="I609" t="s">
        <v>31</v>
      </c>
      <c r="J609">
        <v>12212</v>
      </c>
      <c r="K609">
        <v>19.8</v>
      </c>
      <c r="L609">
        <v>13</v>
      </c>
      <c r="M609">
        <v>46</v>
      </c>
    </row>
    <row r="610" spans="1:13" x14ac:dyDescent="0.25">
      <c r="A610" t="s">
        <v>675</v>
      </c>
      <c r="B610" t="s">
        <v>787</v>
      </c>
      <c r="C610" t="s">
        <v>16</v>
      </c>
      <c r="D610">
        <v>17.899999999999999</v>
      </c>
      <c r="E610">
        <v>60.5</v>
      </c>
      <c r="F610">
        <v>11.9</v>
      </c>
      <c r="G610">
        <v>26.4</v>
      </c>
      <c r="H610">
        <v>29.3</v>
      </c>
      <c r="I610" t="s">
        <v>31</v>
      </c>
      <c r="J610">
        <v>10665</v>
      </c>
      <c r="K610">
        <v>18.899999999999999</v>
      </c>
      <c r="L610">
        <v>11</v>
      </c>
      <c r="M610">
        <v>54</v>
      </c>
    </row>
    <row r="611" spans="1:13" x14ac:dyDescent="0.25">
      <c r="A611" t="s">
        <v>565</v>
      </c>
      <c r="B611" t="s">
        <v>614</v>
      </c>
      <c r="C611" t="s">
        <v>420</v>
      </c>
      <c r="D611">
        <v>25.9</v>
      </c>
      <c r="E611">
        <v>46.6</v>
      </c>
      <c r="F611">
        <v>18.3</v>
      </c>
      <c r="G611">
        <v>32.4</v>
      </c>
      <c r="H611">
        <v>35.4</v>
      </c>
      <c r="I611" t="s">
        <v>31</v>
      </c>
      <c r="J611">
        <v>47849</v>
      </c>
      <c r="K611">
        <v>17.5</v>
      </c>
      <c r="L611">
        <v>9</v>
      </c>
      <c r="M611">
        <v>51</v>
      </c>
    </row>
    <row r="612" spans="1:13" x14ac:dyDescent="0.25">
      <c r="A612">
        <v>157</v>
      </c>
      <c r="B612" t="s">
        <v>192</v>
      </c>
      <c r="C612" t="s">
        <v>16</v>
      </c>
      <c r="D612">
        <v>32.799999999999997</v>
      </c>
      <c r="E612">
        <v>85.4</v>
      </c>
      <c r="F612">
        <v>30.9</v>
      </c>
      <c r="G612">
        <v>85.9</v>
      </c>
      <c r="H612">
        <v>36.6</v>
      </c>
      <c r="I612">
        <v>52.2</v>
      </c>
      <c r="J612">
        <v>18815</v>
      </c>
      <c r="K612">
        <v>13.6</v>
      </c>
      <c r="L612">
        <v>30</v>
      </c>
      <c r="M612">
        <v>52</v>
      </c>
    </row>
    <row r="613" spans="1:13" x14ac:dyDescent="0.25">
      <c r="A613" t="s">
        <v>675</v>
      </c>
      <c r="B613" t="s">
        <v>788</v>
      </c>
      <c r="C613" t="s">
        <v>620</v>
      </c>
      <c r="D613">
        <v>24.9</v>
      </c>
      <c r="E613">
        <v>34.5</v>
      </c>
      <c r="F613">
        <v>13.6</v>
      </c>
      <c r="G613">
        <v>24</v>
      </c>
      <c r="H613">
        <v>32.299999999999997</v>
      </c>
      <c r="I613" t="s">
        <v>31</v>
      </c>
      <c r="J613">
        <v>48821</v>
      </c>
      <c r="K613">
        <v>17.600000000000001</v>
      </c>
      <c r="L613">
        <v>4</v>
      </c>
      <c r="M613">
        <v>60</v>
      </c>
    </row>
    <row r="614" spans="1:13" x14ac:dyDescent="0.25">
      <c r="A614">
        <f>193</f>
        <v>193</v>
      </c>
      <c r="B614" t="s">
        <v>233</v>
      </c>
      <c r="C614" t="s">
        <v>234</v>
      </c>
      <c r="D614">
        <v>25</v>
      </c>
      <c r="E614">
        <v>99.8</v>
      </c>
      <c r="F614">
        <v>26.7</v>
      </c>
      <c r="G614">
        <v>84.8</v>
      </c>
      <c r="H614">
        <v>38.1</v>
      </c>
      <c r="I614">
        <v>49.4</v>
      </c>
      <c r="J614">
        <v>5144</v>
      </c>
      <c r="K614">
        <v>15.9</v>
      </c>
      <c r="L614">
        <v>52</v>
      </c>
      <c r="M614">
        <v>50</v>
      </c>
    </row>
    <row r="615" spans="1:13" x14ac:dyDescent="0.25">
      <c r="A615" t="s">
        <v>458</v>
      </c>
      <c r="B615" t="s">
        <v>510</v>
      </c>
      <c r="C615" t="s">
        <v>511</v>
      </c>
      <c r="D615">
        <v>18.5</v>
      </c>
      <c r="E615">
        <v>98.4</v>
      </c>
      <c r="F615">
        <v>17</v>
      </c>
      <c r="G615">
        <v>49.7</v>
      </c>
      <c r="H615">
        <v>34.9</v>
      </c>
      <c r="I615" t="s">
        <v>31</v>
      </c>
      <c r="J615">
        <v>8521</v>
      </c>
      <c r="K615">
        <v>14.9</v>
      </c>
      <c r="L615">
        <v>31</v>
      </c>
      <c r="M615">
        <v>58</v>
      </c>
    </row>
    <row r="616" spans="1:13" x14ac:dyDescent="0.25">
      <c r="A616">
        <f>56</f>
        <v>56</v>
      </c>
      <c r="B616" t="s">
        <v>83</v>
      </c>
      <c r="C616" t="s">
        <v>16</v>
      </c>
      <c r="D616">
        <v>58.4</v>
      </c>
      <c r="E616">
        <v>87</v>
      </c>
      <c r="F616">
        <v>66</v>
      </c>
      <c r="G616">
        <v>77.3</v>
      </c>
      <c r="H616">
        <v>42</v>
      </c>
      <c r="I616">
        <v>68.099999999999994</v>
      </c>
      <c r="J616">
        <v>34938</v>
      </c>
      <c r="K616">
        <v>15.3</v>
      </c>
      <c r="L616">
        <v>34</v>
      </c>
      <c r="M616">
        <v>52</v>
      </c>
    </row>
    <row r="617" spans="1:13" x14ac:dyDescent="0.25">
      <c r="A617" t="s">
        <v>402</v>
      </c>
      <c r="B617" t="s">
        <v>424</v>
      </c>
      <c r="C617" t="s">
        <v>36</v>
      </c>
      <c r="D617">
        <v>27.1</v>
      </c>
      <c r="E617">
        <v>57.8</v>
      </c>
      <c r="F617">
        <v>26.9</v>
      </c>
      <c r="G617">
        <v>49.7</v>
      </c>
      <c r="H617">
        <v>41.8</v>
      </c>
      <c r="I617" t="s">
        <v>31</v>
      </c>
      <c r="J617">
        <v>28576</v>
      </c>
      <c r="K617">
        <v>27.8</v>
      </c>
      <c r="L617">
        <v>11</v>
      </c>
      <c r="M617">
        <v>55</v>
      </c>
    </row>
    <row r="618" spans="1:13" x14ac:dyDescent="0.25">
      <c r="A618">
        <f>106</f>
        <v>106</v>
      </c>
      <c r="B618" t="s">
        <v>138</v>
      </c>
      <c r="C618" t="s">
        <v>49</v>
      </c>
      <c r="D618">
        <v>34.5</v>
      </c>
      <c r="E618">
        <v>64.599999999999994</v>
      </c>
      <c r="F618">
        <v>47.7</v>
      </c>
      <c r="G618">
        <v>86.9</v>
      </c>
      <c r="H618">
        <v>85.3</v>
      </c>
      <c r="I618">
        <v>57.7</v>
      </c>
      <c r="J618">
        <v>11761</v>
      </c>
      <c r="K618">
        <v>85.8</v>
      </c>
      <c r="L618">
        <v>15</v>
      </c>
      <c r="M618">
        <v>55</v>
      </c>
    </row>
    <row r="619" spans="1:13" x14ac:dyDescent="0.25">
      <c r="A619" t="s">
        <v>565</v>
      </c>
      <c r="B619" t="s">
        <v>619</v>
      </c>
      <c r="C619" t="s">
        <v>620</v>
      </c>
      <c r="D619">
        <v>17.100000000000001</v>
      </c>
      <c r="E619">
        <v>33.6</v>
      </c>
      <c r="F619">
        <v>11.5</v>
      </c>
      <c r="G619">
        <v>42.1</v>
      </c>
      <c r="H619">
        <v>38.700000000000003</v>
      </c>
      <c r="I619" t="s">
        <v>31</v>
      </c>
      <c r="J619">
        <v>14531</v>
      </c>
      <c r="K619">
        <v>17.3</v>
      </c>
      <c r="L619">
        <v>4</v>
      </c>
    </row>
    <row r="620" spans="1:13" x14ac:dyDescent="0.25">
      <c r="A620" t="s">
        <v>675</v>
      </c>
      <c r="B620" t="s">
        <v>789</v>
      </c>
      <c r="C620" t="s">
        <v>790</v>
      </c>
      <c r="D620">
        <v>17.399999999999999</v>
      </c>
      <c r="E620">
        <v>42.7</v>
      </c>
      <c r="F620">
        <v>6.3</v>
      </c>
      <c r="G620">
        <v>12.1</v>
      </c>
      <c r="H620">
        <v>29.2</v>
      </c>
      <c r="I620" t="s">
        <v>31</v>
      </c>
      <c r="J620">
        <v>56060</v>
      </c>
      <c r="K620">
        <v>38.700000000000003</v>
      </c>
      <c r="L620">
        <v>1</v>
      </c>
      <c r="M620">
        <v>46</v>
      </c>
    </row>
    <row r="621" spans="1:13" x14ac:dyDescent="0.25">
      <c r="A621" t="s">
        <v>458</v>
      </c>
      <c r="B621" t="s">
        <v>515</v>
      </c>
      <c r="C621" t="s">
        <v>14</v>
      </c>
      <c r="D621">
        <v>21.3</v>
      </c>
      <c r="E621">
        <v>28.2</v>
      </c>
      <c r="F621">
        <v>18.2</v>
      </c>
      <c r="G621">
        <v>61.3</v>
      </c>
      <c r="H621">
        <v>31.7</v>
      </c>
      <c r="I621" t="s">
        <v>31</v>
      </c>
      <c r="J621">
        <v>13908</v>
      </c>
      <c r="K621">
        <v>18.100000000000001</v>
      </c>
      <c r="L621">
        <v>7</v>
      </c>
      <c r="M621">
        <v>46</v>
      </c>
    </row>
    <row r="622" spans="1:13" x14ac:dyDescent="0.25">
      <c r="A622">
        <v>117</v>
      </c>
      <c r="B622" t="s">
        <v>149</v>
      </c>
      <c r="C622" t="s">
        <v>14</v>
      </c>
      <c r="D622">
        <v>45</v>
      </c>
      <c r="E622">
        <v>43.5</v>
      </c>
      <c r="F622">
        <v>42.1</v>
      </c>
      <c r="G622">
        <v>88.2</v>
      </c>
      <c r="H622">
        <v>32.299999999999997</v>
      </c>
      <c r="I622">
        <v>56.7</v>
      </c>
      <c r="J622">
        <v>31331</v>
      </c>
      <c r="K622">
        <v>8.4</v>
      </c>
      <c r="L622">
        <v>9</v>
      </c>
      <c r="M622">
        <v>48</v>
      </c>
    </row>
    <row r="623" spans="1:13" x14ac:dyDescent="0.25">
      <c r="A623">
        <v>141</v>
      </c>
      <c r="B623" t="s">
        <v>175</v>
      </c>
      <c r="C623" t="s">
        <v>14</v>
      </c>
      <c r="D623">
        <v>40.200000000000003</v>
      </c>
      <c r="E623">
        <v>48.9</v>
      </c>
      <c r="F623">
        <v>36.299999999999997</v>
      </c>
      <c r="G623">
        <v>88.1</v>
      </c>
      <c r="H623">
        <v>52.2</v>
      </c>
      <c r="I623">
        <v>54.3</v>
      </c>
      <c r="J623">
        <v>56959</v>
      </c>
      <c r="K623">
        <v>13</v>
      </c>
      <c r="L623">
        <v>11</v>
      </c>
      <c r="M623">
        <v>49</v>
      </c>
    </row>
    <row r="624" spans="1:13" x14ac:dyDescent="0.25">
      <c r="A624">
        <v>33</v>
      </c>
      <c r="B624" t="s">
        <v>53</v>
      </c>
      <c r="C624" t="s">
        <v>54</v>
      </c>
      <c r="D624">
        <v>62</v>
      </c>
      <c r="E624">
        <v>87.1</v>
      </c>
      <c r="F624">
        <v>75.5</v>
      </c>
      <c r="G624">
        <v>86.6</v>
      </c>
      <c r="H624">
        <v>64.599999999999994</v>
      </c>
      <c r="I624">
        <v>75.400000000000006</v>
      </c>
      <c r="J624">
        <v>40128</v>
      </c>
      <c r="K624">
        <v>23.7</v>
      </c>
      <c r="L624">
        <v>35</v>
      </c>
      <c r="M624">
        <v>55</v>
      </c>
    </row>
    <row r="625" spans="1:13" x14ac:dyDescent="0.25">
      <c r="A625">
        <f>161</f>
        <v>161</v>
      </c>
      <c r="B625" t="s">
        <v>199</v>
      </c>
      <c r="C625" t="s">
        <v>14</v>
      </c>
      <c r="D625">
        <v>41.7</v>
      </c>
      <c r="E625">
        <v>64</v>
      </c>
      <c r="F625">
        <v>22.3</v>
      </c>
      <c r="G625">
        <v>90.1</v>
      </c>
      <c r="H625">
        <v>35.5</v>
      </c>
      <c r="I625">
        <v>51.9</v>
      </c>
      <c r="J625">
        <v>15286</v>
      </c>
      <c r="K625">
        <v>5.7</v>
      </c>
      <c r="L625">
        <v>14</v>
      </c>
      <c r="M625">
        <v>50</v>
      </c>
    </row>
    <row r="626" spans="1:13" x14ac:dyDescent="0.25">
      <c r="A626">
        <v>21</v>
      </c>
      <c r="B626" t="s">
        <v>38</v>
      </c>
      <c r="C626" t="s">
        <v>14</v>
      </c>
      <c r="D626">
        <v>76.8</v>
      </c>
      <c r="E626">
        <v>53.7</v>
      </c>
      <c r="F626">
        <v>85.2</v>
      </c>
      <c r="G626">
        <v>94.4</v>
      </c>
      <c r="H626">
        <v>56.3</v>
      </c>
      <c r="I626">
        <v>82.4</v>
      </c>
      <c r="J626">
        <v>41786</v>
      </c>
      <c r="K626">
        <v>9</v>
      </c>
      <c r="L626">
        <v>16</v>
      </c>
      <c r="M626">
        <v>48</v>
      </c>
    </row>
    <row r="627" spans="1:13" x14ac:dyDescent="0.25">
      <c r="A627" t="s">
        <v>352</v>
      </c>
      <c r="B627" t="s">
        <v>372</v>
      </c>
      <c r="C627" t="s">
        <v>144</v>
      </c>
      <c r="D627">
        <v>30.5</v>
      </c>
      <c r="E627">
        <v>37.700000000000003</v>
      </c>
      <c r="F627">
        <v>24.2</v>
      </c>
      <c r="G627">
        <v>64.8</v>
      </c>
      <c r="H627">
        <v>40.9</v>
      </c>
      <c r="I627" t="s">
        <v>31</v>
      </c>
      <c r="J627">
        <v>58618</v>
      </c>
      <c r="K627">
        <v>24.3</v>
      </c>
      <c r="L627">
        <v>5</v>
      </c>
      <c r="M627">
        <v>60</v>
      </c>
    </row>
    <row r="628" spans="1:13" x14ac:dyDescent="0.25">
      <c r="A628" t="s">
        <v>352</v>
      </c>
      <c r="B628" t="s">
        <v>373</v>
      </c>
      <c r="C628" t="s">
        <v>144</v>
      </c>
      <c r="D628">
        <v>24.3</v>
      </c>
      <c r="E628">
        <v>34.299999999999997</v>
      </c>
      <c r="F628">
        <v>25.5</v>
      </c>
      <c r="G628">
        <v>65.8</v>
      </c>
      <c r="H628">
        <v>46.6</v>
      </c>
      <c r="I628" t="s">
        <v>31</v>
      </c>
      <c r="J628">
        <v>33370</v>
      </c>
      <c r="K628">
        <v>72.5</v>
      </c>
      <c r="L628">
        <v>5</v>
      </c>
      <c r="M628">
        <v>60</v>
      </c>
    </row>
    <row r="629" spans="1:13" x14ac:dyDescent="0.25">
      <c r="A629" t="s">
        <v>565</v>
      </c>
      <c r="B629" t="s">
        <v>625</v>
      </c>
      <c r="C629" t="s">
        <v>420</v>
      </c>
      <c r="D629">
        <v>23.9</v>
      </c>
      <c r="E629">
        <v>43.6</v>
      </c>
      <c r="F629">
        <v>20.100000000000001</v>
      </c>
      <c r="G629">
        <v>35.299999999999997</v>
      </c>
      <c r="H629">
        <v>51.6</v>
      </c>
      <c r="I629" t="s">
        <v>31</v>
      </c>
      <c r="J629">
        <v>19090</v>
      </c>
      <c r="K629">
        <v>18.8</v>
      </c>
      <c r="L629">
        <v>9</v>
      </c>
      <c r="M629">
        <v>52</v>
      </c>
    </row>
    <row r="630" spans="1:13" x14ac:dyDescent="0.25">
      <c r="A630">
        <f>65</f>
        <v>65</v>
      </c>
      <c r="B630" t="s">
        <v>93</v>
      </c>
      <c r="C630" t="s">
        <v>14</v>
      </c>
      <c r="D630">
        <v>53.5</v>
      </c>
      <c r="E630">
        <v>35.299999999999997</v>
      </c>
      <c r="F630">
        <v>61</v>
      </c>
      <c r="G630">
        <v>88</v>
      </c>
      <c r="H630">
        <v>98.5</v>
      </c>
      <c r="I630">
        <v>65.900000000000006</v>
      </c>
      <c r="J630">
        <v>46825</v>
      </c>
      <c r="K630">
        <v>18</v>
      </c>
      <c r="L630">
        <v>13</v>
      </c>
      <c r="M630">
        <v>52</v>
      </c>
    </row>
    <row r="631" spans="1:13" x14ac:dyDescent="0.25">
      <c r="A631" t="s">
        <v>402</v>
      </c>
      <c r="B631" t="s">
        <v>425</v>
      </c>
      <c r="C631" t="s">
        <v>14</v>
      </c>
      <c r="D631">
        <v>31.2</v>
      </c>
      <c r="E631">
        <v>31</v>
      </c>
      <c r="F631">
        <v>21</v>
      </c>
      <c r="G631">
        <v>60.2</v>
      </c>
      <c r="H631">
        <v>31.1</v>
      </c>
      <c r="I631" t="s">
        <v>31</v>
      </c>
      <c r="J631">
        <v>29885</v>
      </c>
      <c r="K631">
        <v>14.1</v>
      </c>
      <c r="L631">
        <v>5</v>
      </c>
      <c r="M631">
        <v>53</v>
      </c>
    </row>
    <row r="632" spans="1:13" x14ac:dyDescent="0.25">
      <c r="A632" t="s">
        <v>402</v>
      </c>
      <c r="B632" t="s">
        <v>426</v>
      </c>
      <c r="C632" t="s">
        <v>144</v>
      </c>
      <c r="D632">
        <v>18.7</v>
      </c>
      <c r="E632">
        <v>34.200000000000003</v>
      </c>
      <c r="F632">
        <v>15.6</v>
      </c>
      <c r="G632">
        <v>72.900000000000006</v>
      </c>
      <c r="H632">
        <v>32.299999999999997</v>
      </c>
      <c r="I632" t="s">
        <v>31</v>
      </c>
      <c r="J632">
        <v>19693</v>
      </c>
      <c r="K632">
        <v>25.3</v>
      </c>
      <c r="L632">
        <v>6</v>
      </c>
      <c r="M632">
        <v>54</v>
      </c>
    </row>
    <row r="633" spans="1:13" x14ac:dyDescent="0.25">
      <c r="A633" t="s">
        <v>402</v>
      </c>
      <c r="B633" t="s">
        <v>427</v>
      </c>
      <c r="C633" t="s">
        <v>14</v>
      </c>
      <c r="D633">
        <v>30.8</v>
      </c>
      <c r="E633">
        <v>21.5</v>
      </c>
      <c r="F633">
        <v>13.6</v>
      </c>
      <c r="G633">
        <v>65.5</v>
      </c>
      <c r="H633">
        <v>31</v>
      </c>
      <c r="I633" t="s">
        <v>31</v>
      </c>
      <c r="J633">
        <v>12470</v>
      </c>
      <c r="K633">
        <v>15.2</v>
      </c>
      <c r="L633">
        <v>3</v>
      </c>
      <c r="M633">
        <v>54</v>
      </c>
    </row>
    <row r="634" spans="1:13" x14ac:dyDescent="0.25">
      <c r="A634">
        <f>113</f>
        <v>113</v>
      </c>
      <c r="B634" t="s">
        <v>145</v>
      </c>
      <c r="C634" t="s">
        <v>36</v>
      </c>
      <c r="D634">
        <v>46.3</v>
      </c>
      <c r="E634">
        <v>84.2</v>
      </c>
      <c r="F634">
        <v>45.5</v>
      </c>
      <c r="G634">
        <v>69.599999999999994</v>
      </c>
      <c r="H634">
        <v>92.6</v>
      </c>
      <c r="I634">
        <v>57</v>
      </c>
      <c r="J634">
        <v>38264</v>
      </c>
      <c r="K634">
        <v>20.3</v>
      </c>
      <c r="L634">
        <v>25</v>
      </c>
      <c r="M634">
        <v>57</v>
      </c>
    </row>
    <row r="635" spans="1:13" x14ac:dyDescent="0.25">
      <c r="A635">
        <f>125</f>
        <v>125</v>
      </c>
      <c r="B635" t="s">
        <v>158</v>
      </c>
      <c r="C635" t="s">
        <v>49</v>
      </c>
      <c r="D635">
        <v>40.299999999999997</v>
      </c>
      <c r="E635">
        <v>46.3</v>
      </c>
      <c r="F635">
        <v>44.1</v>
      </c>
      <c r="G635">
        <v>85.6</v>
      </c>
      <c r="H635">
        <v>58.2</v>
      </c>
      <c r="I635">
        <v>55.9</v>
      </c>
      <c r="J635">
        <v>39838</v>
      </c>
      <c r="K635">
        <v>46.1</v>
      </c>
      <c r="L635">
        <v>8</v>
      </c>
      <c r="M635">
        <v>53</v>
      </c>
    </row>
    <row r="636" spans="1:13" x14ac:dyDescent="0.25">
      <c r="A636" t="s">
        <v>675</v>
      </c>
      <c r="B636" t="s">
        <v>794</v>
      </c>
      <c r="C636" t="s">
        <v>182</v>
      </c>
      <c r="D636">
        <v>19.3</v>
      </c>
      <c r="E636">
        <v>28.3</v>
      </c>
      <c r="F636">
        <v>11.7</v>
      </c>
      <c r="G636">
        <v>28</v>
      </c>
      <c r="H636">
        <v>29.5</v>
      </c>
      <c r="I636" t="s">
        <v>31</v>
      </c>
      <c r="J636">
        <v>31460</v>
      </c>
      <c r="K636">
        <v>15.8</v>
      </c>
      <c r="L636">
        <v>6</v>
      </c>
      <c r="M636">
        <v>62</v>
      </c>
    </row>
    <row r="637" spans="1:13" x14ac:dyDescent="0.25">
      <c r="A637" t="s">
        <v>675</v>
      </c>
      <c r="B637" t="s">
        <v>796</v>
      </c>
      <c r="C637" t="s">
        <v>797</v>
      </c>
      <c r="D637">
        <v>13.7</v>
      </c>
      <c r="E637">
        <v>45.5</v>
      </c>
      <c r="F637">
        <v>9</v>
      </c>
      <c r="G637">
        <v>19.5</v>
      </c>
      <c r="H637">
        <v>28</v>
      </c>
      <c r="I637" t="s">
        <v>31</v>
      </c>
      <c r="J637">
        <v>72676</v>
      </c>
      <c r="K637">
        <v>47</v>
      </c>
      <c r="L637">
        <v>1</v>
      </c>
      <c r="M637">
        <v>40</v>
      </c>
    </row>
    <row r="638" spans="1:13" x14ac:dyDescent="0.25">
      <c r="A638" t="s">
        <v>458</v>
      </c>
      <c r="B638" t="s">
        <v>517</v>
      </c>
      <c r="C638" t="s">
        <v>81</v>
      </c>
      <c r="D638">
        <v>19.600000000000001</v>
      </c>
      <c r="E638">
        <v>35.1</v>
      </c>
      <c r="F638">
        <v>12.2</v>
      </c>
      <c r="G638">
        <v>69.400000000000006</v>
      </c>
      <c r="H638" t="s">
        <v>31</v>
      </c>
      <c r="I638" t="s">
        <v>31</v>
      </c>
      <c r="J638">
        <v>33866</v>
      </c>
      <c r="K638">
        <v>22.2</v>
      </c>
      <c r="L638">
        <v>11</v>
      </c>
      <c r="M638">
        <v>56</v>
      </c>
    </row>
    <row r="639" spans="1:13" x14ac:dyDescent="0.25">
      <c r="A639" t="s">
        <v>352</v>
      </c>
      <c r="B639" t="s">
        <v>376</v>
      </c>
      <c r="C639" t="s">
        <v>144</v>
      </c>
      <c r="D639">
        <v>24.7</v>
      </c>
      <c r="E639">
        <v>21.1</v>
      </c>
      <c r="F639">
        <v>14.8</v>
      </c>
      <c r="G639">
        <v>81.3</v>
      </c>
      <c r="H639">
        <v>47.4</v>
      </c>
      <c r="I639" t="s">
        <v>31</v>
      </c>
      <c r="J639">
        <v>83653</v>
      </c>
      <c r="K639">
        <v>64.2</v>
      </c>
      <c r="L639">
        <v>1</v>
      </c>
    </row>
    <row r="640" spans="1:13" x14ac:dyDescent="0.25">
      <c r="A640" t="s">
        <v>352</v>
      </c>
      <c r="B640" t="s">
        <v>380</v>
      </c>
      <c r="C640" t="s">
        <v>182</v>
      </c>
      <c r="D640">
        <v>31.9</v>
      </c>
      <c r="E640">
        <v>52.6</v>
      </c>
      <c r="F640">
        <v>20.8</v>
      </c>
      <c r="G640">
        <v>57.5</v>
      </c>
      <c r="H640">
        <v>63.5</v>
      </c>
      <c r="I640" t="s">
        <v>31</v>
      </c>
      <c r="J640">
        <v>11259</v>
      </c>
      <c r="K640">
        <v>10.6</v>
      </c>
      <c r="L640">
        <v>16</v>
      </c>
      <c r="M640">
        <v>52</v>
      </c>
    </row>
    <row r="641" spans="1:13" x14ac:dyDescent="0.25">
      <c r="A641" t="s">
        <v>402</v>
      </c>
      <c r="B641" t="s">
        <v>429</v>
      </c>
      <c r="C641" t="s">
        <v>14</v>
      </c>
      <c r="D641">
        <v>37</v>
      </c>
      <c r="E641">
        <v>37.700000000000003</v>
      </c>
      <c r="F641">
        <v>13.3</v>
      </c>
      <c r="G641">
        <v>64.400000000000006</v>
      </c>
      <c r="H641">
        <v>33.6</v>
      </c>
      <c r="I641" t="s">
        <v>31</v>
      </c>
      <c r="J641">
        <v>2857</v>
      </c>
      <c r="K641">
        <v>2.6</v>
      </c>
      <c r="L641">
        <v>8</v>
      </c>
      <c r="M641">
        <v>67</v>
      </c>
    </row>
    <row r="642" spans="1:13" x14ac:dyDescent="0.25">
      <c r="A642" t="s">
        <v>352</v>
      </c>
      <c r="B642" t="s">
        <v>381</v>
      </c>
      <c r="C642" t="s">
        <v>14</v>
      </c>
      <c r="D642">
        <v>30.1</v>
      </c>
      <c r="E642">
        <v>45.8</v>
      </c>
      <c r="F642">
        <v>30.2</v>
      </c>
      <c r="G642">
        <v>53.5</v>
      </c>
      <c r="H642">
        <v>35.6</v>
      </c>
      <c r="I642" t="s">
        <v>31</v>
      </c>
      <c r="J642">
        <v>21789</v>
      </c>
      <c r="K642">
        <v>16.399999999999999</v>
      </c>
      <c r="L642">
        <v>9</v>
      </c>
      <c r="M642">
        <v>46</v>
      </c>
    </row>
    <row r="643" spans="1:13" x14ac:dyDescent="0.25">
      <c r="A643" t="s">
        <v>458</v>
      </c>
      <c r="B643" t="s">
        <v>524</v>
      </c>
      <c r="C643" t="s">
        <v>24</v>
      </c>
      <c r="D643">
        <v>24.2</v>
      </c>
      <c r="E643">
        <v>91.4</v>
      </c>
      <c r="F643">
        <v>14.7</v>
      </c>
      <c r="G643">
        <v>48.2</v>
      </c>
      <c r="H643" t="s">
        <v>31</v>
      </c>
      <c r="I643" t="s">
        <v>31</v>
      </c>
      <c r="J643">
        <v>4358</v>
      </c>
      <c r="K643">
        <v>8.5</v>
      </c>
      <c r="L643">
        <v>22</v>
      </c>
      <c r="M643">
        <v>59</v>
      </c>
    </row>
    <row r="644" spans="1:13" x14ac:dyDescent="0.25">
      <c r="A644" t="s">
        <v>402</v>
      </c>
      <c r="B644" t="s">
        <v>430</v>
      </c>
      <c r="C644" t="s">
        <v>14</v>
      </c>
      <c r="D644">
        <v>25.6</v>
      </c>
      <c r="E644">
        <v>28.6</v>
      </c>
      <c r="F644">
        <v>15.4</v>
      </c>
      <c r="G644">
        <v>74.5</v>
      </c>
      <c r="H644">
        <v>37</v>
      </c>
      <c r="I644" t="s">
        <v>31</v>
      </c>
    </row>
    <row r="645" spans="1:13" x14ac:dyDescent="0.25">
      <c r="A645">
        <f>82</f>
        <v>82</v>
      </c>
      <c r="B645" t="s">
        <v>112</v>
      </c>
      <c r="C645" t="s">
        <v>54</v>
      </c>
      <c r="D645">
        <v>40.700000000000003</v>
      </c>
      <c r="E645">
        <v>89.5</v>
      </c>
      <c r="F645">
        <v>53.9</v>
      </c>
      <c r="G645">
        <v>82.1</v>
      </c>
      <c r="H645">
        <v>50</v>
      </c>
      <c r="I645">
        <v>61</v>
      </c>
      <c r="J645">
        <v>38309</v>
      </c>
      <c r="K645">
        <v>25.9</v>
      </c>
      <c r="L645">
        <v>33</v>
      </c>
      <c r="M645">
        <v>47</v>
      </c>
    </row>
    <row r="646" spans="1:13" x14ac:dyDescent="0.25">
      <c r="A646" t="s">
        <v>297</v>
      </c>
      <c r="B646" t="s">
        <v>328</v>
      </c>
      <c r="C646" t="s">
        <v>54</v>
      </c>
      <c r="D646">
        <v>27.4</v>
      </c>
      <c r="E646">
        <v>75.900000000000006</v>
      </c>
      <c r="F646">
        <v>26.5</v>
      </c>
      <c r="G646">
        <v>67.2</v>
      </c>
      <c r="H646">
        <v>64.400000000000006</v>
      </c>
      <c r="I646" t="s">
        <v>31</v>
      </c>
      <c r="J646">
        <v>23508</v>
      </c>
      <c r="K646">
        <v>21.9</v>
      </c>
      <c r="L646">
        <v>18</v>
      </c>
      <c r="M646">
        <v>56</v>
      </c>
    </row>
    <row r="647" spans="1:13" x14ac:dyDescent="0.25">
      <c r="A647" t="s">
        <v>458</v>
      </c>
      <c r="B647" t="s">
        <v>526</v>
      </c>
      <c r="C647" t="s">
        <v>81</v>
      </c>
      <c r="D647">
        <v>21.4</v>
      </c>
      <c r="E647">
        <v>79.5</v>
      </c>
      <c r="F647">
        <v>16.100000000000001</v>
      </c>
      <c r="G647">
        <v>53.7</v>
      </c>
      <c r="H647">
        <v>28.5</v>
      </c>
      <c r="I647" t="s">
        <v>31</v>
      </c>
      <c r="J647">
        <v>27304</v>
      </c>
      <c r="K647">
        <v>20.3</v>
      </c>
      <c r="L647">
        <v>22</v>
      </c>
      <c r="M647">
        <v>56</v>
      </c>
    </row>
    <row r="648" spans="1:13" x14ac:dyDescent="0.25">
      <c r="A648">
        <v>63</v>
      </c>
      <c r="B648" t="s">
        <v>90</v>
      </c>
      <c r="C648" t="s">
        <v>14</v>
      </c>
      <c r="D648">
        <v>58</v>
      </c>
      <c r="E648">
        <v>39</v>
      </c>
      <c r="F648">
        <v>54.5</v>
      </c>
      <c r="G648">
        <v>95.9</v>
      </c>
      <c r="H648">
        <v>39.4</v>
      </c>
      <c r="I648">
        <v>66.400000000000006</v>
      </c>
      <c r="J648">
        <v>26518</v>
      </c>
      <c r="K648">
        <v>7.3</v>
      </c>
      <c r="L648">
        <v>8</v>
      </c>
      <c r="M648">
        <v>58</v>
      </c>
    </row>
    <row r="649" spans="1:13" x14ac:dyDescent="0.25">
      <c r="A649" t="s">
        <v>565</v>
      </c>
      <c r="B649" t="s">
        <v>635</v>
      </c>
      <c r="C649" t="s">
        <v>14</v>
      </c>
      <c r="D649">
        <v>18.2</v>
      </c>
      <c r="E649">
        <v>17.399999999999999</v>
      </c>
      <c r="F649">
        <v>15.3</v>
      </c>
      <c r="G649">
        <v>43.1</v>
      </c>
      <c r="H649">
        <v>28.9</v>
      </c>
      <c r="I649" t="s">
        <v>31</v>
      </c>
      <c r="J649">
        <v>16446</v>
      </c>
      <c r="K649">
        <v>19.2</v>
      </c>
      <c r="L649">
        <v>2</v>
      </c>
      <c r="M649">
        <v>66</v>
      </c>
    </row>
    <row r="650" spans="1:13" x14ac:dyDescent="0.25">
      <c r="A650">
        <v>108</v>
      </c>
      <c r="B650" t="s">
        <v>139</v>
      </c>
      <c r="C650" t="s">
        <v>14</v>
      </c>
      <c r="D650">
        <v>47.6</v>
      </c>
      <c r="E650">
        <v>47.6</v>
      </c>
      <c r="F650">
        <v>48.1</v>
      </c>
      <c r="G650">
        <v>81.7</v>
      </c>
      <c r="H650">
        <v>33.700000000000003</v>
      </c>
      <c r="I650">
        <v>57.6</v>
      </c>
      <c r="J650">
        <v>11829</v>
      </c>
      <c r="K650">
        <v>13.8</v>
      </c>
      <c r="L650">
        <v>10</v>
      </c>
      <c r="M650">
        <v>44</v>
      </c>
    </row>
    <row r="651" spans="1:13" x14ac:dyDescent="0.25">
      <c r="A651">
        <v>143</v>
      </c>
      <c r="B651" t="s">
        <v>178</v>
      </c>
      <c r="C651" t="s">
        <v>16</v>
      </c>
      <c r="D651">
        <v>40.299999999999997</v>
      </c>
      <c r="E651">
        <v>80.599999999999994</v>
      </c>
      <c r="F651">
        <v>39</v>
      </c>
      <c r="G651">
        <v>77.5</v>
      </c>
      <c r="H651">
        <v>39.799999999999997</v>
      </c>
      <c r="I651">
        <v>54.1</v>
      </c>
      <c r="J651">
        <v>30144</v>
      </c>
      <c r="K651">
        <v>15</v>
      </c>
      <c r="L651">
        <v>27</v>
      </c>
      <c r="M651">
        <v>54</v>
      </c>
    </row>
    <row r="652" spans="1:13" x14ac:dyDescent="0.25">
      <c r="A652" t="s">
        <v>352</v>
      </c>
      <c r="B652" t="s">
        <v>383</v>
      </c>
      <c r="C652" t="s">
        <v>14</v>
      </c>
      <c r="D652">
        <v>21.2</v>
      </c>
      <c r="E652">
        <v>33.5</v>
      </c>
      <c r="F652">
        <v>22.7</v>
      </c>
      <c r="G652">
        <v>72.599999999999994</v>
      </c>
      <c r="H652">
        <v>30.8</v>
      </c>
      <c r="I652" t="s">
        <v>31</v>
      </c>
      <c r="J652">
        <v>24418</v>
      </c>
      <c r="K652">
        <v>20.2</v>
      </c>
      <c r="L652">
        <v>11</v>
      </c>
      <c r="M652">
        <v>52</v>
      </c>
    </row>
    <row r="653" spans="1:13" x14ac:dyDescent="0.25">
      <c r="A653">
        <v>135</v>
      </c>
      <c r="B653" t="s">
        <v>168</v>
      </c>
      <c r="C653" t="s">
        <v>169</v>
      </c>
      <c r="D653">
        <v>43.3</v>
      </c>
      <c r="E653">
        <v>68.2</v>
      </c>
      <c r="F653">
        <v>44.7</v>
      </c>
      <c r="G653">
        <v>75.5</v>
      </c>
      <c r="H653">
        <v>38.299999999999997</v>
      </c>
      <c r="I653">
        <v>55.1</v>
      </c>
      <c r="J653">
        <v>27139</v>
      </c>
      <c r="K653">
        <v>18.8</v>
      </c>
      <c r="L653">
        <v>18</v>
      </c>
    </row>
    <row r="654" spans="1:13" x14ac:dyDescent="0.25">
      <c r="A654" t="s">
        <v>242</v>
      </c>
      <c r="B654" t="s">
        <v>272</v>
      </c>
      <c r="C654" t="s">
        <v>212</v>
      </c>
      <c r="D654">
        <v>30.7</v>
      </c>
      <c r="E654">
        <v>89.9</v>
      </c>
      <c r="F654">
        <v>30.5</v>
      </c>
      <c r="G654">
        <v>74.900000000000006</v>
      </c>
      <c r="H654">
        <v>31.5</v>
      </c>
      <c r="I654" t="s">
        <v>31</v>
      </c>
      <c r="J654">
        <v>18600</v>
      </c>
      <c r="K654">
        <v>20.3</v>
      </c>
      <c r="L654">
        <v>21</v>
      </c>
      <c r="M654">
        <v>57</v>
      </c>
    </row>
    <row r="655" spans="1:13" x14ac:dyDescent="0.25">
      <c r="A655" t="s">
        <v>242</v>
      </c>
      <c r="B655" t="s">
        <v>273</v>
      </c>
      <c r="C655" t="s">
        <v>36</v>
      </c>
      <c r="D655">
        <v>37.1</v>
      </c>
      <c r="E655">
        <v>69.900000000000006</v>
      </c>
      <c r="F655">
        <v>36.700000000000003</v>
      </c>
      <c r="G655">
        <v>61.5</v>
      </c>
      <c r="H655">
        <v>41.5</v>
      </c>
      <c r="I655" t="s">
        <v>31</v>
      </c>
      <c r="J655">
        <v>36733</v>
      </c>
      <c r="K655">
        <v>26.3</v>
      </c>
      <c r="L655">
        <v>15</v>
      </c>
      <c r="M655">
        <v>60</v>
      </c>
    </row>
    <row r="656" spans="1:13" x14ac:dyDescent="0.25">
      <c r="A656" t="s">
        <v>402</v>
      </c>
      <c r="B656" t="s">
        <v>432</v>
      </c>
      <c r="C656" t="s">
        <v>105</v>
      </c>
      <c r="D656">
        <v>23.1</v>
      </c>
      <c r="E656">
        <v>56.9</v>
      </c>
      <c r="F656">
        <v>15.9</v>
      </c>
      <c r="G656">
        <v>62.3</v>
      </c>
      <c r="H656">
        <v>30.9</v>
      </c>
      <c r="I656" t="s">
        <v>31</v>
      </c>
      <c r="J656">
        <v>14056</v>
      </c>
      <c r="K656">
        <v>8.5</v>
      </c>
      <c r="L656">
        <v>6</v>
      </c>
      <c r="M656">
        <v>49</v>
      </c>
    </row>
    <row r="657" spans="1:13" x14ac:dyDescent="0.25">
      <c r="A657" t="s">
        <v>565</v>
      </c>
      <c r="B657" t="s">
        <v>639</v>
      </c>
      <c r="C657" t="s">
        <v>182</v>
      </c>
      <c r="D657">
        <v>19.5</v>
      </c>
      <c r="E657">
        <v>36.200000000000003</v>
      </c>
      <c r="F657">
        <v>10.8</v>
      </c>
      <c r="G657">
        <v>41.9</v>
      </c>
      <c r="H657">
        <v>34.1</v>
      </c>
      <c r="I657" t="s">
        <v>31</v>
      </c>
      <c r="J657">
        <v>24210</v>
      </c>
      <c r="K657">
        <v>13.7</v>
      </c>
      <c r="L657">
        <v>5</v>
      </c>
      <c r="M657">
        <v>54</v>
      </c>
    </row>
    <row r="658" spans="1:13" x14ac:dyDescent="0.25">
      <c r="A658">
        <v>2</v>
      </c>
      <c r="B658" t="s">
        <v>15</v>
      </c>
      <c r="C658" t="s">
        <v>16</v>
      </c>
      <c r="D658">
        <v>86.5</v>
      </c>
      <c r="E658">
        <v>94.4</v>
      </c>
      <c r="F658">
        <v>98.9</v>
      </c>
      <c r="G658">
        <v>98.8</v>
      </c>
      <c r="H658">
        <v>73.099999999999994</v>
      </c>
      <c r="I658">
        <v>94.2</v>
      </c>
      <c r="J658">
        <v>19919</v>
      </c>
      <c r="K658">
        <v>11.6</v>
      </c>
      <c r="L658">
        <v>34</v>
      </c>
      <c r="M658">
        <v>46</v>
      </c>
    </row>
    <row r="659" spans="1:13" x14ac:dyDescent="0.25">
      <c r="A659" t="s">
        <v>352</v>
      </c>
      <c r="B659" t="s">
        <v>384</v>
      </c>
      <c r="C659" t="s">
        <v>144</v>
      </c>
      <c r="D659">
        <v>25.7</v>
      </c>
      <c r="E659">
        <v>37.9</v>
      </c>
      <c r="F659">
        <v>22.6</v>
      </c>
      <c r="G659">
        <v>74.599999999999994</v>
      </c>
      <c r="H659">
        <v>32.6</v>
      </c>
      <c r="I659" t="s">
        <v>31</v>
      </c>
      <c r="J659">
        <v>62577</v>
      </c>
      <c r="K659">
        <v>18.3</v>
      </c>
      <c r="L659">
        <v>4</v>
      </c>
      <c r="M659">
        <v>56</v>
      </c>
    </row>
    <row r="660" spans="1:13" x14ac:dyDescent="0.25">
      <c r="A660" t="s">
        <v>458</v>
      </c>
      <c r="B660" t="s">
        <v>530</v>
      </c>
      <c r="C660" t="s">
        <v>144</v>
      </c>
      <c r="D660">
        <v>15.3</v>
      </c>
      <c r="E660">
        <v>23.6</v>
      </c>
      <c r="F660">
        <v>9.1</v>
      </c>
      <c r="G660">
        <v>77.400000000000006</v>
      </c>
      <c r="H660">
        <v>28</v>
      </c>
      <c r="I660" t="s">
        <v>31</v>
      </c>
      <c r="J660">
        <v>43875</v>
      </c>
      <c r="K660">
        <v>22.4</v>
      </c>
      <c r="L660">
        <v>1</v>
      </c>
      <c r="M660">
        <v>60</v>
      </c>
    </row>
    <row r="661" spans="1:13" x14ac:dyDescent="0.25">
      <c r="A661" t="s">
        <v>675</v>
      </c>
      <c r="B661" t="s">
        <v>816</v>
      </c>
      <c r="C661" t="s">
        <v>399</v>
      </c>
      <c r="D661">
        <v>15.9</v>
      </c>
      <c r="E661">
        <v>23.4</v>
      </c>
      <c r="F661">
        <v>11.9</v>
      </c>
      <c r="G661">
        <v>11.1</v>
      </c>
      <c r="H661">
        <v>28.3</v>
      </c>
      <c r="I661" t="s">
        <v>31</v>
      </c>
      <c r="J661">
        <v>10671</v>
      </c>
      <c r="K661">
        <v>19.8</v>
      </c>
      <c r="L661">
        <v>4</v>
      </c>
      <c r="M661">
        <v>55</v>
      </c>
    </row>
    <row r="662" spans="1:13" x14ac:dyDescent="0.25">
      <c r="A662" t="s">
        <v>675</v>
      </c>
      <c r="B662" t="s">
        <v>817</v>
      </c>
      <c r="C662" t="s">
        <v>81</v>
      </c>
      <c r="D662">
        <v>17.5</v>
      </c>
      <c r="E662">
        <v>46.4</v>
      </c>
      <c r="F662">
        <v>11.6</v>
      </c>
      <c r="G662">
        <v>36.200000000000003</v>
      </c>
      <c r="H662">
        <v>28</v>
      </c>
      <c r="I662" t="s">
        <v>31</v>
      </c>
      <c r="J662">
        <v>23026</v>
      </c>
      <c r="K662">
        <v>23.4</v>
      </c>
      <c r="L662">
        <v>22</v>
      </c>
      <c r="M662">
        <v>60</v>
      </c>
    </row>
    <row r="663" spans="1:13" x14ac:dyDescent="0.25">
      <c r="A663" t="s">
        <v>458</v>
      </c>
      <c r="B663" t="s">
        <v>531</v>
      </c>
      <c r="C663" t="s">
        <v>144</v>
      </c>
      <c r="D663">
        <v>17.7</v>
      </c>
      <c r="E663">
        <v>36.799999999999997</v>
      </c>
      <c r="F663">
        <v>16.600000000000001</v>
      </c>
      <c r="G663">
        <v>56.4</v>
      </c>
      <c r="H663">
        <v>37.1</v>
      </c>
      <c r="I663" t="s">
        <v>31</v>
      </c>
      <c r="J663">
        <v>26937</v>
      </c>
      <c r="K663">
        <v>29.1</v>
      </c>
      <c r="L663">
        <v>7</v>
      </c>
      <c r="M663">
        <v>56</v>
      </c>
    </row>
    <row r="664" spans="1:13" x14ac:dyDescent="0.25">
      <c r="A664" t="s">
        <v>675</v>
      </c>
      <c r="B664" t="s">
        <v>819</v>
      </c>
      <c r="C664" t="s">
        <v>406</v>
      </c>
      <c r="D664">
        <v>18.5</v>
      </c>
      <c r="E664">
        <v>30.6</v>
      </c>
      <c r="F664">
        <v>12.1</v>
      </c>
      <c r="G664">
        <v>28.8</v>
      </c>
      <c r="H664">
        <v>48.3</v>
      </c>
      <c r="I664" t="s">
        <v>31</v>
      </c>
      <c r="J664">
        <v>29251</v>
      </c>
      <c r="K664">
        <v>40.9</v>
      </c>
      <c r="L664">
        <v>4</v>
      </c>
      <c r="M664">
        <v>46</v>
      </c>
    </row>
    <row r="665" spans="1:13" x14ac:dyDescent="0.25">
      <c r="A665" t="s">
        <v>352</v>
      </c>
      <c r="B665" t="s">
        <v>385</v>
      </c>
      <c r="C665" t="s">
        <v>144</v>
      </c>
      <c r="D665">
        <v>25</v>
      </c>
      <c r="E665">
        <v>40.5</v>
      </c>
      <c r="F665">
        <v>22.5</v>
      </c>
      <c r="G665">
        <v>65.099999999999994</v>
      </c>
      <c r="H665">
        <v>69.400000000000006</v>
      </c>
      <c r="I665" t="s">
        <v>31</v>
      </c>
      <c r="J665">
        <v>22958</v>
      </c>
      <c r="K665">
        <v>40.6</v>
      </c>
      <c r="L665">
        <v>6</v>
      </c>
      <c r="M665">
        <v>56</v>
      </c>
    </row>
    <row r="666" spans="1:13" x14ac:dyDescent="0.25">
      <c r="A666" t="s">
        <v>675</v>
      </c>
      <c r="B666" t="s">
        <v>820</v>
      </c>
      <c r="C666" t="s">
        <v>655</v>
      </c>
      <c r="D666">
        <v>19.7</v>
      </c>
      <c r="E666">
        <v>50.8</v>
      </c>
      <c r="F666">
        <v>9</v>
      </c>
      <c r="G666">
        <v>23.4</v>
      </c>
      <c r="H666">
        <v>28.4</v>
      </c>
      <c r="I666" t="s">
        <v>31</v>
      </c>
      <c r="J666">
        <v>21819</v>
      </c>
      <c r="K666">
        <v>15.4</v>
      </c>
      <c r="L666">
        <v>10</v>
      </c>
    </row>
    <row r="667" spans="1:13" x14ac:dyDescent="0.25">
      <c r="A667">
        <v>17</v>
      </c>
      <c r="B667" t="s">
        <v>33</v>
      </c>
      <c r="C667" t="s">
        <v>14</v>
      </c>
      <c r="D667">
        <v>82</v>
      </c>
      <c r="E667">
        <v>49.5</v>
      </c>
      <c r="F667">
        <v>86.9</v>
      </c>
      <c r="G667">
        <v>98.6</v>
      </c>
      <c r="H667">
        <v>47.9</v>
      </c>
      <c r="I667">
        <v>85.2</v>
      </c>
      <c r="J667">
        <v>20376</v>
      </c>
      <c r="K667">
        <v>6.5</v>
      </c>
      <c r="L667">
        <v>20</v>
      </c>
      <c r="M667">
        <v>51</v>
      </c>
    </row>
    <row r="668" spans="1:13" x14ac:dyDescent="0.25">
      <c r="A668" t="s">
        <v>458</v>
      </c>
      <c r="B668" t="s">
        <v>532</v>
      </c>
      <c r="C668" t="s">
        <v>144</v>
      </c>
      <c r="D668">
        <v>21.6</v>
      </c>
      <c r="E668">
        <v>31.1</v>
      </c>
      <c r="F668">
        <v>18.899999999999999</v>
      </c>
      <c r="G668">
        <v>64.5</v>
      </c>
      <c r="H668">
        <v>31.4</v>
      </c>
      <c r="I668" t="s">
        <v>31</v>
      </c>
      <c r="J668">
        <v>47247</v>
      </c>
      <c r="K668">
        <v>18</v>
      </c>
      <c r="L668">
        <v>4</v>
      </c>
      <c r="M668">
        <v>52</v>
      </c>
    </row>
    <row r="669" spans="1:13" x14ac:dyDescent="0.25">
      <c r="A669">
        <v>79</v>
      </c>
      <c r="B669" t="s">
        <v>107</v>
      </c>
      <c r="C669" t="s">
        <v>14</v>
      </c>
      <c r="D669">
        <v>50.6</v>
      </c>
      <c r="E669">
        <v>33.9</v>
      </c>
      <c r="F669">
        <v>50.3</v>
      </c>
      <c r="G669">
        <v>92.3</v>
      </c>
      <c r="H669">
        <v>39.299999999999997</v>
      </c>
      <c r="I669">
        <v>61.5</v>
      </c>
      <c r="J669">
        <v>26485</v>
      </c>
      <c r="K669">
        <v>5.8</v>
      </c>
      <c r="L669">
        <v>10</v>
      </c>
      <c r="M669">
        <v>51</v>
      </c>
    </row>
    <row r="670" spans="1:13" x14ac:dyDescent="0.25">
      <c r="A670" t="s">
        <v>458</v>
      </c>
      <c r="B670" t="s">
        <v>535</v>
      </c>
      <c r="C670" t="s">
        <v>420</v>
      </c>
      <c r="D670">
        <v>32</v>
      </c>
      <c r="E670">
        <v>45.4</v>
      </c>
      <c r="F670">
        <v>28.2</v>
      </c>
      <c r="G670">
        <v>37.200000000000003</v>
      </c>
      <c r="H670">
        <v>38.700000000000003</v>
      </c>
      <c r="I670" t="s">
        <v>31</v>
      </c>
      <c r="J670">
        <v>32720</v>
      </c>
      <c r="K670">
        <v>18.8</v>
      </c>
      <c r="L670">
        <v>9</v>
      </c>
      <c r="M670">
        <v>54</v>
      </c>
    </row>
    <row r="671" spans="1:13" x14ac:dyDescent="0.25">
      <c r="A671" t="s">
        <v>458</v>
      </c>
      <c r="B671" t="s">
        <v>536</v>
      </c>
      <c r="C671" t="s">
        <v>16</v>
      </c>
      <c r="D671">
        <v>17.2</v>
      </c>
      <c r="E671">
        <v>79.3</v>
      </c>
      <c r="F671">
        <v>10.9</v>
      </c>
      <c r="G671">
        <v>58.2</v>
      </c>
      <c r="H671">
        <v>28.9</v>
      </c>
      <c r="I671" t="s">
        <v>31</v>
      </c>
      <c r="J671">
        <v>20161</v>
      </c>
      <c r="K671">
        <v>19.100000000000001</v>
      </c>
      <c r="L671">
        <v>23</v>
      </c>
      <c r="M671">
        <v>45</v>
      </c>
    </row>
    <row r="672" spans="1:13" x14ac:dyDescent="0.25">
      <c r="A672" t="s">
        <v>565</v>
      </c>
      <c r="B672" t="s">
        <v>645</v>
      </c>
      <c r="C672" t="s">
        <v>154</v>
      </c>
      <c r="D672">
        <v>25.6</v>
      </c>
      <c r="E672">
        <v>46</v>
      </c>
      <c r="F672">
        <v>21.2</v>
      </c>
      <c r="G672">
        <v>17.5</v>
      </c>
      <c r="H672">
        <v>52.4</v>
      </c>
      <c r="I672" t="s">
        <v>31</v>
      </c>
      <c r="J672">
        <v>37314</v>
      </c>
      <c r="K672">
        <v>20</v>
      </c>
      <c r="L672">
        <v>8</v>
      </c>
      <c r="M672">
        <v>57</v>
      </c>
    </row>
    <row r="673" spans="1:13" x14ac:dyDescent="0.25">
      <c r="A673">
        <f>164</f>
        <v>164</v>
      </c>
      <c r="B673" t="s">
        <v>202</v>
      </c>
      <c r="C673" t="s">
        <v>16</v>
      </c>
      <c r="D673">
        <v>39.299999999999997</v>
      </c>
      <c r="E673">
        <v>85.1</v>
      </c>
      <c r="F673">
        <v>37.299999999999997</v>
      </c>
      <c r="G673">
        <v>69.900000000000006</v>
      </c>
      <c r="H673">
        <v>34.200000000000003</v>
      </c>
      <c r="I673">
        <v>51.2</v>
      </c>
      <c r="J673">
        <v>12050</v>
      </c>
      <c r="K673">
        <v>14.8</v>
      </c>
      <c r="L673">
        <v>28</v>
      </c>
      <c r="M673">
        <v>55</v>
      </c>
    </row>
    <row r="674" spans="1:13" x14ac:dyDescent="0.25">
      <c r="A674" t="s">
        <v>565</v>
      </c>
      <c r="B674" t="s">
        <v>649</v>
      </c>
      <c r="C674" t="s">
        <v>36</v>
      </c>
      <c r="D674">
        <v>15.6</v>
      </c>
      <c r="E674">
        <v>47.7</v>
      </c>
      <c r="F674">
        <v>15.8</v>
      </c>
      <c r="G674">
        <v>34.200000000000003</v>
      </c>
      <c r="H674">
        <v>34.4</v>
      </c>
      <c r="I674" t="s">
        <v>31</v>
      </c>
      <c r="J674">
        <v>11550</v>
      </c>
      <c r="K674">
        <v>22.8</v>
      </c>
      <c r="L674">
        <v>12</v>
      </c>
      <c r="M674">
        <v>61</v>
      </c>
    </row>
    <row r="675" spans="1:13" x14ac:dyDescent="0.25">
      <c r="A675" t="s">
        <v>565</v>
      </c>
      <c r="B675" t="s">
        <v>651</v>
      </c>
      <c r="C675" t="s">
        <v>81</v>
      </c>
      <c r="D675">
        <v>17.8</v>
      </c>
      <c r="E675">
        <v>53</v>
      </c>
      <c r="F675">
        <v>10.3</v>
      </c>
      <c r="G675">
        <v>44.7</v>
      </c>
      <c r="H675">
        <v>31.7</v>
      </c>
      <c r="I675" t="s">
        <v>31</v>
      </c>
      <c r="J675">
        <v>22186</v>
      </c>
      <c r="K675">
        <v>13.9</v>
      </c>
      <c r="L675">
        <v>12</v>
      </c>
      <c r="M675">
        <v>50</v>
      </c>
    </row>
    <row r="676" spans="1:13" x14ac:dyDescent="0.25">
      <c r="A676">
        <f>158</f>
        <v>158</v>
      </c>
      <c r="B676" t="s">
        <v>194</v>
      </c>
      <c r="C676" t="s">
        <v>14</v>
      </c>
      <c r="D676">
        <v>39.700000000000003</v>
      </c>
      <c r="E676">
        <v>55.8</v>
      </c>
      <c r="F676">
        <v>27.9</v>
      </c>
      <c r="G676">
        <v>89</v>
      </c>
      <c r="H676">
        <v>37</v>
      </c>
      <c r="I676">
        <v>52.1</v>
      </c>
      <c r="J676">
        <v>9390</v>
      </c>
      <c r="K676">
        <v>4.5</v>
      </c>
      <c r="L676">
        <v>26</v>
      </c>
      <c r="M676">
        <v>49</v>
      </c>
    </row>
    <row r="677" spans="1:13" x14ac:dyDescent="0.25">
      <c r="A677" t="s">
        <v>458</v>
      </c>
      <c r="B677" t="s">
        <v>538</v>
      </c>
      <c r="C677" t="s">
        <v>144</v>
      </c>
      <c r="D677">
        <v>23.5</v>
      </c>
      <c r="E677">
        <v>36.5</v>
      </c>
      <c r="F677">
        <v>17.2</v>
      </c>
      <c r="G677">
        <v>64.5</v>
      </c>
      <c r="H677">
        <v>34.700000000000003</v>
      </c>
      <c r="I677" t="s">
        <v>31</v>
      </c>
      <c r="J677">
        <v>33504</v>
      </c>
      <c r="K677">
        <v>26.5</v>
      </c>
      <c r="L677">
        <v>6</v>
      </c>
      <c r="M677">
        <v>52</v>
      </c>
    </row>
    <row r="678" spans="1:13" x14ac:dyDescent="0.25">
      <c r="A678" t="s">
        <v>402</v>
      </c>
      <c r="B678" t="s">
        <v>435</v>
      </c>
      <c r="C678" t="s">
        <v>144</v>
      </c>
      <c r="D678">
        <v>23.1</v>
      </c>
      <c r="E678">
        <v>35.9</v>
      </c>
      <c r="F678">
        <v>21</v>
      </c>
      <c r="G678">
        <v>64.8</v>
      </c>
      <c r="H678">
        <v>37.5</v>
      </c>
      <c r="I678" t="s">
        <v>31</v>
      </c>
      <c r="J678">
        <v>36353</v>
      </c>
      <c r="K678">
        <v>61.2</v>
      </c>
      <c r="L678">
        <v>5</v>
      </c>
      <c r="M678">
        <v>59</v>
      </c>
    </row>
    <row r="679" spans="1:13" x14ac:dyDescent="0.25">
      <c r="A679" t="s">
        <v>458</v>
      </c>
      <c r="B679" t="s">
        <v>539</v>
      </c>
      <c r="C679" t="s">
        <v>182</v>
      </c>
      <c r="D679">
        <v>20.8</v>
      </c>
      <c r="E679">
        <v>41.5</v>
      </c>
      <c r="F679">
        <v>14.8</v>
      </c>
      <c r="G679">
        <v>66.900000000000006</v>
      </c>
      <c r="H679">
        <v>30.9</v>
      </c>
      <c r="I679" t="s">
        <v>31</v>
      </c>
      <c r="J679">
        <v>12533</v>
      </c>
      <c r="K679">
        <v>12.8</v>
      </c>
      <c r="L679">
        <v>9</v>
      </c>
      <c r="M679">
        <v>61</v>
      </c>
    </row>
    <row r="680" spans="1:13" x14ac:dyDescent="0.25">
      <c r="A680" t="s">
        <v>565</v>
      </c>
      <c r="B680" t="s">
        <v>652</v>
      </c>
      <c r="C680" t="s">
        <v>182</v>
      </c>
      <c r="D680">
        <v>26.1</v>
      </c>
      <c r="E680">
        <v>40.799999999999997</v>
      </c>
      <c r="F680">
        <v>16.899999999999999</v>
      </c>
      <c r="G680">
        <v>25.9</v>
      </c>
      <c r="H680">
        <v>31.6</v>
      </c>
      <c r="I680" t="s">
        <v>31</v>
      </c>
      <c r="J680">
        <v>31035</v>
      </c>
      <c r="K680">
        <v>17.899999999999999</v>
      </c>
      <c r="L680">
        <v>12</v>
      </c>
      <c r="M680">
        <v>58</v>
      </c>
    </row>
    <row r="681" spans="1:13" x14ac:dyDescent="0.25">
      <c r="A681" t="s">
        <v>458</v>
      </c>
      <c r="B681" t="s">
        <v>541</v>
      </c>
      <c r="C681" t="s">
        <v>144</v>
      </c>
      <c r="D681">
        <v>29.6</v>
      </c>
      <c r="E681">
        <v>24.5</v>
      </c>
      <c r="F681">
        <v>13.2</v>
      </c>
      <c r="G681">
        <v>53</v>
      </c>
      <c r="H681">
        <v>36.200000000000003</v>
      </c>
      <c r="I681" t="s">
        <v>31</v>
      </c>
      <c r="J681">
        <v>19959</v>
      </c>
      <c r="K681">
        <v>58.4</v>
      </c>
      <c r="L681">
        <v>1</v>
      </c>
      <c r="M681">
        <v>64</v>
      </c>
    </row>
    <row r="682" spans="1:13" x14ac:dyDescent="0.25">
      <c r="A682" t="s">
        <v>675</v>
      </c>
      <c r="B682" t="s">
        <v>831</v>
      </c>
      <c r="C682" t="s">
        <v>16</v>
      </c>
      <c r="D682">
        <v>20.8</v>
      </c>
      <c r="E682">
        <v>66.400000000000006</v>
      </c>
      <c r="F682">
        <v>12.1</v>
      </c>
      <c r="G682">
        <v>21.2</v>
      </c>
      <c r="H682">
        <v>28.8</v>
      </c>
      <c r="I682" t="s">
        <v>31</v>
      </c>
      <c r="J682">
        <v>16152</v>
      </c>
      <c r="K682">
        <v>17</v>
      </c>
      <c r="L682">
        <v>25</v>
      </c>
      <c r="M682">
        <v>51</v>
      </c>
    </row>
    <row r="683" spans="1:13" x14ac:dyDescent="0.25">
      <c r="A683" t="s">
        <v>458</v>
      </c>
      <c r="B683" t="s">
        <v>542</v>
      </c>
      <c r="C683" t="s">
        <v>14</v>
      </c>
      <c r="D683">
        <v>34.200000000000003</v>
      </c>
      <c r="E683">
        <v>40.1</v>
      </c>
      <c r="F683">
        <v>12.9</v>
      </c>
      <c r="G683">
        <v>43.8</v>
      </c>
      <c r="H683">
        <v>28.6</v>
      </c>
      <c r="I683" t="s">
        <v>31</v>
      </c>
      <c r="J683">
        <v>10788</v>
      </c>
      <c r="K683">
        <v>17</v>
      </c>
      <c r="L683">
        <v>17</v>
      </c>
      <c r="M683">
        <v>63</v>
      </c>
    </row>
    <row r="684" spans="1:13" x14ac:dyDescent="0.25">
      <c r="A684" t="s">
        <v>675</v>
      </c>
      <c r="B684" t="s">
        <v>832</v>
      </c>
      <c r="C684" t="s">
        <v>485</v>
      </c>
      <c r="D684">
        <v>17.600000000000001</v>
      </c>
      <c r="E684">
        <v>40.4</v>
      </c>
      <c r="F684">
        <v>11.3</v>
      </c>
      <c r="G684">
        <v>10.199999999999999</v>
      </c>
      <c r="H684">
        <v>31</v>
      </c>
      <c r="I684" t="s">
        <v>31</v>
      </c>
      <c r="J684">
        <v>22739</v>
      </c>
      <c r="K684">
        <v>23.6</v>
      </c>
      <c r="L684">
        <v>1</v>
      </c>
      <c r="M684">
        <v>39</v>
      </c>
    </row>
    <row r="685" spans="1:13" x14ac:dyDescent="0.25">
      <c r="A685" t="s">
        <v>565</v>
      </c>
      <c r="B685" t="s">
        <v>653</v>
      </c>
      <c r="C685" t="s">
        <v>182</v>
      </c>
      <c r="D685">
        <v>22.9</v>
      </c>
      <c r="E685">
        <v>37.1</v>
      </c>
      <c r="F685">
        <v>14.1</v>
      </c>
      <c r="G685">
        <v>46.9</v>
      </c>
      <c r="H685">
        <v>32.299999999999997</v>
      </c>
      <c r="I685" t="s">
        <v>31</v>
      </c>
      <c r="J685">
        <v>29085</v>
      </c>
      <c r="K685">
        <v>15.3</v>
      </c>
      <c r="L685">
        <v>6</v>
      </c>
      <c r="M685">
        <v>63</v>
      </c>
    </row>
    <row r="686" spans="1:13" x14ac:dyDescent="0.25">
      <c r="A686" t="s">
        <v>297</v>
      </c>
      <c r="B686" t="s">
        <v>338</v>
      </c>
      <c r="C686" t="s">
        <v>339</v>
      </c>
      <c r="D686">
        <v>59.1</v>
      </c>
      <c r="E686">
        <v>25.3</v>
      </c>
      <c r="F686">
        <v>57.1</v>
      </c>
      <c r="G686">
        <v>20.399999999999999</v>
      </c>
      <c r="H686">
        <v>30.5</v>
      </c>
      <c r="I686" t="s">
        <v>31</v>
      </c>
      <c r="J686">
        <v>81402</v>
      </c>
      <c r="K686">
        <v>14.6</v>
      </c>
      <c r="L686">
        <v>4</v>
      </c>
      <c r="M686">
        <v>48</v>
      </c>
    </row>
    <row r="687" spans="1:13" x14ac:dyDescent="0.25">
      <c r="A687" t="s">
        <v>458</v>
      </c>
      <c r="B687" t="s">
        <v>543</v>
      </c>
      <c r="C687" t="s">
        <v>36</v>
      </c>
      <c r="D687">
        <v>30.8</v>
      </c>
      <c r="E687">
        <v>52.9</v>
      </c>
      <c r="F687">
        <v>22.4</v>
      </c>
      <c r="G687">
        <v>39.700000000000003</v>
      </c>
      <c r="H687">
        <v>62.9</v>
      </c>
      <c r="I687" t="s">
        <v>31</v>
      </c>
      <c r="J687">
        <v>19028</v>
      </c>
      <c r="K687">
        <v>16.3</v>
      </c>
      <c r="L687">
        <v>14</v>
      </c>
      <c r="M687">
        <v>57</v>
      </c>
    </row>
    <row r="688" spans="1:13" x14ac:dyDescent="0.25">
      <c r="A688" t="s">
        <v>675</v>
      </c>
      <c r="B688" t="s">
        <v>835</v>
      </c>
      <c r="C688" t="s">
        <v>65</v>
      </c>
      <c r="D688">
        <v>25.1</v>
      </c>
      <c r="E688">
        <v>15.6</v>
      </c>
      <c r="F688">
        <v>22.4</v>
      </c>
      <c r="G688">
        <v>6.9</v>
      </c>
      <c r="H688">
        <v>89.7</v>
      </c>
      <c r="I688" t="s">
        <v>31</v>
      </c>
      <c r="J688">
        <v>22780</v>
      </c>
      <c r="K688">
        <v>15.1</v>
      </c>
      <c r="L688">
        <v>4</v>
      </c>
      <c r="M688">
        <v>36</v>
      </c>
    </row>
    <row r="689" spans="1:13" x14ac:dyDescent="0.25">
      <c r="A689" t="s">
        <v>242</v>
      </c>
      <c r="B689" t="s">
        <v>280</v>
      </c>
      <c r="C689" t="s">
        <v>65</v>
      </c>
      <c r="D689">
        <v>46.7</v>
      </c>
      <c r="E689">
        <v>21.4</v>
      </c>
      <c r="F689">
        <v>36.6</v>
      </c>
      <c r="G689">
        <v>67.2</v>
      </c>
      <c r="H689">
        <v>80.3</v>
      </c>
      <c r="I689" t="s">
        <v>31</v>
      </c>
      <c r="J689">
        <v>14290</v>
      </c>
      <c r="K689">
        <v>7.9</v>
      </c>
      <c r="L689">
        <v>2</v>
      </c>
    </row>
    <row r="690" spans="1:13" x14ac:dyDescent="0.25">
      <c r="A690" t="s">
        <v>675</v>
      </c>
      <c r="B690" t="s">
        <v>837</v>
      </c>
      <c r="C690" t="s">
        <v>115</v>
      </c>
      <c r="D690">
        <v>22.8</v>
      </c>
      <c r="E690">
        <v>18.7</v>
      </c>
      <c r="F690">
        <v>17.5</v>
      </c>
      <c r="G690">
        <v>21.4</v>
      </c>
      <c r="H690">
        <v>28.9</v>
      </c>
      <c r="I690" t="s">
        <v>31</v>
      </c>
      <c r="J690">
        <v>10243</v>
      </c>
      <c r="K690">
        <v>19</v>
      </c>
      <c r="L690">
        <v>3</v>
      </c>
      <c r="M690">
        <v>36</v>
      </c>
    </row>
    <row r="691" spans="1:13" x14ac:dyDescent="0.25">
      <c r="A691" t="s">
        <v>565</v>
      </c>
      <c r="B691" t="s">
        <v>656</v>
      </c>
      <c r="C691" t="s">
        <v>182</v>
      </c>
      <c r="D691">
        <v>21.5</v>
      </c>
      <c r="E691">
        <v>32</v>
      </c>
      <c r="F691">
        <v>14.9</v>
      </c>
      <c r="G691">
        <v>32.6</v>
      </c>
      <c r="H691">
        <v>36.700000000000003</v>
      </c>
      <c r="I691" t="s">
        <v>31</v>
      </c>
      <c r="J691">
        <v>64931</v>
      </c>
      <c r="K691">
        <v>17.5</v>
      </c>
      <c r="L691">
        <v>7</v>
      </c>
      <c r="M691">
        <v>55</v>
      </c>
    </row>
    <row r="692" spans="1:13" x14ac:dyDescent="0.25">
      <c r="A692">
        <v>97</v>
      </c>
      <c r="B692" t="s">
        <v>127</v>
      </c>
      <c r="C692" t="s">
        <v>16</v>
      </c>
      <c r="D692">
        <v>42.4</v>
      </c>
      <c r="E692">
        <v>81.900000000000006</v>
      </c>
      <c r="F692">
        <v>48.8</v>
      </c>
      <c r="G692">
        <v>80.099999999999994</v>
      </c>
      <c r="H692">
        <v>43.4</v>
      </c>
      <c r="I692">
        <v>58.6</v>
      </c>
      <c r="J692">
        <v>23311</v>
      </c>
      <c r="K692">
        <v>15.5</v>
      </c>
      <c r="L692">
        <v>31</v>
      </c>
      <c r="M692">
        <v>50</v>
      </c>
    </row>
    <row r="693" spans="1:13" x14ac:dyDescent="0.25">
      <c r="A693" t="s">
        <v>458</v>
      </c>
      <c r="B693" t="s">
        <v>545</v>
      </c>
      <c r="C693" t="s">
        <v>144</v>
      </c>
      <c r="D693">
        <v>23.7</v>
      </c>
      <c r="E693">
        <v>39</v>
      </c>
      <c r="F693">
        <v>17.8</v>
      </c>
      <c r="G693">
        <v>45.2</v>
      </c>
      <c r="H693">
        <v>33.200000000000003</v>
      </c>
      <c r="I693" t="s">
        <v>31</v>
      </c>
      <c r="J693">
        <v>18846</v>
      </c>
      <c r="K693">
        <v>23.6</v>
      </c>
      <c r="L693">
        <v>5</v>
      </c>
      <c r="M693">
        <v>59</v>
      </c>
    </row>
    <row r="694" spans="1:13" x14ac:dyDescent="0.25">
      <c r="A694" t="s">
        <v>675</v>
      </c>
      <c r="B694" t="s">
        <v>845</v>
      </c>
      <c r="C694" t="s">
        <v>671</v>
      </c>
      <c r="D694">
        <v>17.7</v>
      </c>
      <c r="E694">
        <v>18.5</v>
      </c>
      <c r="F694">
        <v>8</v>
      </c>
      <c r="G694">
        <v>20.399999999999999</v>
      </c>
      <c r="H694">
        <v>28.1</v>
      </c>
      <c r="I694" t="s">
        <v>31</v>
      </c>
      <c r="J694">
        <v>32764</v>
      </c>
      <c r="K694">
        <v>17.3</v>
      </c>
      <c r="L694">
        <v>1</v>
      </c>
      <c r="M694">
        <v>65</v>
      </c>
    </row>
    <row r="695" spans="1:13" x14ac:dyDescent="0.25">
      <c r="A695" t="s">
        <v>675</v>
      </c>
      <c r="B695" t="s">
        <v>849</v>
      </c>
      <c r="C695" t="s">
        <v>154</v>
      </c>
      <c r="D695">
        <v>18.399999999999999</v>
      </c>
      <c r="E695">
        <v>28.7</v>
      </c>
      <c r="F695">
        <v>11.3</v>
      </c>
      <c r="G695">
        <v>9.4</v>
      </c>
      <c r="H695">
        <v>28.8</v>
      </c>
      <c r="I695" t="s">
        <v>31</v>
      </c>
      <c r="J695">
        <v>197102</v>
      </c>
      <c r="K695">
        <v>108.5</v>
      </c>
      <c r="L695">
        <v>9</v>
      </c>
      <c r="M695">
        <v>65</v>
      </c>
    </row>
    <row r="696" spans="1:13" x14ac:dyDescent="0.25">
      <c r="A696" t="s">
        <v>402</v>
      </c>
      <c r="B696" t="s">
        <v>438</v>
      </c>
      <c r="C696" t="s">
        <v>54</v>
      </c>
      <c r="D696">
        <v>26.4</v>
      </c>
      <c r="E696">
        <v>89</v>
      </c>
      <c r="F696">
        <v>26.7</v>
      </c>
      <c r="G696">
        <v>41.2</v>
      </c>
      <c r="H696">
        <v>85.9</v>
      </c>
      <c r="I696" t="s">
        <v>31</v>
      </c>
      <c r="J696">
        <v>18971</v>
      </c>
      <c r="K696">
        <v>26.2</v>
      </c>
      <c r="L696">
        <v>32</v>
      </c>
      <c r="M696">
        <v>59</v>
      </c>
    </row>
    <row r="697" spans="1:13" x14ac:dyDescent="0.25">
      <c r="A697" t="s">
        <v>402</v>
      </c>
      <c r="B697" t="s">
        <v>439</v>
      </c>
      <c r="C697" t="s">
        <v>14</v>
      </c>
      <c r="D697">
        <v>31.1</v>
      </c>
      <c r="E697">
        <v>24.5</v>
      </c>
      <c r="F697">
        <v>21.5</v>
      </c>
      <c r="G697">
        <v>58.7</v>
      </c>
      <c r="H697">
        <v>30.3</v>
      </c>
      <c r="I697" t="s">
        <v>31</v>
      </c>
      <c r="J697">
        <v>29336</v>
      </c>
      <c r="K697">
        <v>16.3</v>
      </c>
      <c r="L697">
        <v>1</v>
      </c>
      <c r="M697">
        <v>55</v>
      </c>
    </row>
    <row r="698" spans="1:13" x14ac:dyDescent="0.25">
      <c r="A698" t="s">
        <v>402</v>
      </c>
      <c r="B698" t="s">
        <v>440</v>
      </c>
      <c r="C698" t="s">
        <v>14</v>
      </c>
      <c r="D698">
        <v>29.3</v>
      </c>
      <c r="E698">
        <v>17.100000000000001</v>
      </c>
      <c r="F698">
        <v>12.1</v>
      </c>
      <c r="G698">
        <v>70.400000000000006</v>
      </c>
      <c r="H698">
        <v>28</v>
      </c>
      <c r="I698" t="s">
        <v>31</v>
      </c>
      <c r="J698">
        <v>8003</v>
      </c>
      <c r="K698">
        <v>17.100000000000001</v>
      </c>
      <c r="L698">
        <v>2</v>
      </c>
      <c r="M698">
        <v>61</v>
      </c>
    </row>
    <row r="699" spans="1:13" x14ac:dyDescent="0.25">
      <c r="A699" t="s">
        <v>242</v>
      </c>
      <c r="B699" t="s">
        <v>281</v>
      </c>
      <c r="C699" t="s">
        <v>14</v>
      </c>
      <c r="D699">
        <v>24.8</v>
      </c>
      <c r="E699">
        <v>45.1</v>
      </c>
      <c r="F699">
        <v>35.700000000000003</v>
      </c>
      <c r="G699">
        <v>73.400000000000006</v>
      </c>
      <c r="H699">
        <v>99.8</v>
      </c>
      <c r="I699" t="s">
        <v>31</v>
      </c>
      <c r="J699">
        <v>31424</v>
      </c>
      <c r="K699">
        <v>21.5</v>
      </c>
      <c r="L699">
        <v>10</v>
      </c>
    </row>
    <row r="700" spans="1:13" x14ac:dyDescent="0.25">
      <c r="A700">
        <f>110</f>
        <v>110</v>
      </c>
      <c r="B700" t="s">
        <v>142</v>
      </c>
      <c r="C700" t="s">
        <v>16</v>
      </c>
      <c r="D700">
        <v>39.799999999999997</v>
      </c>
      <c r="E700">
        <v>88.4</v>
      </c>
      <c r="F700">
        <v>43.6</v>
      </c>
      <c r="G700">
        <v>82</v>
      </c>
      <c r="H700">
        <v>37.5</v>
      </c>
      <c r="I700">
        <v>57.2</v>
      </c>
      <c r="J700">
        <v>20925</v>
      </c>
      <c r="K700">
        <v>13.5</v>
      </c>
      <c r="L700">
        <v>29</v>
      </c>
      <c r="M700">
        <v>53</v>
      </c>
    </row>
    <row r="701" spans="1:13" x14ac:dyDescent="0.25">
      <c r="A701">
        <v>68</v>
      </c>
      <c r="B701" t="s">
        <v>95</v>
      </c>
      <c r="C701" t="s">
        <v>14</v>
      </c>
      <c r="D701">
        <v>49.3</v>
      </c>
      <c r="E701">
        <v>56.3</v>
      </c>
      <c r="F701">
        <v>58.9</v>
      </c>
      <c r="G701">
        <v>93</v>
      </c>
      <c r="H701">
        <v>38</v>
      </c>
      <c r="I701">
        <v>65.5</v>
      </c>
      <c r="J701">
        <v>36534</v>
      </c>
      <c r="K701">
        <v>12.9</v>
      </c>
      <c r="L701">
        <v>20</v>
      </c>
      <c r="M701">
        <v>52</v>
      </c>
    </row>
    <row r="702" spans="1:13" x14ac:dyDescent="0.25">
      <c r="A702" t="s">
        <v>352</v>
      </c>
      <c r="B702" t="s">
        <v>388</v>
      </c>
      <c r="C702" t="s">
        <v>111</v>
      </c>
      <c r="D702">
        <v>19.2</v>
      </c>
      <c r="E702">
        <v>71.8</v>
      </c>
      <c r="F702">
        <v>14.7</v>
      </c>
      <c r="G702">
        <v>79.7</v>
      </c>
      <c r="H702">
        <v>28</v>
      </c>
      <c r="I702" t="s">
        <v>31</v>
      </c>
      <c r="J702">
        <v>22210</v>
      </c>
      <c r="K702">
        <v>12.7</v>
      </c>
      <c r="L702">
        <v>16</v>
      </c>
      <c r="M702">
        <v>52</v>
      </c>
    </row>
    <row r="703" spans="1:13" x14ac:dyDescent="0.25">
      <c r="A703" t="s">
        <v>675</v>
      </c>
      <c r="B703" t="s">
        <v>851</v>
      </c>
      <c r="C703" t="s">
        <v>14</v>
      </c>
      <c r="D703">
        <v>21</v>
      </c>
      <c r="E703">
        <v>20.8</v>
      </c>
      <c r="F703">
        <v>11.8</v>
      </c>
      <c r="G703">
        <v>20.100000000000001</v>
      </c>
      <c r="H703">
        <v>39.9</v>
      </c>
      <c r="I703" t="s">
        <v>31</v>
      </c>
      <c r="J703">
        <v>14569</v>
      </c>
      <c r="K703">
        <v>18.5</v>
      </c>
      <c r="L703">
        <v>3</v>
      </c>
      <c r="M703">
        <v>63</v>
      </c>
    </row>
    <row r="704" spans="1:13" x14ac:dyDescent="0.25">
      <c r="A704" t="s">
        <v>675</v>
      </c>
      <c r="B704" t="s">
        <v>852</v>
      </c>
      <c r="C704" t="s">
        <v>54</v>
      </c>
      <c r="D704">
        <v>18.399999999999999</v>
      </c>
      <c r="E704">
        <v>63</v>
      </c>
      <c r="F704">
        <v>13.1</v>
      </c>
      <c r="G704">
        <v>14.4</v>
      </c>
      <c r="H704">
        <v>28.8</v>
      </c>
      <c r="I704" t="s">
        <v>31</v>
      </c>
      <c r="J704">
        <v>13761</v>
      </c>
      <c r="K704">
        <v>29.2</v>
      </c>
      <c r="L704">
        <v>21</v>
      </c>
      <c r="M704">
        <v>55</v>
      </c>
    </row>
    <row r="705" spans="1:13" x14ac:dyDescent="0.25">
      <c r="A705">
        <v>86</v>
      </c>
      <c r="B705" t="s">
        <v>116</v>
      </c>
      <c r="C705" t="s">
        <v>16</v>
      </c>
      <c r="D705">
        <v>49.7</v>
      </c>
      <c r="E705">
        <v>92.3</v>
      </c>
      <c r="F705">
        <v>47.3</v>
      </c>
      <c r="G705">
        <v>78.8</v>
      </c>
      <c r="H705">
        <v>30.6</v>
      </c>
      <c r="I705">
        <v>60.4</v>
      </c>
      <c r="J705">
        <v>8338</v>
      </c>
      <c r="K705">
        <v>12.7</v>
      </c>
      <c r="L705">
        <v>47</v>
      </c>
      <c r="M705">
        <v>56</v>
      </c>
    </row>
    <row r="706" spans="1:13" x14ac:dyDescent="0.25">
      <c r="A706" t="s">
        <v>402</v>
      </c>
      <c r="B706" t="s">
        <v>412</v>
      </c>
      <c r="C706" t="s">
        <v>24</v>
      </c>
      <c r="D706">
        <v>25.8</v>
      </c>
      <c r="E706">
        <v>97.6</v>
      </c>
      <c r="F706">
        <v>11.2</v>
      </c>
      <c r="G706">
        <v>53.5</v>
      </c>
      <c r="H706">
        <v>41.8</v>
      </c>
      <c r="I706" t="s">
        <v>31</v>
      </c>
      <c r="J706">
        <v>6848</v>
      </c>
      <c r="K706">
        <v>10.8</v>
      </c>
      <c r="L706">
        <v>34</v>
      </c>
      <c r="M706">
        <v>32</v>
      </c>
    </row>
    <row r="707" spans="1:13" x14ac:dyDescent="0.25">
      <c r="A707" t="s">
        <v>402</v>
      </c>
      <c r="B707" t="s">
        <v>442</v>
      </c>
      <c r="C707" t="s">
        <v>16</v>
      </c>
      <c r="D707">
        <v>22.6</v>
      </c>
      <c r="E707">
        <v>77.7</v>
      </c>
      <c r="F707">
        <v>23.5</v>
      </c>
      <c r="G707">
        <v>59.1</v>
      </c>
      <c r="H707">
        <v>30.4</v>
      </c>
      <c r="I707" t="s">
        <v>31</v>
      </c>
      <c r="J707">
        <v>7828</v>
      </c>
      <c r="K707">
        <v>15.9</v>
      </c>
      <c r="L707">
        <v>22</v>
      </c>
      <c r="M707">
        <v>61</v>
      </c>
    </row>
    <row r="708" spans="1:13" x14ac:dyDescent="0.25">
      <c r="A708" t="s">
        <v>352</v>
      </c>
      <c r="B708" t="s">
        <v>390</v>
      </c>
      <c r="C708" t="s">
        <v>81</v>
      </c>
      <c r="D708">
        <v>25.5</v>
      </c>
      <c r="E708">
        <v>71.599999999999994</v>
      </c>
      <c r="F708">
        <v>23.4</v>
      </c>
      <c r="G708">
        <v>64.400000000000006</v>
      </c>
      <c r="H708">
        <v>32.799999999999997</v>
      </c>
      <c r="I708" t="s">
        <v>31</v>
      </c>
      <c r="J708">
        <v>46208</v>
      </c>
      <c r="K708">
        <v>17.8</v>
      </c>
      <c r="L708">
        <v>21</v>
      </c>
      <c r="M708">
        <v>58</v>
      </c>
    </row>
    <row r="709" spans="1:13" x14ac:dyDescent="0.25">
      <c r="A709" t="s">
        <v>458</v>
      </c>
      <c r="B709" t="s">
        <v>548</v>
      </c>
      <c r="C709" t="s">
        <v>16</v>
      </c>
      <c r="D709">
        <v>25.9</v>
      </c>
      <c r="E709">
        <v>71</v>
      </c>
      <c r="F709">
        <v>28</v>
      </c>
      <c r="G709">
        <v>31.8</v>
      </c>
      <c r="H709">
        <v>44.1</v>
      </c>
      <c r="I709" t="s">
        <v>31</v>
      </c>
      <c r="J709">
        <v>15705</v>
      </c>
      <c r="K709">
        <v>20.2</v>
      </c>
      <c r="L709">
        <v>20</v>
      </c>
      <c r="M709">
        <v>50</v>
      </c>
    </row>
    <row r="710" spans="1:13" x14ac:dyDescent="0.25">
      <c r="A710" t="s">
        <v>242</v>
      </c>
      <c r="B710" t="s">
        <v>283</v>
      </c>
      <c r="C710" t="s">
        <v>49</v>
      </c>
      <c r="D710">
        <v>40</v>
      </c>
      <c r="E710">
        <v>52.7</v>
      </c>
      <c r="F710">
        <v>44.5</v>
      </c>
      <c r="G710">
        <v>55.7</v>
      </c>
      <c r="H710">
        <v>99.8</v>
      </c>
      <c r="I710" t="s">
        <v>31</v>
      </c>
      <c r="J710">
        <v>24099</v>
      </c>
      <c r="K710">
        <v>45.4</v>
      </c>
      <c r="L710">
        <v>20</v>
      </c>
      <c r="M710">
        <v>31</v>
      </c>
    </row>
    <row r="711" spans="1:13" x14ac:dyDescent="0.25">
      <c r="A711" t="s">
        <v>297</v>
      </c>
      <c r="B711" t="s">
        <v>341</v>
      </c>
      <c r="C711" t="s">
        <v>16</v>
      </c>
      <c r="D711">
        <v>31.7</v>
      </c>
      <c r="E711">
        <v>90.4</v>
      </c>
      <c r="F711">
        <v>28.9</v>
      </c>
      <c r="G711">
        <v>51.2</v>
      </c>
      <c r="H711">
        <v>34.9</v>
      </c>
      <c r="I711" t="s">
        <v>31</v>
      </c>
      <c r="J711">
        <v>12063</v>
      </c>
      <c r="K711">
        <v>16.600000000000001</v>
      </c>
      <c r="L711">
        <v>38</v>
      </c>
      <c r="M711">
        <v>55</v>
      </c>
    </row>
    <row r="712" spans="1:13" x14ac:dyDescent="0.25">
      <c r="A712">
        <v>140</v>
      </c>
      <c r="B712" t="s">
        <v>174</v>
      </c>
      <c r="C712" t="s">
        <v>16</v>
      </c>
      <c r="D712">
        <v>33.4</v>
      </c>
      <c r="E712">
        <v>88.3</v>
      </c>
      <c r="F712">
        <v>37.200000000000003</v>
      </c>
      <c r="G712">
        <v>86.1</v>
      </c>
      <c r="H712">
        <v>30.6</v>
      </c>
      <c r="I712">
        <v>54.4</v>
      </c>
      <c r="J712">
        <v>12001</v>
      </c>
      <c r="K712">
        <v>17.399999999999999</v>
      </c>
      <c r="L712">
        <v>35</v>
      </c>
      <c r="M712">
        <v>54</v>
      </c>
    </row>
    <row r="713" spans="1:13" x14ac:dyDescent="0.25">
      <c r="A713">
        <f>56</f>
        <v>56</v>
      </c>
      <c r="B713" t="s">
        <v>84</v>
      </c>
      <c r="C713" t="s">
        <v>54</v>
      </c>
      <c r="D713">
        <v>54.3</v>
      </c>
      <c r="E713">
        <v>84.4</v>
      </c>
      <c r="F713">
        <v>68.099999999999994</v>
      </c>
      <c r="G713">
        <v>77.5</v>
      </c>
      <c r="H713">
        <v>72.400000000000006</v>
      </c>
      <c r="I713">
        <v>68.099999999999994</v>
      </c>
      <c r="J713">
        <v>41868</v>
      </c>
      <c r="K713">
        <v>20.2</v>
      </c>
      <c r="L713">
        <v>28</v>
      </c>
      <c r="M713">
        <v>57</v>
      </c>
    </row>
    <row r="714" spans="1:13" x14ac:dyDescent="0.25">
      <c r="A714" t="s">
        <v>675</v>
      </c>
      <c r="B714" t="s">
        <v>857</v>
      </c>
      <c r="C714" t="s">
        <v>655</v>
      </c>
      <c r="D714">
        <v>20</v>
      </c>
      <c r="E714">
        <v>46.9</v>
      </c>
      <c r="F714">
        <v>10.5</v>
      </c>
      <c r="G714">
        <v>20.5</v>
      </c>
      <c r="H714">
        <v>33.200000000000003</v>
      </c>
      <c r="I714" t="s">
        <v>31</v>
      </c>
      <c r="J714">
        <v>22684</v>
      </c>
      <c r="K714">
        <v>13.8</v>
      </c>
      <c r="L714">
        <v>9</v>
      </c>
      <c r="M714">
        <v>58</v>
      </c>
    </row>
    <row r="715" spans="1:13" x14ac:dyDescent="0.25">
      <c r="A715" t="s">
        <v>458</v>
      </c>
      <c r="B715" t="s">
        <v>549</v>
      </c>
      <c r="C715" t="s">
        <v>105</v>
      </c>
      <c r="D715">
        <v>23.5</v>
      </c>
      <c r="E715">
        <v>41.9</v>
      </c>
      <c r="F715">
        <v>13.7</v>
      </c>
      <c r="G715">
        <v>63.7</v>
      </c>
      <c r="H715">
        <v>40</v>
      </c>
      <c r="I715" t="s">
        <v>31</v>
      </c>
      <c r="J715">
        <v>10045</v>
      </c>
      <c r="K715">
        <v>9.5</v>
      </c>
      <c r="L715">
        <v>4</v>
      </c>
      <c r="M715">
        <v>66</v>
      </c>
    </row>
    <row r="716" spans="1:13" x14ac:dyDescent="0.25">
      <c r="A716" t="s">
        <v>402</v>
      </c>
      <c r="B716" t="s">
        <v>446</v>
      </c>
      <c r="C716" t="s">
        <v>447</v>
      </c>
      <c r="D716">
        <v>23.8</v>
      </c>
      <c r="E716">
        <v>46.1</v>
      </c>
      <c r="F716">
        <v>22.8</v>
      </c>
      <c r="G716">
        <v>64.2</v>
      </c>
      <c r="H716">
        <v>31.5</v>
      </c>
      <c r="I716" t="s">
        <v>31</v>
      </c>
      <c r="J716">
        <v>10269</v>
      </c>
      <c r="K716">
        <v>13</v>
      </c>
      <c r="L716">
        <v>3</v>
      </c>
      <c r="M716">
        <v>66</v>
      </c>
    </row>
    <row r="717" spans="1:13" x14ac:dyDescent="0.25">
      <c r="A717" t="s">
        <v>297</v>
      </c>
      <c r="B717" t="s">
        <v>343</v>
      </c>
      <c r="C717" t="s">
        <v>54</v>
      </c>
      <c r="D717">
        <v>21.8</v>
      </c>
      <c r="E717">
        <v>79.099999999999994</v>
      </c>
      <c r="F717">
        <v>25.7</v>
      </c>
      <c r="G717">
        <v>68</v>
      </c>
      <c r="H717">
        <v>42.7</v>
      </c>
      <c r="I717" t="s">
        <v>31</v>
      </c>
      <c r="J717">
        <v>18340</v>
      </c>
      <c r="K717">
        <v>23.8</v>
      </c>
      <c r="L717">
        <v>21</v>
      </c>
      <c r="M717">
        <v>57</v>
      </c>
    </row>
    <row r="718" spans="1:13" x14ac:dyDescent="0.25">
      <c r="A718" t="s">
        <v>242</v>
      </c>
      <c r="B718" t="s">
        <v>286</v>
      </c>
      <c r="C718" t="s">
        <v>54</v>
      </c>
      <c r="D718">
        <v>27</v>
      </c>
      <c r="E718">
        <v>90.1</v>
      </c>
      <c r="F718">
        <v>35.1</v>
      </c>
      <c r="G718">
        <v>66.900000000000006</v>
      </c>
      <c r="H718">
        <v>42.3</v>
      </c>
      <c r="I718" t="s">
        <v>31</v>
      </c>
      <c r="J718">
        <v>24519</v>
      </c>
      <c r="K718">
        <v>44.1</v>
      </c>
      <c r="L718">
        <v>31</v>
      </c>
      <c r="M718">
        <v>53</v>
      </c>
    </row>
    <row r="719" spans="1:13" x14ac:dyDescent="0.25">
      <c r="A719" t="s">
        <v>675</v>
      </c>
      <c r="B719" t="s">
        <v>862</v>
      </c>
      <c r="C719" t="s">
        <v>501</v>
      </c>
      <c r="D719">
        <v>26.1</v>
      </c>
      <c r="E719">
        <v>16.5</v>
      </c>
      <c r="F719">
        <v>16.899999999999999</v>
      </c>
      <c r="G719">
        <v>15.8</v>
      </c>
      <c r="H719" t="s">
        <v>31</v>
      </c>
      <c r="I719" t="s">
        <v>31</v>
      </c>
      <c r="J719">
        <v>53802</v>
      </c>
      <c r="K719">
        <v>27</v>
      </c>
      <c r="L719">
        <v>1</v>
      </c>
      <c r="M719">
        <v>45</v>
      </c>
    </row>
    <row r="720" spans="1:13" x14ac:dyDescent="0.25">
      <c r="A720" t="s">
        <v>297</v>
      </c>
      <c r="B720" t="s">
        <v>344</v>
      </c>
      <c r="C720" t="s">
        <v>14</v>
      </c>
      <c r="D720">
        <v>29.5</v>
      </c>
      <c r="E720">
        <v>39.299999999999997</v>
      </c>
      <c r="F720">
        <v>23.2</v>
      </c>
      <c r="G720">
        <v>81.400000000000006</v>
      </c>
      <c r="H720">
        <v>41.3</v>
      </c>
      <c r="I720" t="s">
        <v>31</v>
      </c>
      <c r="J720">
        <v>24716</v>
      </c>
      <c r="K720">
        <v>17</v>
      </c>
      <c r="L720">
        <v>5</v>
      </c>
    </row>
    <row r="721" spans="1:13" x14ac:dyDescent="0.25">
      <c r="A721" t="s">
        <v>565</v>
      </c>
      <c r="B721" t="s">
        <v>662</v>
      </c>
      <c r="C721" t="s">
        <v>14</v>
      </c>
      <c r="D721">
        <v>20.100000000000001</v>
      </c>
      <c r="E721">
        <v>50.3</v>
      </c>
      <c r="F721">
        <v>10.1</v>
      </c>
      <c r="G721">
        <v>50.9</v>
      </c>
      <c r="H721">
        <v>33.4</v>
      </c>
      <c r="I721" t="s">
        <v>31</v>
      </c>
      <c r="J721">
        <v>29396</v>
      </c>
      <c r="K721">
        <v>10.5</v>
      </c>
      <c r="L721">
        <v>10</v>
      </c>
      <c r="M721">
        <v>60</v>
      </c>
    </row>
    <row r="722" spans="1:13" x14ac:dyDescent="0.25">
      <c r="A722">
        <v>46</v>
      </c>
      <c r="B722" t="s">
        <v>71</v>
      </c>
      <c r="C722" t="s">
        <v>14</v>
      </c>
      <c r="D722">
        <v>59.3</v>
      </c>
      <c r="E722">
        <v>31.7</v>
      </c>
      <c r="F722">
        <v>69.7</v>
      </c>
      <c r="G722">
        <v>92.2</v>
      </c>
      <c r="H722">
        <v>63.1</v>
      </c>
      <c r="I722">
        <v>70.3</v>
      </c>
      <c r="J722">
        <v>49427</v>
      </c>
      <c r="K722">
        <v>17.399999999999999</v>
      </c>
      <c r="L722">
        <v>9</v>
      </c>
      <c r="M722">
        <v>51</v>
      </c>
    </row>
    <row r="723" spans="1:13" x14ac:dyDescent="0.25">
      <c r="A723" t="s">
        <v>242</v>
      </c>
      <c r="B723" t="s">
        <v>288</v>
      </c>
      <c r="C723" t="s">
        <v>14</v>
      </c>
      <c r="D723">
        <v>24.3</v>
      </c>
      <c r="E723">
        <v>52.3</v>
      </c>
      <c r="F723">
        <v>26.7</v>
      </c>
      <c r="G723">
        <v>86.8</v>
      </c>
      <c r="H723">
        <v>41.8</v>
      </c>
      <c r="I723" t="s">
        <v>31</v>
      </c>
      <c r="J723">
        <v>16306</v>
      </c>
      <c r="K723">
        <v>22.8</v>
      </c>
      <c r="L723">
        <v>23</v>
      </c>
      <c r="M723">
        <v>44</v>
      </c>
    </row>
    <row r="724" spans="1:13" x14ac:dyDescent="0.25">
      <c r="A724" t="s">
        <v>675</v>
      </c>
      <c r="B724" t="s">
        <v>863</v>
      </c>
      <c r="C724" t="s">
        <v>14</v>
      </c>
      <c r="D724">
        <v>18.600000000000001</v>
      </c>
      <c r="E724">
        <v>30.4</v>
      </c>
      <c r="F724">
        <v>18.7</v>
      </c>
      <c r="G724">
        <v>18.399999999999999</v>
      </c>
      <c r="H724" t="s">
        <v>31</v>
      </c>
      <c r="I724" t="s">
        <v>31</v>
      </c>
      <c r="J724">
        <v>19123</v>
      </c>
      <c r="K724">
        <v>29</v>
      </c>
      <c r="L724">
        <v>7</v>
      </c>
      <c r="M724">
        <v>54</v>
      </c>
    </row>
    <row r="725" spans="1:13" x14ac:dyDescent="0.25">
      <c r="A725" t="s">
        <v>402</v>
      </c>
      <c r="B725" t="s">
        <v>449</v>
      </c>
      <c r="C725" t="s">
        <v>14</v>
      </c>
      <c r="D725">
        <v>18.100000000000001</v>
      </c>
      <c r="E725">
        <v>29.6</v>
      </c>
      <c r="F725">
        <v>16.600000000000001</v>
      </c>
      <c r="G725">
        <v>74.900000000000006</v>
      </c>
      <c r="H725">
        <v>28.6</v>
      </c>
      <c r="I725" t="s">
        <v>31</v>
      </c>
      <c r="J725">
        <v>27520</v>
      </c>
      <c r="K725">
        <v>26.9</v>
      </c>
      <c r="L725">
        <v>6</v>
      </c>
      <c r="M725">
        <v>48</v>
      </c>
    </row>
    <row r="726" spans="1:13" x14ac:dyDescent="0.25">
      <c r="A726" t="s">
        <v>565</v>
      </c>
      <c r="B726" t="s">
        <v>569</v>
      </c>
      <c r="C726" t="s">
        <v>570</v>
      </c>
      <c r="D726">
        <v>21.2</v>
      </c>
      <c r="E726">
        <v>51.7</v>
      </c>
      <c r="F726">
        <v>13.8</v>
      </c>
      <c r="G726">
        <v>31.2</v>
      </c>
      <c r="H726">
        <v>28</v>
      </c>
      <c r="I726" t="s">
        <v>31</v>
      </c>
      <c r="J726">
        <v>15773</v>
      </c>
      <c r="K726">
        <v>16.899999999999999</v>
      </c>
      <c r="L726">
        <v>2</v>
      </c>
      <c r="M726">
        <v>44</v>
      </c>
    </row>
    <row r="727" spans="1:13" x14ac:dyDescent="0.25">
      <c r="A727" t="s">
        <v>565</v>
      </c>
      <c r="B727" t="s">
        <v>575</v>
      </c>
      <c r="C727" t="s">
        <v>182</v>
      </c>
      <c r="D727">
        <v>18.2</v>
      </c>
      <c r="E727">
        <v>34.9</v>
      </c>
      <c r="F727">
        <v>11.9</v>
      </c>
      <c r="G727">
        <v>43.1</v>
      </c>
      <c r="H727">
        <v>30.3</v>
      </c>
      <c r="I727" t="s">
        <v>31</v>
      </c>
      <c r="J727">
        <v>46373</v>
      </c>
      <c r="K727">
        <v>15.3</v>
      </c>
      <c r="L727">
        <v>5</v>
      </c>
      <c r="M727">
        <v>53</v>
      </c>
    </row>
    <row r="728" spans="1:13" x14ac:dyDescent="0.25">
      <c r="A728" t="s">
        <v>675</v>
      </c>
      <c r="B728" t="s">
        <v>884</v>
      </c>
      <c r="C728" t="s">
        <v>16</v>
      </c>
      <c r="D728">
        <v>16.899999999999999</v>
      </c>
      <c r="E728">
        <v>48.5</v>
      </c>
      <c r="F728">
        <v>11.2</v>
      </c>
      <c r="G728">
        <v>34.6</v>
      </c>
      <c r="H728">
        <v>28.5</v>
      </c>
      <c r="I728" t="s">
        <v>31</v>
      </c>
      <c r="J728">
        <v>22525</v>
      </c>
      <c r="K728">
        <v>21.4</v>
      </c>
      <c r="L728">
        <v>15</v>
      </c>
      <c r="M728">
        <v>53</v>
      </c>
    </row>
    <row r="729" spans="1:13" x14ac:dyDescent="0.25">
      <c r="A729" t="s">
        <v>242</v>
      </c>
      <c r="B729" t="s">
        <v>296</v>
      </c>
      <c r="C729" t="s">
        <v>154</v>
      </c>
      <c r="D729">
        <v>26.2</v>
      </c>
      <c r="E729">
        <v>68.400000000000006</v>
      </c>
      <c r="F729">
        <v>31.5</v>
      </c>
      <c r="G729">
        <v>76</v>
      </c>
      <c r="H729">
        <v>99.7</v>
      </c>
      <c r="I729" t="s">
        <v>31</v>
      </c>
      <c r="J729">
        <v>23321</v>
      </c>
      <c r="K729">
        <v>18.600000000000001</v>
      </c>
      <c r="L729">
        <v>9</v>
      </c>
      <c r="M729">
        <v>56</v>
      </c>
    </row>
    <row r="730" spans="1:13" x14ac:dyDescent="0.25">
      <c r="A730">
        <v>43</v>
      </c>
      <c r="B730" t="s">
        <v>66</v>
      </c>
      <c r="C730" t="s">
        <v>67</v>
      </c>
      <c r="D730">
        <v>81.400000000000006</v>
      </c>
      <c r="E730">
        <v>30.3</v>
      </c>
      <c r="F730">
        <v>83</v>
      </c>
      <c r="G730">
        <v>60.9</v>
      </c>
      <c r="H730">
        <v>50.8</v>
      </c>
      <c r="I730">
        <v>71.099999999999994</v>
      </c>
      <c r="J730">
        <v>26199</v>
      </c>
      <c r="K730">
        <v>5.7</v>
      </c>
      <c r="L730">
        <v>10</v>
      </c>
    </row>
    <row r="731" spans="1:13" x14ac:dyDescent="0.25">
      <c r="A731" t="s">
        <v>565</v>
      </c>
      <c r="B731" t="s">
        <v>665</v>
      </c>
      <c r="C731" t="s">
        <v>14</v>
      </c>
      <c r="D731">
        <v>31.6</v>
      </c>
      <c r="E731">
        <v>37.700000000000003</v>
      </c>
      <c r="F731">
        <v>13.4</v>
      </c>
      <c r="G731">
        <v>29.9</v>
      </c>
      <c r="H731">
        <v>32.9</v>
      </c>
      <c r="I731" t="s">
        <v>31</v>
      </c>
      <c r="J731">
        <v>19465</v>
      </c>
      <c r="K731">
        <v>17.5</v>
      </c>
      <c r="L731">
        <v>9</v>
      </c>
      <c r="M731">
        <v>50</v>
      </c>
    </row>
    <row r="732" spans="1:13" x14ac:dyDescent="0.25">
      <c r="A732">
        <v>19</v>
      </c>
      <c r="B732" t="s">
        <v>35</v>
      </c>
      <c r="C732" t="s">
        <v>36</v>
      </c>
      <c r="D732">
        <v>75.900000000000006</v>
      </c>
      <c r="E732">
        <v>77.8</v>
      </c>
      <c r="F732">
        <v>89.3</v>
      </c>
      <c r="G732">
        <v>90.9</v>
      </c>
      <c r="H732">
        <v>49.1</v>
      </c>
      <c r="I732">
        <v>83.9</v>
      </c>
      <c r="J732">
        <v>66198</v>
      </c>
      <c r="K732">
        <v>19.5</v>
      </c>
      <c r="L732">
        <v>15</v>
      </c>
    </row>
    <row r="733" spans="1:13" x14ac:dyDescent="0.25">
      <c r="A733">
        <v>198</v>
      </c>
      <c r="B733" t="s">
        <v>239</v>
      </c>
      <c r="C733" t="s">
        <v>144</v>
      </c>
      <c r="D733">
        <v>30.8</v>
      </c>
      <c r="E733">
        <v>55.9</v>
      </c>
      <c r="F733">
        <v>27.4</v>
      </c>
      <c r="G733">
        <v>87.7</v>
      </c>
      <c r="H733">
        <v>47.1</v>
      </c>
      <c r="I733">
        <v>49.1</v>
      </c>
      <c r="J733">
        <v>16841</v>
      </c>
      <c r="K733">
        <v>43.2</v>
      </c>
      <c r="L733">
        <v>8</v>
      </c>
      <c r="M733">
        <v>51</v>
      </c>
    </row>
    <row r="734" spans="1:13" x14ac:dyDescent="0.25">
      <c r="A734" t="s">
        <v>352</v>
      </c>
      <c r="B734" t="s">
        <v>394</v>
      </c>
      <c r="C734" t="s">
        <v>144</v>
      </c>
      <c r="D734">
        <v>26.5</v>
      </c>
      <c r="E734">
        <v>47.3</v>
      </c>
      <c r="F734">
        <v>18.5</v>
      </c>
      <c r="G734">
        <v>74.099999999999994</v>
      </c>
      <c r="H734">
        <v>32.299999999999997</v>
      </c>
      <c r="I734" t="s">
        <v>31</v>
      </c>
      <c r="J734">
        <v>18135</v>
      </c>
      <c r="K734">
        <v>25.8</v>
      </c>
      <c r="L734">
        <v>9</v>
      </c>
      <c r="M734">
        <v>56</v>
      </c>
    </row>
    <row r="735" spans="1:13" x14ac:dyDescent="0.25">
      <c r="A735" t="s">
        <v>458</v>
      </c>
      <c r="B735" t="s">
        <v>553</v>
      </c>
      <c r="C735" t="s">
        <v>67</v>
      </c>
      <c r="D735">
        <v>40</v>
      </c>
      <c r="E735">
        <v>34.4</v>
      </c>
      <c r="F735">
        <v>30</v>
      </c>
      <c r="G735">
        <v>33.700000000000003</v>
      </c>
      <c r="H735">
        <v>42.9</v>
      </c>
      <c r="I735" t="s">
        <v>31</v>
      </c>
      <c r="J735">
        <v>15930</v>
      </c>
      <c r="K735">
        <v>12.6</v>
      </c>
      <c r="L735">
        <v>16</v>
      </c>
      <c r="M735">
        <v>38</v>
      </c>
    </row>
    <row r="736" spans="1:13" x14ac:dyDescent="0.25">
      <c r="A736">
        <v>78</v>
      </c>
      <c r="B736" t="s">
        <v>106</v>
      </c>
      <c r="C736" t="s">
        <v>49</v>
      </c>
      <c r="D736">
        <v>47</v>
      </c>
      <c r="E736">
        <v>58.2</v>
      </c>
      <c r="F736">
        <v>59.8</v>
      </c>
      <c r="G736">
        <v>79.3</v>
      </c>
      <c r="H736">
        <v>59.2</v>
      </c>
      <c r="I736">
        <v>61.7</v>
      </c>
      <c r="J736">
        <v>28327</v>
      </c>
      <c r="K736">
        <v>38.9</v>
      </c>
      <c r="L736">
        <v>12</v>
      </c>
      <c r="M736">
        <v>58</v>
      </c>
    </row>
    <row r="737" spans="1:13" x14ac:dyDescent="0.25">
      <c r="A737" t="s">
        <v>565</v>
      </c>
      <c r="B737" t="s">
        <v>667</v>
      </c>
      <c r="C737" t="s">
        <v>14</v>
      </c>
      <c r="D737">
        <v>29.7</v>
      </c>
      <c r="E737">
        <v>43.8</v>
      </c>
      <c r="F737">
        <v>12.9</v>
      </c>
      <c r="G737">
        <v>24.6</v>
      </c>
      <c r="H737">
        <v>71.7</v>
      </c>
      <c r="I737" t="s">
        <v>31</v>
      </c>
      <c r="J737">
        <v>4597</v>
      </c>
      <c r="K737">
        <v>12.5</v>
      </c>
      <c r="L737">
        <v>25</v>
      </c>
      <c r="M737">
        <v>43</v>
      </c>
    </row>
    <row r="738" spans="1:13" x14ac:dyDescent="0.25">
      <c r="A738" t="s">
        <v>352</v>
      </c>
      <c r="B738" t="s">
        <v>395</v>
      </c>
      <c r="C738" t="s">
        <v>144</v>
      </c>
      <c r="D738">
        <v>27.4</v>
      </c>
      <c r="E738">
        <v>38.799999999999997</v>
      </c>
      <c r="F738">
        <v>22.3</v>
      </c>
      <c r="G738">
        <v>67.5</v>
      </c>
      <c r="H738">
        <v>54.2</v>
      </c>
      <c r="I738" t="s">
        <v>31</v>
      </c>
      <c r="J738">
        <v>67552</v>
      </c>
      <c r="K738">
        <v>66</v>
      </c>
      <c r="L738">
        <v>6</v>
      </c>
      <c r="M738">
        <v>62</v>
      </c>
    </row>
    <row r="739" spans="1:13" x14ac:dyDescent="0.25">
      <c r="A739" t="s">
        <v>352</v>
      </c>
      <c r="B739" t="s">
        <v>396</v>
      </c>
      <c r="C739" t="s">
        <v>105</v>
      </c>
      <c r="D739">
        <v>27.1</v>
      </c>
      <c r="E739">
        <v>66.2</v>
      </c>
      <c r="F739">
        <v>21.2</v>
      </c>
      <c r="G739">
        <v>65.8</v>
      </c>
      <c r="H739">
        <v>31.2</v>
      </c>
      <c r="I739" t="s">
        <v>31</v>
      </c>
      <c r="J739">
        <v>12326</v>
      </c>
      <c r="K739">
        <v>14.6</v>
      </c>
      <c r="L739">
        <v>5</v>
      </c>
      <c r="M739">
        <v>61</v>
      </c>
    </row>
    <row r="740" spans="1:13" x14ac:dyDescent="0.25">
      <c r="A740">
        <f>149</f>
        <v>149</v>
      </c>
      <c r="B740" t="s">
        <v>187</v>
      </c>
      <c r="C740" t="s">
        <v>74</v>
      </c>
      <c r="D740">
        <v>34.1</v>
      </c>
      <c r="E740">
        <v>80.099999999999994</v>
      </c>
      <c r="F740">
        <v>45.6</v>
      </c>
      <c r="G740">
        <v>68.8</v>
      </c>
      <c r="H740">
        <v>91.2</v>
      </c>
      <c r="I740">
        <v>52.9</v>
      </c>
      <c r="J740">
        <v>6631</v>
      </c>
      <c r="K740">
        <v>12</v>
      </c>
      <c r="L740">
        <v>26</v>
      </c>
      <c r="M740">
        <v>37</v>
      </c>
    </row>
    <row r="741" spans="1:13" x14ac:dyDescent="0.25">
      <c r="A741" t="s">
        <v>458</v>
      </c>
      <c r="B741" t="s">
        <v>554</v>
      </c>
      <c r="C741" t="s">
        <v>115</v>
      </c>
      <c r="D741">
        <v>19.5</v>
      </c>
      <c r="E741">
        <v>18.600000000000001</v>
      </c>
      <c r="F741">
        <v>20.5</v>
      </c>
      <c r="G741">
        <v>54</v>
      </c>
      <c r="H741">
        <v>64.7</v>
      </c>
      <c r="I741" t="s">
        <v>31</v>
      </c>
      <c r="J741">
        <v>14037</v>
      </c>
      <c r="K741">
        <v>13.3</v>
      </c>
      <c r="L741">
        <v>3</v>
      </c>
    </row>
    <row r="742" spans="1:13" x14ac:dyDescent="0.25">
      <c r="A742" t="s">
        <v>458</v>
      </c>
      <c r="B742" t="s">
        <v>559</v>
      </c>
      <c r="C742" t="s">
        <v>144</v>
      </c>
      <c r="D742">
        <v>17.2</v>
      </c>
      <c r="E742">
        <v>35</v>
      </c>
      <c r="F742">
        <v>8.6999999999999993</v>
      </c>
      <c r="G742">
        <v>66.8</v>
      </c>
      <c r="H742">
        <v>31.2</v>
      </c>
      <c r="I742" t="s">
        <v>31</v>
      </c>
      <c r="J742">
        <v>13435</v>
      </c>
      <c r="K742">
        <v>37.4</v>
      </c>
      <c r="L742">
        <v>7</v>
      </c>
      <c r="M742">
        <v>61</v>
      </c>
    </row>
    <row r="743" spans="1:13" x14ac:dyDescent="0.25">
      <c r="A743">
        <f>182</f>
        <v>182</v>
      </c>
      <c r="B743" t="s">
        <v>224</v>
      </c>
      <c r="C743" t="s">
        <v>14</v>
      </c>
      <c r="D743">
        <v>35.6</v>
      </c>
      <c r="E743">
        <v>30.1</v>
      </c>
      <c r="F743">
        <v>35.299999999999997</v>
      </c>
      <c r="G743">
        <v>83.7</v>
      </c>
      <c r="H743">
        <v>57.4</v>
      </c>
      <c r="I743">
        <v>50.1</v>
      </c>
      <c r="J743">
        <v>25674</v>
      </c>
      <c r="K743">
        <v>16.899999999999999</v>
      </c>
      <c r="L743">
        <v>9</v>
      </c>
      <c r="M743">
        <v>45</v>
      </c>
    </row>
    <row r="744" spans="1:13" x14ac:dyDescent="0.25">
      <c r="A744" t="s">
        <v>458</v>
      </c>
      <c r="B744" t="s">
        <v>560</v>
      </c>
      <c r="C744" t="s">
        <v>182</v>
      </c>
      <c r="D744">
        <v>22.7</v>
      </c>
      <c r="E744">
        <v>40.5</v>
      </c>
      <c r="F744">
        <v>16.899999999999999</v>
      </c>
      <c r="G744">
        <v>49.6</v>
      </c>
      <c r="H744">
        <v>31.3</v>
      </c>
      <c r="I744" t="s">
        <v>31</v>
      </c>
      <c r="J744">
        <v>58413</v>
      </c>
      <c r="K744">
        <v>15.4</v>
      </c>
      <c r="L744">
        <v>9</v>
      </c>
      <c r="M744">
        <v>60</v>
      </c>
    </row>
    <row r="745" spans="1:13" x14ac:dyDescent="0.25">
      <c r="A745" t="s">
        <v>242</v>
      </c>
      <c r="B745" t="s">
        <v>292</v>
      </c>
      <c r="C745" t="s">
        <v>36</v>
      </c>
      <c r="D745">
        <v>20.6</v>
      </c>
      <c r="E745">
        <v>70.2</v>
      </c>
      <c r="F745">
        <v>30</v>
      </c>
      <c r="G745">
        <v>79</v>
      </c>
      <c r="H745">
        <v>36.6</v>
      </c>
      <c r="I745" t="s">
        <v>31</v>
      </c>
      <c r="J745">
        <v>17581</v>
      </c>
      <c r="K745">
        <v>21.5</v>
      </c>
      <c r="L745">
        <v>11</v>
      </c>
      <c r="M745">
        <v>56</v>
      </c>
    </row>
    <row r="746" spans="1:13" x14ac:dyDescent="0.25">
      <c r="A746">
        <v>142</v>
      </c>
      <c r="B746" t="s">
        <v>176</v>
      </c>
      <c r="C746" t="s">
        <v>177</v>
      </c>
      <c r="D746">
        <v>40.799999999999997</v>
      </c>
      <c r="E746">
        <v>92.6</v>
      </c>
      <c r="F746">
        <v>50.5</v>
      </c>
      <c r="G746">
        <v>63.6</v>
      </c>
      <c r="H746">
        <v>30.2</v>
      </c>
      <c r="I746">
        <v>54.2</v>
      </c>
      <c r="J746">
        <v>34651</v>
      </c>
      <c r="K746">
        <v>20.5</v>
      </c>
      <c r="L746">
        <v>25</v>
      </c>
      <c r="M746">
        <v>67</v>
      </c>
    </row>
    <row r="747" spans="1:13" x14ac:dyDescent="0.25">
      <c r="A747" t="s">
        <v>675</v>
      </c>
      <c r="B747" t="s">
        <v>878</v>
      </c>
      <c r="C747" t="s">
        <v>182</v>
      </c>
      <c r="D747">
        <v>18.399999999999999</v>
      </c>
      <c r="E747">
        <v>30.7</v>
      </c>
      <c r="F747">
        <v>10.5</v>
      </c>
      <c r="G747">
        <v>31.8</v>
      </c>
      <c r="H747">
        <v>38.1</v>
      </c>
      <c r="I747" t="s">
        <v>31</v>
      </c>
      <c r="J747">
        <v>22793</v>
      </c>
      <c r="K747">
        <v>19</v>
      </c>
      <c r="L747">
        <v>3</v>
      </c>
      <c r="M747">
        <v>51</v>
      </c>
    </row>
    <row r="748" spans="1:13" x14ac:dyDescent="0.25">
      <c r="A748">
        <v>147</v>
      </c>
      <c r="B748" t="s">
        <v>183</v>
      </c>
      <c r="C748" t="s">
        <v>14</v>
      </c>
      <c r="D748">
        <v>38.799999999999997</v>
      </c>
      <c r="E748">
        <v>43.4</v>
      </c>
      <c r="F748">
        <v>37.5</v>
      </c>
      <c r="G748">
        <v>87.3</v>
      </c>
      <c r="H748">
        <v>37.9</v>
      </c>
      <c r="I748">
        <v>53.3</v>
      </c>
      <c r="J748">
        <v>23845</v>
      </c>
      <c r="K748">
        <v>10.199999999999999</v>
      </c>
      <c r="L748">
        <v>12</v>
      </c>
      <c r="M748">
        <v>52</v>
      </c>
    </row>
    <row r="749" spans="1:13" x14ac:dyDescent="0.25">
      <c r="A749" t="s">
        <v>458</v>
      </c>
      <c r="B749" t="s">
        <v>561</v>
      </c>
      <c r="C749" t="s">
        <v>212</v>
      </c>
      <c r="D749">
        <v>19.3</v>
      </c>
      <c r="E749">
        <v>87</v>
      </c>
      <c r="F749">
        <v>18.2</v>
      </c>
      <c r="G749">
        <v>53.7</v>
      </c>
      <c r="H749">
        <v>30.7</v>
      </c>
      <c r="I749" t="s">
        <v>31</v>
      </c>
      <c r="J749">
        <v>10159</v>
      </c>
      <c r="K749">
        <v>17</v>
      </c>
      <c r="L749">
        <v>25</v>
      </c>
      <c r="M749">
        <v>57</v>
      </c>
    </row>
    <row r="750" spans="1:13" x14ac:dyDescent="0.25">
      <c r="A750" t="s">
        <v>565</v>
      </c>
      <c r="B750" t="s">
        <v>670</v>
      </c>
      <c r="C750" t="s">
        <v>671</v>
      </c>
      <c r="D750">
        <v>26.1</v>
      </c>
      <c r="E750">
        <v>41.6</v>
      </c>
      <c r="F750">
        <v>15.8</v>
      </c>
      <c r="G750">
        <v>42.2</v>
      </c>
      <c r="H750">
        <v>28.5</v>
      </c>
      <c r="I750" t="s">
        <v>31</v>
      </c>
      <c r="J750">
        <v>49292</v>
      </c>
      <c r="K750">
        <v>14.1</v>
      </c>
      <c r="L750">
        <v>7</v>
      </c>
      <c r="M750">
        <v>67</v>
      </c>
    </row>
    <row r="751" spans="1:13" x14ac:dyDescent="0.25">
      <c r="A751">
        <v>80</v>
      </c>
      <c r="B751" t="s">
        <v>108</v>
      </c>
      <c r="C751" t="s">
        <v>16</v>
      </c>
      <c r="D751">
        <v>47.4</v>
      </c>
      <c r="E751">
        <v>90.3</v>
      </c>
      <c r="F751">
        <v>53.1</v>
      </c>
      <c r="G751">
        <v>78.2</v>
      </c>
      <c r="H751">
        <v>37.700000000000003</v>
      </c>
      <c r="I751">
        <v>61.3</v>
      </c>
      <c r="J751">
        <v>18529</v>
      </c>
      <c r="K751">
        <v>16.600000000000001</v>
      </c>
      <c r="L751">
        <v>37</v>
      </c>
      <c r="M751">
        <v>48</v>
      </c>
    </row>
    <row r="752" spans="1:13" x14ac:dyDescent="0.25">
      <c r="A752">
        <v>32</v>
      </c>
      <c r="B752" t="s">
        <v>52</v>
      </c>
      <c r="C752" t="s">
        <v>14</v>
      </c>
      <c r="D752">
        <v>67.099999999999994</v>
      </c>
      <c r="E752">
        <v>51.2</v>
      </c>
      <c r="F752">
        <v>70</v>
      </c>
      <c r="G752">
        <v>98.6</v>
      </c>
      <c r="H752">
        <v>43.1</v>
      </c>
      <c r="I752">
        <v>75.599999999999994</v>
      </c>
      <c r="J752">
        <v>44020</v>
      </c>
      <c r="K752">
        <v>11.8</v>
      </c>
      <c r="L752">
        <v>13</v>
      </c>
      <c r="M752">
        <v>53</v>
      </c>
    </row>
    <row r="753" spans="1:13" x14ac:dyDescent="0.25">
      <c r="A753">
        <v>179</v>
      </c>
      <c r="B753" t="s">
        <v>219</v>
      </c>
      <c r="C753" t="s">
        <v>36</v>
      </c>
      <c r="D753">
        <v>35.4</v>
      </c>
      <c r="E753">
        <v>74.400000000000006</v>
      </c>
      <c r="F753">
        <v>43.9</v>
      </c>
      <c r="G753">
        <v>66.5</v>
      </c>
      <c r="H753">
        <v>39.5</v>
      </c>
      <c r="I753">
        <v>50.3</v>
      </c>
      <c r="J753">
        <v>30726</v>
      </c>
      <c r="K753">
        <v>24.2</v>
      </c>
      <c r="L753">
        <v>14</v>
      </c>
      <c r="M753">
        <v>45</v>
      </c>
    </row>
    <row r="754" spans="1:13" x14ac:dyDescent="0.25">
      <c r="A754" t="s">
        <v>675</v>
      </c>
      <c r="B754" t="s">
        <v>883</v>
      </c>
      <c r="C754" t="s">
        <v>399</v>
      </c>
      <c r="D754">
        <v>16.3</v>
      </c>
      <c r="E754">
        <v>23.1</v>
      </c>
      <c r="F754">
        <v>9.6999999999999993</v>
      </c>
      <c r="G754">
        <v>29.8</v>
      </c>
      <c r="H754">
        <v>32.1</v>
      </c>
      <c r="I754" t="s">
        <v>31</v>
      </c>
      <c r="J754">
        <v>15639</v>
      </c>
      <c r="K754">
        <v>21.5</v>
      </c>
      <c r="L754">
        <v>2</v>
      </c>
      <c r="M754">
        <v>52</v>
      </c>
    </row>
    <row r="755" spans="1:13" x14ac:dyDescent="0.25">
      <c r="A755">
        <v>109</v>
      </c>
      <c r="B755" t="s">
        <v>140</v>
      </c>
      <c r="C755" t="s">
        <v>54</v>
      </c>
      <c r="D755">
        <v>33.4</v>
      </c>
      <c r="E755">
        <v>92.6</v>
      </c>
      <c r="F755">
        <v>46.1</v>
      </c>
      <c r="G755">
        <v>83.6</v>
      </c>
      <c r="H755">
        <v>64.5</v>
      </c>
      <c r="I755">
        <v>57.5</v>
      </c>
      <c r="J755">
        <v>20851</v>
      </c>
      <c r="K755">
        <v>20.7</v>
      </c>
      <c r="L755">
        <v>27</v>
      </c>
      <c r="M755">
        <v>50</v>
      </c>
    </row>
    <row r="756" spans="1:13" x14ac:dyDescent="0.25">
      <c r="A756" t="s">
        <v>242</v>
      </c>
      <c r="B756" t="s">
        <v>294</v>
      </c>
      <c r="C756" t="s">
        <v>36</v>
      </c>
      <c r="D756">
        <v>38.6</v>
      </c>
      <c r="E756">
        <v>73.599999999999994</v>
      </c>
      <c r="F756">
        <v>32.4</v>
      </c>
      <c r="G756">
        <v>59</v>
      </c>
      <c r="H756">
        <v>59.7</v>
      </c>
      <c r="I756" t="s">
        <v>31</v>
      </c>
      <c r="J756">
        <v>27387</v>
      </c>
      <c r="K756">
        <v>20.7</v>
      </c>
      <c r="L756">
        <v>16</v>
      </c>
      <c r="M756">
        <v>54</v>
      </c>
    </row>
    <row r="757" spans="1:13" x14ac:dyDescent="0.25">
      <c r="A757" t="s">
        <v>675</v>
      </c>
      <c r="B757" t="s">
        <v>886</v>
      </c>
      <c r="C757" t="s">
        <v>16</v>
      </c>
      <c r="D757">
        <v>17.3</v>
      </c>
      <c r="E757">
        <v>81.900000000000006</v>
      </c>
      <c r="F757">
        <v>11.7</v>
      </c>
      <c r="G757">
        <v>21.1</v>
      </c>
      <c r="H757">
        <v>28.5</v>
      </c>
      <c r="I757" t="s">
        <v>31</v>
      </c>
      <c r="J757">
        <v>16609</v>
      </c>
      <c r="K757">
        <v>21</v>
      </c>
      <c r="L757">
        <v>43</v>
      </c>
      <c r="M757">
        <v>57</v>
      </c>
    </row>
    <row r="758" spans="1:13" x14ac:dyDescent="0.25">
      <c r="A758">
        <v>50</v>
      </c>
      <c r="B758" t="s">
        <v>76</v>
      </c>
      <c r="C758" t="s">
        <v>14</v>
      </c>
      <c r="D758">
        <v>65.099999999999994</v>
      </c>
      <c r="E758">
        <v>33</v>
      </c>
      <c r="F758">
        <v>68.2</v>
      </c>
      <c r="G758">
        <v>86.6</v>
      </c>
      <c r="H758">
        <v>48.5</v>
      </c>
      <c r="I758">
        <v>69.7</v>
      </c>
      <c r="J758">
        <v>39655</v>
      </c>
      <c r="K758">
        <v>10.8</v>
      </c>
      <c r="L758">
        <v>11</v>
      </c>
      <c r="M758">
        <v>51</v>
      </c>
    </row>
    <row r="759" spans="1:13" x14ac:dyDescent="0.25">
      <c r="A759" t="s">
        <v>565</v>
      </c>
      <c r="B759" t="s">
        <v>672</v>
      </c>
      <c r="C759" t="s">
        <v>14</v>
      </c>
      <c r="D759">
        <v>17.3</v>
      </c>
      <c r="E759">
        <v>26</v>
      </c>
      <c r="F759">
        <v>13.8</v>
      </c>
      <c r="G759">
        <v>45.5</v>
      </c>
      <c r="H759">
        <v>29</v>
      </c>
      <c r="I759" t="s">
        <v>31</v>
      </c>
      <c r="J759">
        <v>22542</v>
      </c>
      <c r="K759">
        <v>18.399999999999999</v>
      </c>
      <c r="L759">
        <v>5</v>
      </c>
      <c r="M759">
        <v>52</v>
      </c>
    </row>
    <row r="760" spans="1:13" x14ac:dyDescent="0.25">
      <c r="A760" t="s">
        <v>297</v>
      </c>
      <c r="B760" t="s">
        <v>350</v>
      </c>
      <c r="C760" t="s">
        <v>54</v>
      </c>
      <c r="D760">
        <v>25.8</v>
      </c>
      <c r="E760">
        <v>86.8</v>
      </c>
      <c r="F760">
        <v>28.4</v>
      </c>
      <c r="G760">
        <v>59.3</v>
      </c>
      <c r="H760">
        <v>57.9</v>
      </c>
      <c r="I760" t="s">
        <v>31</v>
      </c>
      <c r="J760">
        <v>16489</v>
      </c>
      <c r="K760">
        <v>25.4</v>
      </c>
      <c r="L760">
        <v>24</v>
      </c>
      <c r="M760">
        <v>50</v>
      </c>
    </row>
    <row r="761" spans="1:13" x14ac:dyDescent="0.25">
      <c r="A761">
        <f>185</f>
        <v>185</v>
      </c>
      <c r="B761" t="s">
        <v>227</v>
      </c>
      <c r="C761" t="s">
        <v>49</v>
      </c>
      <c r="D761">
        <v>34.6</v>
      </c>
      <c r="E761">
        <v>50.9</v>
      </c>
      <c r="F761">
        <v>35.799999999999997</v>
      </c>
      <c r="G761">
        <v>79.099999999999994</v>
      </c>
      <c r="H761">
        <v>47.9</v>
      </c>
      <c r="I761">
        <v>49.9</v>
      </c>
      <c r="J761">
        <v>26576</v>
      </c>
      <c r="K761">
        <v>38.4</v>
      </c>
      <c r="L761">
        <v>8</v>
      </c>
      <c r="M761">
        <v>57</v>
      </c>
    </row>
    <row r="762" spans="1:13" x14ac:dyDescent="0.25">
      <c r="A762">
        <f>131</f>
        <v>131</v>
      </c>
      <c r="B762" t="s">
        <v>165</v>
      </c>
      <c r="C762" t="s">
        <v>16</v>
      </c>
      <c r="D762">
        <v>41.9</v>
      </c>
      <c r="E762">
        <v>83.5</v>
      </c>
      <c r="F762">
        <v>46.3</v>
      </c>
      <c r="G762">
        <v>73.099999999999994</v>
      </c>
      <c r="H762">
        <v>31.1</v>
      </c>
      <c r="I762">
        <v>55.4</v>
      </c>
    </row>
    <row r="763" spans="1:13" x14ac:dyDescent="0.25">
      <c r="A763" t="s">
        <v>565</v>
      </c>
      <c r="B763" t="s">
        <v>674</v>
      </c>
      <c r="C763" t="s">
        <v>182</v>
      </c>
      <c r="D763">
        <v>20.100000000000001</v>
      </c>
      <c r="E763">
        <v>33.5</v>
      </c>
      <c r="F763">
        <v>12.7</v>
      </c>
      <c r="G763">
        <v>49.5</v>
      </c>
      <c r="H763">
        <v>36.700000000000003</v>
      </c>
      <c r="I763" t="s">
        <v>31</v>
      </c>
      <c r="J763">
        <v>31046</v>
      </c>
      <c r="K763">
        <v>11.8</v>
      </c>
      <c r="L763">
        <v>5</v>
      </c>
      <c r="M763">
        <v>55</v>
      </c>
    </row>
    <row r="764" spans="1:13" x14ac:dyDescent="0.25">
      <c r="A764">
        <f>104</f>
        <v>104</v>
      </c>
      <c r="B764" t="s">
        <v>135</v>
      </c>
      <c r="C764" t="s">
        <v>24</v>
      </c>
      <c r="D764">
        <v>49.5</v>
      </c>
      <c r="E764">
        <v>90.4</v>
      </c>
      <c r="F764">
        <v>31.5</v>
      </c>
      <c r="G764">
        <v>85.4</v>
      </c>
      <c r="H764">
        <v>44</v>
      </c>
      <c r="I764">
        <v>57.8</v>
      </c>
      <c r="J764">
        <v>26583</v>
      </c>
      <c r="K764">
        <v>6.5</v>
      </c>
      <c r="L764">
        <v>19</v>
      </c>
      <c r="M764">
        <v>57</v>
      </c>
    </row>
    <row r="765" spans="1:13" x14ac:dyDescent="0.25">
      <c r="A765">
        <v>81</v>
      </c>
      <c r="B765" t="s">
        <v>109</v>
      </c>
      <c r="C765" t="s">
        <v>47</v>
      </c>
      <c r="D765">
        <v>44.1</v>
      </c>
      <c r="E765">
        <v>59.6</v>
      </c>
      <c r="F765">
        <v>61</v>
      </c>
      <c r="G765">
        <v>80.900000000000006</v>
      </c>
      <c r="H765">
        <v>39.5</v>
      </c>
      <c r="I765">
        <v>61.2</v>
      </c>
      <c r="J765">
        <v>25266</v>
      </c>
      <c r="K765">
        <v>18.2</v>
      </c>
      <c r="L765">
        <v>12</v>
      </c>
      <c r="M765">
        <v>57</v>
      </c>
    </row>
    <row r="766" spans="1:13" x14ac:dyDescent="0.25">
      <c r="A766" t="s">
        <v>675</v>
      </c>
      <c r="B766" t="s">
        <v>876</v>
      </c>
      <c r="C766" t="s">
        <v>198</v>
      </c>
      <c r="D766">
        <v>24.8</v>
      </c>
      <c r="E766">
        <v>17.3</v>
      </c>
      <c r="F766">
        <v>10.6</v>
      </c>
      <c r="G766">
        <v>16.8</v>
      </c>
      <c r="H766">
        <v>35.6</v>
      </c>
      <c r="I766" t="s">
        <v>31</v>
      </c>
      <c r="J766">
        <v>28427</v>
      </c>
      <c r="K766">
        <v>10.1</v>
      </c>
      <c r="L766">
        <v>3</v>
      </c>
      <c r="M766">
        <v>48</v>
      </c>
    </row>
    <row r="767" spans="1:13" x14ac:dyDescent="0.25">
      <c r="A767">
        <v>62</v>
      </c>
      <c r="B767" t="s">
        <v>89</v>
      </c>
      <c r="C767" t="s">
        <v>74</v>
      </c>
      <c r="D767">
        <v>48.1</v>
      </c>
      <c r="E767">
        <v>55.8</v>
      </c>
      <c r="F767">
        <v>64.3</v>
      </c>
      <c r="G767">
        <v>88.1</v>
      </c>
      <c r="H767">
        <v>89.1</v>
      </c>
      <c r="I767">
        <v>66.599999999999994</v>
      </c>
      <c r="J767">
        <v>30779</v>
      </c>
      <c r="K767">
        <v>15.4</v>
      </c>
      <c r="L767">
        <v>7</v>
      </c>
      <c r="M767">
        <v>59</v>
      </c>
    </row>
    <row r="768" spans="1:13" x14ac:dyDescent="0.25">
      <c r="A768" t="s">
        <v>675</v>
      </c>
      <c r="B768" t="s">
        <v>877</v>
      </c>
      <c r="C768" t="s">
        <v>860</v>
      </c>
      <c r="D768">
        <v>21.7</v>
      </c>
      <c r="E768">
        <v>48.4</v>
      </c>
      <c r="F768">
        <v>8.9</v>
      </c>
      <c r="G768">
        <v>1.7</v>
      </c>
      <c r="H768">
        <v>28.8</v>
      </c>
      <c r="I768" t="s">
        <v>31</v>
      </c>
      <c r="J768">
        <v>14410</v>
      </c>
      <c r="K768">
        <v>9.6999999999999993</v>
      </c>
      <c r="L768">
        <v>22</v>
      </c>
      <c r="M768">
        <v>53</v>
      </c>
    </row>
    <row r="769" spans="1:13" x14ac:dyDescent="0.25">
      <c r="A769">
        <v>87</v>
      </c>
      <c r="B769" t="s">
        <v>117</v>
      </c>
      <c r="C769" t="s">
        <v>14</v>
      </c>
      <c r="D769">
        <v>47.8</v>
      </c>
      <c r="E769">
        <v>29.1</v>
      </c>
      <c r="F769">
        <v>44.2</v>
      </c>
      <c r="G769">
        <v>95.7</v>
      </c>
      <c r="H769">
        <v>63.2</v>
      </c>
      <c r="I769">
        <v>60.1</v>
      </c>
      <c r="J769">
        <v>12161</v>
      </c>
      <c r="K769">
        <v>3.6</v>
      </c>
      <c r="L769">
        <v>10</v>
      </c>
      <c r="M769">
        <v>52</v>
      </c>
    </row>
    <row r="770" spans="1:13" x14ac:dyDescent="0.25">
      <c r="A770" t="s">
        <v>402</v>
      </c>
      <c r="B770" t="s">
        <v>454</v>
      </c>
      <c r="C770" t="s">
        <v>144</v>
      </c>
      <c r="D770">
        <v>23.6</v>
      </c>
      <c r="E770">
        <v>38.299999999999997</v>
      </c>
      <c r="F770">
        <v>13.1</v>
      </c>
      <c r="G770">
        <v>76.099999999999994</v>
      </c>
      <c r="H770">
        <v>36.6</v>
      </c>
      <c r="I770" t="s">
        <v>31</v>
      </c>
      <c r="J770">
        <v>25250</v>
      </c>
      <c r="K770">
        <v>19.7</v>
      </c>
      <c r="L770">
        <v>7</v>
      </c>
      <c r="M770">
        <v>65</v>
      </c>
    </row>
    <row r="771" spans="1:13" x14ac:dyDescent="0.25">
      <c r="A771" t="s">
        <v>402</v>
      </c>
      <c r="B771" t="s">
        <v>455</v>
      </c>
      <c r="C771" t="s">
        <v>212</v>
      </c>
      <c r="D771">
        <v>26</v>
      </c>
      <c r="E771">
        <v>88.8</v>
      </c>
      <c r="F771">
        <v>28.7</v>
      </c>
      <c r="G771">
        <v>44.3</v>
      </c>
      <c r="H771">
        <v>45.6</v>
      </c>
      <c r="I771" t="s">
        <v>31</v>
      </c>
      <c r="J771">
        <v>17142</v>
      </c>
      <c r="K771">
        <v>21.1</v>
      </c>
      <c r="L771">
        <v>21</v>
      </c>
      <c r="M771">
        <v>55</v>
      </c>
    </row>
    <row r="772" spans="1:13" x14ac:dyDescent="0.25">
      <c r="A772" t="s">
        <v>297</v>
      </c>
      <c r="B772" t="s">
        <v>348</v>
      </c>
      <c r="C772" t="s">
        <v>177</v>
      </c>
      <c r="D772">
        <v>34.1</v>
      </c>
      <c r="E772">
        <v>77.3</v>
      </c>
      <c r="F772">
        <v>32</v>
      </c>
      <c r="G772">
        <v>54.6</v>
      </c>
      <c r="H772">
        <v>86.5</v>
      </c>
      <c r="I772" t="s">
        <v>31</v>
      </c>
      <c r="J772">
        <v>26419</v>
      </c>
      <c r="K772">
        <v>52</v>
      </c>
      <c r="L772">
        <v>27</v>
      </c>
      <c r="M772">
        <v>27</v>
      </c>
    </row>
    <row r="773" spans="1:13" x14ac:dyDescent="0.25">
      <c r="A773" t="s">
        <v>675</v>
      </c>
      <c r="B773" t="s">
        <v>879</v>
      </c>
      <c r="C773" t="s">
        <v>880</v>
      </c>
      <c r="D773">
        <v>18.3</v>
      </c>
      <c r="E773">
        <v>40.799999999999997</v>
      </c>
      <c r="F773">
        <v>13.6</v>
      </c>
      <c r="G773">
        <v>26.1</v>
      </c>
      <c r="H773">
        <v>41</v>
      </c>
      <c r="I773" t="s">
        <v>31</v>
      </c>
      <c r="J773">
        <v>19019</v>
      </c>
      <c r="K773">
        <v>14.2</v>
      </c>
      <c r="L773">
        <v>4</v>
      </c>
      <c r="M773">
        <v>65</v>
      </c>
    </row>
    <row r="774" spans="1:13" x14ac:dyDescent="0.25">
      <c r="A774" t="s">
        <v>297</v>
      </c>
      <c r="B774" t="s">
        <v>349</v>
      </c>
      <c r="C774" t="s">
        <v>14</v>
      </c>
      <c r="D774">
        <v>34.9</v>
      </c>
      <c r="E774">
        <v>29.5</v>
      </c>
      <c r="F774">
        <v>38.200000000000003</v>
      </c>
      <c r="G774">
        <v>54.2</v>
      </c>
      <c r="H774">
        <v>43.3</v>
      </c>
      <c r="I774" t="s">
        <v>31</v>
      </c>
      <c r="J774">
        <v>30850</v>
      </c>
      <c r="K774">
        <v>18.600000000000001</v>
      </c>
      <c r="L774">
        <v>10</v>
      </c>
      <c r="M774">
        <v>42</v>
      </c>
    </row>
    <row r="775" spans="1:13" x14ac:dyDescent="0.25">
      <c r="A775" t="s">
        <v>352</v>
      </c>
      <c r="B775" t="s">
        <v>397</v>
      </c>
      <c r="C775" t="s">
        <v>57</v>
      </c>
      <c r="D775">
        <v>28.7</v>
      </c>
      <c r="E775">
        <v>64.5</v>
      </c>
      <c r="F775">
        <v>24.5</v>
      </c>
      <c r="G775">
        <v>56.8</v>
      </c>
      <c r="H775">
        <v>77.099999999999994</v>
      </c>
      <c r="I775" t="s">
        <v>31</v>
      </c>
      <c r="J775">
        <v>9020</v>
      </c>
      <c r="K775">
        <v>17.100000000000001</v>
      </c>
      <c r="L775">
        <v>16</v>
      </c>
      <c r="M775">
        <v>55</v>
      </c>
    </row>
    <row r="776" spans="1:13" x14ac:dyDescent="0.25">
      <c r="A776" t="s">
        <v>352</v>
      </c>
      <c r="B776" t="s">
        <v>398</v>
      </c>
      <c r="C776" t="s">
        <v>399</v>
      </c>
      <c r="D776">
        <v>18.8</v>
      </c>
      <c r="E776">
        <v>22.3</v>
      </c>
      <c r="F776">
        <v>15.7</v>
      </c>
      <c r="G776">
        <v>85.5</v>
      </c>
      <c r="H776">
        <v>32.1</v>
      </c>
      <c r="I776" t="s">
        <v>31</v>
      </c>
      <c r="J776">
        <v>14991</v>
      </c>
      <c r="K776">
        <v>23.9</v>
      </c>
      <c r="L776">
        <v>5</v>
      </c>
      <c r="M776">
        <v>49</v>
      </c>
    </row>
    <row r="777" spans="1:13" x14ac:dyDescent="0.25">
      <c r="A777">
        <v>154</v>
      </c>
      <c r="B777" t="s">
        <v>189</v>
      </c>
      <c r="C777" t="s">
        <v>74</v>
      </c>
      <c r="D777">
        <v>28.4</v>
      </c>
      <c r="E777">
        <v>54.9</v>
      </c>
      <c r="F777">
        <v>37.1</v>
      </c>
      <c r="G777">
        <v>90.7</v>
      </c>
      <c r="H777">
        <v>60.1</v>
      </c>
      <c r="I777">
        <v>52.5</v>
      </c>
      <c r="J777">
        <v>23280</v>
      </c>
      <c r="K777">
        <v>16.3</v>
      </c>
      <c r="L777">
        <v>6</v>
      </c>
      <c r="M777">
        <v>56</v>
      </c>
    </row>
    <row r="778" spans="1:13" x14ac:dyDescent="0.25">
      <c r="A778">
        <f>47</f>
        <v>47</v>
      </c>
      <c r="B778" t="s">
        <v>73</v>
      </c>
      <c r="C778" t="s">
        <v>74</v>
      </c>
      <c r="D778">
        <v>52.6</v>
      </c>
      <c r="E778">
        <v>70.3</v>
      </c>
      <c r="F778">
        <v>66.900000000000006</v>
      </c>
      <c r="G778">
        <v>87.8</v>
      </c>
      <c r="H778">
        <v>100</v>
      </c>
      <c r="I778">
        <v>70</v>
      </c>
      <c r="J778">
        <v>9248</v>
      </c>
      <c r="K778">
        <v>17</v>
      </c>
      <c r="L778">
        <v>21</v>
      </c>
      <c r="M778">
        <v>56</v>
      </c>
    </row>
    <row r="779" spans="1:13" x14ac:dyDescent="0.25">
      <c r="A779" t="s">
        <v>242</v>
      </c>
      <c r="B779" t="s">
        <v>293</v>
      </c>
      <c r="C779" t="s">
        <v>14</v>
      </c>
      <c r="D779">
        <v>34.6</v>
      </c>
      <c r="E779">
        <v>24.2</v>
      </c>
      <c r="F779">
        <v>19.5</v>
      </c>
      <c r="G779">
        <v>94.8</v>
      </c>
      <c r="H779">
        <v>42.5</v>
      </c>
      <c r="I779" t="s">
        <v>31</v>
      </c>
      <c r="J779">
        <v>7326</v>
      </c>
      <c r="K779">
        <v>4.5999999999999996</v>
      </c>
      <c r="L779">
        <v>5</v>
      </c>
      <c r="M779">
        <v>51</v>
      </c>
    </row>
    <row r="780" spans="1:13" x14ac:dyDescent="0.25">
      <c r="A780" t="s">
        <v>675</v>
      </c>
      <c r="B780" t="s">
        <v>881</v>
      </c>
      <c r="C780" t="s">
        <v>671</v>
      </c>
      <c r="D780">
        <v>19.399999999999999</v>
      </c>
      <c r="E780">
        <v>20.7</v>
      </c>
      <c r="F780">
        <v>8.5</v>
      </c>
      <c r="G780">
        <v>40.299999999999997</v>
      </c>
      <c r="H780">
        <v>47.4</v>
      </c>
      <c r="I780" t="s">
        <v>31</v>
      </c>
      <c r="J780">
        <v>34572</v>
      </c>
      <c r="K780">
        <v>14.5</v>
      </c>
      <c r="L780">
        <v>3</v>
      </c>
      <c r="M780">
        <v>34</v>
      </c>
    </row>
    <row r="781" spans="1:13" x14ac:dyDescent="0.25">
      <c r="A781" t="s">
        <v>675</v>
      </c>
      <c r="B781" t="s">
        <v>882</v>
      </c>
      <c r="C781" t="s">
        <v>67</v>
      </c>
      <c r="D781">
        <v>23.6</v>
      </c>
      <c r="E781">
        <v>29.7</v>
      </c>
      <c r="F781">
        <v>14.6</v>
      </c>
      <c r="G781">
        <v>29.4</v>
      </c>
      <c r="H781">
        <v>32.4</v>
      </c>
      <c r="I781" t="s">
        <v>31</v>
      </c>
      <c r="J781">
        <v>52316</v>
      </c>
      <c r="K781">
        <v>16.899999999999999</v>
      </c>
      <c r="L781">
        <v>8</v>
      </c>
      <c r="M781">
        <v>35</v>
      </c>
    </row>
    <row r="782" spans="1:13" x14ac:dyDescent="0.25">
      <c r="A782" t="s">
        <v>402</v>
      </c>
      <c r="B782" t="s">
        <v>456</v>
      </c>
      <c r="C782" t="s">
        <v>14</v>
      </c>
      <c r="D782">
        <v>29</v>
      </c>
      <c r="E782">
        <v>39.6</v>
      </c>
      <c r="F782">
        <v>28.2</v>
      </c>
      <c r="G782">
        <v>49.6</v>
      </c>
      <c r="H782">
        <v>57.1</v>
      </c>
      <c r="I782" t="s">
        <v>31</v>
      </c>
      <c r="J782">
        <v>24550</v>
      </c>
      <c r="K782">
        <v>18.3</v>
      </c>
      <c r="L782">
        <v>7</v>
      </c>
      <c r="M782">
        <v>50</v>
      </c>
    </row>
    <row r="783" spans="1:13" x14ac:dyDescent="0.25">
      <c r="A783">
        <f>60</f>
        <v>60</v>
      </c>
      <c r="B783" t="s">
        <v>88</v>
      </c>
      <c r="C783" t="s">
        <v>14</v>
      </c>
      <c r="D783">
        <v>54.3</v>
      </c>
      <c r="E783">
        <v>44.9</v>
      </c>
      <c r="F783">
        <v>55.6</v>
      </c>
      <c r="G783">
        <v>99.2</v>
      </c>
      <c r="H783">
        <v>33.5</v>
      </c>
      <c r="I783">
        <v>67</v>
      </c>
      <c r="J783">
        <v>12528</v>
      </c>
      <c r="K783">
        <v>5.7</v>
      </c>
      <c r="L783">
        <v>17</v>
      </c>
    </row>
    <row r="784" spans="1:13" x14ac:dyDescent="0.25">
      <c r="A784" t="s">
        <v>402</v>
      </c>
      <c r="B784" t="s">
        <v>457</v>
      </c>
      <c r="C784" t="s">
        <v>14</v>
      </c>
      <c r="D784">
        <v>31.9</v>
      </c>
      <c r="E784">
        <v>29.6</v>
      </c>
      <c r="F784">
        <v>14.2</v>
      </c>
      <c r="G784">
        <v>65.3</v>
      </c>
      <c r="H784">
        <v>41.7</v>
      </c>
      <c r="I784" t="s">
        <v>31</v>
      </c>
      <c r="J784">
        <v>23065</v>
      </c>
      <c r="K784">
        <v>10.7</v>
      </c>
      <c r="L784">
        <v>7</v>
      </c>
      <c r="M784">
        <v>57</v>
      </c>
    </row>
    <row r="785" spans="1:13" x14ac:dyDescent="0.25">
      <c r="A785" t="s">
        <v>675</v>
      </c>
      <c r="B785" t="s">
        <v>885</v>
      </c>
      <c r="C785" t="s">
        <v>574</v>
      </c>
      <c r="D785">
        <v>16.100000000000001</v>
      </c>
      <c r="E785">
        <v>21</v>
      </c>
      <c r="F785">
        <v>3.9</v>
      </c>
      <c r="G785">
        <v>22.4</v>
      </c>
      <c r="H785" t="s">
        <v>31</v>
      </c>
      <c r="I785" t="s">
        <v>31</v>
      </c>
      <c r="J785">
        <v>12933</v>
      </c>
      <c r="K785">
        <v>19</v>
      </c>
      <c r="L785">
        <v>3</v>
      </c>
      <c r="M785">
        <v>62</v>
      </c>
    </row>
    <row r="786" spans="1:13" x14ac:dyDescent="0.25">
      <c r="A786" t="s">
        <v>458</v>
      </c>
      <c r="B786" t="s">
        <v>562</v>
      </c>
      <c r="C786" t="s">
        <v>54</v>
      </c>
      <c r="D786">
        <v>20.100000000000001</v>
      </c>
      <c r="E786">
        <v>54</v>
      </c>
      <c r="F786">
        <v>24.6</v>
      </c>
      <c r="G786">
        <v>52.3</v>
      </c>
      <c r="H786">
        <v>30.7</v>
      </c>
      <c r="I786" t="s">
        <v>31</v>
      </c>
      <c r="J786">
        <v>30704</v>
      </c>
      <c r="K786">
        <v>32.200000000000003</v>
      </c>
      <c r="L786">
        <v>9</v>
      </c>
      <c r="M786">
        <v>56</v>
      </c>
    </row>
    <row r="787" spans="1:13" x14ac:dyDescent="0.25">
      <c r="A787" t="s">
        <v>242</v>
      </c>
      <c r="B787" t="s">
        <v>295</v>
      </c>
      <c r="C787" t="s">
        <v>14</v>
      </c>
      <c r="D787">
        <v>38.5</v>
      </c>
      <c r="E787">
        <v>26.6</v>
      </c>
      <c r="F787">
        <v>17.5</v>
      </c>
      <c r="G787">
        <v>85</v>
      </c>
      <c r="H787">
        <v>29.1</v>
      </c>
      <c r="I787" t="s">
        <v>31</v>
      </c>
      <c r="J787">
        <v>7867</v>
      </c>
      <c r="K787">
        <v>11.8</v>
      </c>
      <c r="L787">
        <v>7</v>
      </c>
      <c r="M787">
        <v>54</v>
      </c>
    </row>
    <row r="788" spans="1:13" x14ac:dyDescent="0.25">
      <c r="A788" t="s">
        <v>458</v>
      </c>
      <c r="B788" t="s">
        <v>563</v>
      </c>
      <c r="C788" t="s">
        <v>65</v>
      </c>
      <c r="D788">
        <v>38.200000000000003</v>
      </c>
      <c r="E788">
        <v>36.700000000000003</v>
      </c>
      <c r="F788">
        <v>26.8</v>
      </c>
      <c r="G788">
        <v>18</v>
      </c>
      <c r="H788">
        <v>97.8</v>
      </c>
      <c r="I788" t="s">
        <v>31</v>
      </c>
      <c r="J788">
        <v>46227</v>
      </c>
      <c r="K788">
        <v>14.4</v>
      </c>
      <c r="L788">
        <v>7</v>
      </c>
    </row>
    <row r="789" spans="1:13" x14ac:dyDescent="0.25">
      <c r="A789" t="s">
        <v>565</v>
      </c>
      <c r="B789" t="s">
        <v>673</v>
      </c>
      <c r="C789" t="s">
        <v>65</v>
      </c>
      <c r="D789">
        <v>28.7</v>
      </c>
      <c r="E789">
        <v>25.8</v>
      </c>
      <c r="F789">
        <v>22.5</v>
      </c>
      <c r="G789">
        <v>25.5</v>
      </c>
      <c r="H789">
        <v>70.400000000000006</v>
      </c>
      <c r="I789" t="s">
        <v>31</v>
      </c>
      <c r="J789">
        <v>29863</v>
      </c>
      <c r="K789">
        <v>12.3</v>
      </c>
      <c r="L789">
        <v>4</v>
      </c>
      <c r="M789">
        <v>34</v>
      </c>
    </row>
    <row r="790" spans="1:13" x14ac:dyDescent="0.25">
      <c r="A790" t="s">
        <v>458</v>
      </c>
      <c r="B790" t="s">
        <v>564</v>
      </c>
      <c r="C790" t="s">
        <v>65</v>
      </c>
      <c r="D790">
        <v>26.7</v>
      </c>
      <c r="E790">
        <v>25</v>
      </c>
      <c r="F790">
        <v>15.6</v>
      </c>
      <c r="G790">
        <v>47</v>
      </c>
      <c r="H790" t="s">
        <v>31</v>
      </c>
      <c r="I790" t="s">
        <v>31</v>
      </c>
      <c r="J790">
        <v>32921</v>
      </c>
      <c r="K790">
        <v>12.3</v>
      </c>
      <c r="L790">
        <v>5</v>
      </c>
      <c r="M790">
        <v>52</v>
      </c>
    </row>
    <row r="791" spans="1:13" x14ac:dyDescent="0.25">
      <c r="A791" t="s">
        <v>675</v>
      </c>
      <c r="B791" t="s">
        <v>887</v>
      </c>
      <c r="C791" t="s">
        <v>65</v>
      </c>
      <c r="D791">
        <v>17.899999999999999</v>
      </c>
      <c r="E791">
        <v>12.8</v>
      </c>
      <c r="F791">
        <v>12.1</v>
      </c>
      <c r="G791">
        <v>8.9</v>
      </c>
      <c r="H791">
        <v>83.7</v>
      </c>
      <c r="I791" t="s">
        <v>31</v>
      </c>
      <c r="J791">
        <v>31618</v>
      </c>
      <c r="K791">
        <v>16.399999999999999</v>
      </c>
      <c r="L791">
        <v>2</v>
      </c>
      <c r="M791">
        <v>29</v>
      </c>
    </row>
    <row r="792" spans="1:13" x14ac:dyDescent="0.25">
      <c r="A792">
        <v>12</v>
      </c>
      <c r="B792" t="s">
        <v>27</v>
      </c>
      <c r="C792" t="s">
        <v>14</v>
      </c>
      <c r="D792">
        <v>86.5</v>
      </c>
      <c r="E792">
        <v>64.3</v>
      </c>
      <c r="F792">
        <v>87.8</v>
      </c>
      <c r="G792">
        <v>97.2</v>
      </c>
      <c r="H792">
        <v>43.3</v>
      </c>
      <c r="I792">
        <v>87.4</v>
      </c>
      <c r="J792">
        <v>11751</v>
      </c>
      <c r="K792">
        <v>4.4000000000000004</v>
      </c>
      <c r="L792">
        <v>20</v>
      </c>
      <c r="M792">
        <v>50</v>
      </c>
    </row>
    <row r="793" spans="1:13" x14ac:dyDescent="0.25">
      <c r="A793">
        <f>164</f>
        <v>164</v>
      </c>
      <c r="B793" t="s">
        <v>203</v>
      </c>
      <c r="C793" t="s">
        <v>14</v>
      </c>
      <c r="D793">
        <v>44.8</v>
      </c>
      <c r="E793">
        <v>28.5</v>
      </c>
      <c r="F793">
        <v>23.7</v>
      </c>
      <c r="G793">
        <v>92.8</v>
      </c>
      <c r="H793" t="s">
        <v>31</v>
      </c>
      <c r="I793">
        <v>51.2</v>
      </c>
      <c r="J793">
        <v>6753</v>
      </c>
      <c r="K793">
        <v>5.5</v>
      </c>
      <c r="L793">
        <v>7</v>
      </c>
      <c r="M793">
        <v>53</v>
      </c>
    </row>
    <row r="794" spans="1:13" x14ac:dyDescent="0.25">
      <c r="A794" t="s">
        <v>675</v>
      </c>
      <c r="B794" t="s">
        <v>888</v>
      </c>
      <c r="C794" t="s">
        <v>115</v>
      </c>
      <c r="D794">
        <v>18.600000000000001</v>
      </c>
      <c r="E794">
        <v>24.3</v>
      </c>
      <c r="F794">
        <v>10.9</v>
      </c>
      <c r="G794">
        <v>26.5</v>
      </c>
      <c r="H794">
        <v>35.4</v>
      </c>
      <c r="I794" t="s">
        <v>31</v>
      </c>
      <c r="J794">
        <v>21958</v>
      </c>
      <c r="K794">
        <v>15.3</v>
      </c>
      <c r="L794">
        <v>3</v>
      </c>
      <c r="M794">
        <v>48</v>
      </c>
    </row>
    <row r="795" spans="1:13" x14ac:dyDescent="0.25">
      <c r="A795" t="s">
        <v>675</v>
      </c>
      <c r="B795" t="s">
        <v>889</v>
      </c>
      <c r="C795" t="s">
        <v>321</v>
      </c>
      <c r="D795">
        <v>14.5</v>
      </c>
      <c r="E795">
        <v>14.9</v>
      </c>
      <c r="F795">
        <v>7.6</v>
      </c>
      <c r="G795">
        <v>19.3</v>
      </c>
      <c r="H795">
        <v>44</v>
      </c>
      <c r="I795" t="s">
        <v>31</v>
      </c>
      <c r="J795">
        <v>31268</v>
      </c>
      <c r="K795">
        <v>28.7</v>
      </c>
      <c r="L795">
        <v>2</v>
      </c>
      <c r="M795">
        <v>36</v>
      </c>
    </row>
    <row r="796" spans="1:13" x14ac:dyDescent="0.25">
      <c r="A796" t="s">
        <v>675</v>
      </c>
      <c r="B796" t="s">
        <v>890</v>
      </c>
      <c r="C796" t="s">
        <v>67</v>
      </c>
      <c r="D796">
        <v>24</v>
      </c>
      <c r="E796">
        <v>16.100000000000001</v>
      </c>
      <c r="F796">
        <v>10.199999999999999</v>
      </c>
      <c r="G796">
        <v>36.4</v>
      </c>
      <c r="H796">
        <v>37.9</v>
      </c>
      <c r="I796" t="s">
        <v>31</v>
      </c>
      <c r="J796">
        <v>4122</v>
      </c>
      <c r="K796">
        <v>3.7</v>
      </c>
      <c r="L796">
        <v>3</v>
      </c>
    </row>
    <row r="797" spans="1:13" x14ac:dyDescent="0.25">
      <c r="A797" t="s">
        <v>675</v>
      </c>
      <c r="B797" t="s">
        <v>891</v>
      </c>
      <c r="C797" t="s">
        <v>67</v>
      </c>
      <c r="D797">
        <v>20.100000000000001</v>
      </c>
      <c r="E797">
        <v>23.3</v>
      </c>
      <c r="F797">
        <v>16</v>
      </c>
      <c r="G797">
        <v>13.5</v>
      </c>
      <c r="H797">
        <v>40.4</v>
      </c>
      <c r="I797" t="s">
        <v>31</v>
      </c>
      <c r="J797">
        <v>10117</v>
      </c>
      <c r="K797">
        <v>12.1</v>
      </c>
      <c r="L797">
        <v>8</v>
      </c>
      <c r="M797">
        <v>28</v>
      </c>
    </row>
    <row r="798" spans="1:13" x14ac:dyDescent="0.25">
      <c r="A798" t="s">
        <v>352</v>
      </c>
      <c r="B798" t="s">
        <v>400</v>
      </c>
      <c r="C798" t="s">
        <v>115</v>
      </c>
      <c r="D798">
        <v>37.200000000000003</v>
      </c>
      <c r="E798">
        <v>41.5</v>
      </c>
      <c r="F798">
        <v>34.1</v>
      </c>
      <c r="G798">
        <v>39.4</v>
      </c>
      <c r="H798">
        <v>75.900000000000006</v>
      </c>
      <c r="I798" t="s">
        <v>31</v>
      </c>
      <c r="J798">
        <v>24774</v>
      </c>
      <c r="K798">
        <v>11.6</v>
      </c>
      <c r="L798">
        <v>14</v>
      </c>
    </row>
    <row r="799" spans="1:13" x14ac:dyDescent="0.25">
      <c r="A799" t="s">
        <v>352</v>
      </c>
      <c r="B799" t="s">
        <v>401</v>
      </c>
      <c r="C799" t="s">
        <v>36</v>
      </c>
      <c r="D799">
        <v>30.2</v>
      </c>
      <c r="E799">
        <v>58.2</v>
      </c>
      <c r="F799">
        <v>30.8</v>
      </c>
      <c r="G799">
        <v>49.1</v>
      </c>
      <c r="H799">
        <v>33.200000000000003</v>
      </c>
      <c r="I799" t="s">
        <v>31</v>
      </c>
      <c r="J799">
        <v>48007</v>
      </c>
      <c r="K799">
        <v>39.4</v>
      </c>
      <c r="L799">
        <v>9</v>
      </c>
      <c r="M799">
        <v>59</v>
      </c>
    </row>
    <row r="800" spans="1:13" x14ac:dyDescent="0.25">
      <c r="A800" t="s">
        <v>675</v>
      </c>
      <c r="B800" t="s">
        <v>892</v>
      </c>
      <c r="C800" t="s">
        <v>207</v>
      </c>
      <c r="D800">
        <v>16.2</v>
      </c>
      <c r="E800">
        <v>17.7</v>
      </c>
      <c r="F800">
        <v>18.3</v>
      </c>
      <c r="G800">
        <v>28.6</v>
      </c>
      <c r="H800">
        <v>39.799999999999997</v>
      </c>
      <c r="I800" t="s">
        <v>31</v>
      </c>
      <c r="J800">
        <v>8663</v>
      </c>
      <c r="K800">
        <v>20.6</v>
      </c>
      <c r="L800">
        <v>4</v>
      </c>
      <c r="M800">
        <v>43</v>
      </c>
    </row>
    <row r="801" spans="1:13" x14ac:dyDescent="0.25">
      <c r="A801" t="s">
        <v>297</v>
      </c>
      <c r="B801" t="s">
        <v>351</v>
      </c>
      <c r="C801" t="s">
        <v>65</v>
      </c>
      <c r="D801">
        <v>44.3</v>
      </c>
      <c r="E801">
        <v>19.600000000000001</v>
      </c>
      <c r="F801">
        <v>46</v>
      </c>
      <c r="G801">
        <v>36.1</v>
      </c>
      <c r="H801">
        <v>96.2</v>
      </c>
      <c r="I801" t="s">
        <v>31</v>
      </c>
      <c r="J801">
        <v>47508</v>
      </c>
      <c r="K801">
        <v>15.9</v>
      </c>
      <c r="L801">
        <v>5</v>
      </c>
      <c r="M801">
        <v>41</v>
      </c>
    </row>
  </sheetData>
  <autoFilter ref="A1:M1">
    <sortState ref="A2:M801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Amanda Dias</cp:lastModifiedBy>
  <cp:revision/>
  <dcterms:created xsi:type="dcterms:W3CDTF">2016-10-03T20:55:20Z</dcterms:created>
  <dcterms:modified xsi:type="dcterms:W3CDTF">2017-11-12T22:02:54Z</dcterms:modified>
  <cp:category/>
  <cp:contentStatus/>
</cp:coreProperties>
</file>