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dahantony/Documents/UofT Data Analytics/Module 1/"/>
    </mc:Choice>
  </mc:AlternateContent>
  <xr:revisionPtr revIDLastSave="0" documentId="13_ncr:1_{BC61474E-571F-834F-9DD5-EC8770836146}" xr6:coauthVersionLast="45" xr6:coauthVersionMax="45" xr10:uidLastSave="{00000000-0000-0000-0000-000000000000}"/>
  <bookViews>
    <workbookView xWindow="0" yWindow="460" windowWidth="28800" windowHeight="16680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Theatre Outcomes by Launch Date" sheetId="8" r:id="rId6"/>
    <sheet name="Outcomes Based on Goals" sheetId="9" r:id="rId7"/>
  </sheets>
  <definedNames>
    <definedName name="_xlnm._FilterDatabase" localSheetId="0" hidden="1">Kickstarter!$A$1:$U$4115</definedName>
  </definedNames>
  <calcPr calcId="191029"/>
  <pivotCaches>
    <pivotCache cacheId="58" r:id="rId8"/>
    <pivotCache cacheId="59" r:id="rId9"/>
    <pivotCache cacheId="60" r:id="rId10"/>
    <pivotCache cacheId="7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B6" i="9"/>
  <c r="C5" i="9"/>
  <c r="B5" i="9"/>
  <c r="C4" i="9"/>
  <c r="B4" i="9"/>
  <c r="C3" i="9"/>
  <c r="B3" i="9"/>
  <c r="C2" i="9"/>
  <c r="B13" i="9"/>
  <c r="B12" i="9"/>
  <c r="B11" i="9"/>
  <c r="B10" i="9"/>
  <c r="B9" i="9"/>
  <c r="B8" i="9"/>
  <c r="B7" i="9"/>
  <c r="B2" i="9"/>
  <c r="D3" i="6" l="1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<sst xmlns="http://schemas.openxmlformats.org/spreadsheetml/2006/main" count="33082" uniqueCount="8404">
  <si>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</si>
  <si>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</si>
  <si>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</si>
  <si>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</si>
  <si>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</si>
  <si>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</si>
  <si>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</si>
  <si>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</si>
  <si>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</si>
  <si>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</si>
  <si>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</si>
  <si>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</si>
  <si>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</si>
  <si>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</si>
  <si>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</si>
  <si>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</si>
  <si>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</si>
  <si>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</si>
  <si>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</si>
  <si>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</si>
  <si>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</si>
  <si>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</si>
  <si>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</si>
  <si>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</si>
  <si>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</si>
  <si>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</si>
  <si>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</si>
  <si>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</si>
  <si>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</si>
  <si>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</si>
  <si>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</si>
  <si>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</si>
  <si>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</si>
  <si>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</si>
  <si>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</si>
  <si>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</si>
  <si>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</si>
  <si>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</si>
  <si>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</si>
  <si>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</si>
  <si>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</si>
  <si>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</si>
  <si>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</si>
  <si>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</si>
  <si>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</si>
  <si>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</si>
  <si>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</si>
  <si>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</si>
  <si>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</si>
  <si>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</si>
  <si>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</si>
  <si>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</si>
  <si>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</si>
  <si>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</si>
  <si>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</si>
  <si>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</si>
  <si>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</si>
  <si>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</si>
  <si>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</si>
  <si>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</si>
  <si>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</si>
  <si>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</si>
  <si>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</si>
  <si>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</si>
  <si>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</si>
  <si>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</si>
  <si>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</si>
  <si>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</si>
  <si>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</si>
  <si>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</si>
  <si>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</si>
  <si>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</si>
  <si>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</si>
  <si>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</si>
  <si>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</si>
  <si>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</si>
  <si>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</si>
  <si>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</si>
  <si>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</si>
  <si>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</si>
  <si>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</si>
  <si>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</si>
  <si>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</si>
  <si>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</si>
  <si>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</si>
  <si>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</si>
  <si>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</si>
  <si>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</si>
  <si>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</si>
  <si>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</si>
  <si>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</si>
  <si>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</si>
  <si>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</si>
  <si>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</si>
  <si>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</si>
  <si>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</si>
  <si>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</si>
  <si>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</si>
  <si>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</si>
  <si>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</si>
  <si>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</si>
  <si>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</si>
  <si>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</si>
  <si>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</si>
  <si>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</si>
  <si>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</si>
  <si>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</si>
  <si>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</si>
  <si>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</si>
  <si>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</si>
  <si>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</si>
  <si>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</si>
  <si>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</si>
  <si>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</si>
  <si>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</si>
  <si>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</si>
  <si>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</si>
  <si>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</si>
  <si>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</si>
  <si>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</si>
  <si>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</si>
  <si>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</si>
  <si>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</si>
  <si>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</si>
  <si>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</si>
  <si>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</si>
  <si>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</si>
  <si>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</si>
  <si>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</si>
  <si>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</si>
  <si>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</si>
  <si>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</si>
  <si>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</si>
  <si>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</si>
  <si>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</si>
  <si>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</si>
  <si>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</si>
  <si>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</si>
  <si>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</si>
  <si>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</si>
  <si>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</si>
  <si>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</si>
  <si>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</si>
  <si>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</si>
  <si>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</si>
  <si>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</si>
  <si>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</si>
  <si>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</si>
  <si>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</si>
  <si>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</si>
  <si>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</si>
  <si>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</si>
  <si>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</si>
  <si>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</si>
  <si>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</si>
  <si>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</si>
  <si>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</si>
  <si>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</si>
  <si>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</si>
  <si>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</si>
  <si>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</si>
  <si>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</si>
  <si>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</si>
  <si>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</si>
  <si>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</si>
  <si>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</si>
  <si>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</si>
  <si>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</si>
  <si>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</si>
  <si>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</si>
  <si>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</si>
  <si>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</si>
  <si>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</si>
  <si>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</si>
  <si>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</si>
  <si>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</si>
  <si>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</si>
  <si>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</si>
  <si>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</si>
  <si>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</si>
  <si>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</si>
  <si>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</si>
  <si>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</si>
  <si>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</si>
  <si>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</si>
  <si>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</si>
  <si>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</si>
  <si>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</si>
  <si>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</si>
  <si>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</si>
  <si>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</si>
  <si>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</si>
  <si>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</si>
  <si>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</si>
  <si>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</si>
  <si>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</si>
  <si>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</si>
  <si>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</si>
  <si>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</si>
  <si>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</si>
  <si>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</si>
  <si>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</si>
  <si>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</si>
  <si>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</si>
  <si>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</si>
  <si>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</si>
  <si>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</si>
  <si>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</si>
  <si>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</si>
  <si>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</si>
  <si>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</si>
  <si>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</si>
  <si>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</si>
  <si>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</si>
  <si>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</si>
  <si>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</si>
  <si>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</si>
  <si>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</si>
  <si>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</si>
  <si>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</si>
  <si>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</si>
  <si>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</si>
  <si>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</si>
  <si>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</si>
  <si>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</si>
  <si>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</si>
  <si>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</si>
  <si>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</si>
  <si>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</si>
  <si>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</si>
  <si>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</si>
  <si>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</si>
  <si>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</si>
  <si>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</si>
  <si>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</si>
  <si>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</si>
  <si>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</si>
  <si>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</si>
  <si>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</si>
  <si>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</si>
  <si>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</si>
  <si>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</si>
  <si>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</si>
  <si>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</si>
  <si>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</si>
  <si>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</si>
  <si>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</si>
  <si>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</si>
  <si>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</si>
  <si>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</si>
  <si>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</si>
  <si>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</si>
  <si>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</si>
  <si>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</si>
  <si>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</si>
  <si>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</si>
  <si>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</si>
  <si>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</si>
  <si>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</si>
  <si>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</si>
  <si>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</si>
  <si>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</si>
  <si>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</si>
  <si>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</si>
  <si>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</si>
  <si>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</si>
  <si>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</si>
  <si>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</si>
  <si>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</si>
  <si>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</si>
  <si>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</si>
  <si>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</si>
  <si>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</si>
  <si>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</si>
  <si>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</si>
  <si>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</si>
  <si>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</si>
  <si>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</si>
  <si>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</si>
  <si>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</si>
  <si>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</si>
  <si>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</si>
  <si>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</si>
  <si>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</si>
  <si>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</si>
  <si>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</si>
  <si>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</si>
  <si>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</si>
  <si>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</si>
  <si>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</si>
  <si>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</si>
  <si>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</si>
  <si>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</si>
  <si>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</si>
  <si>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</si>
  <si>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</si>
  <si>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</si>
  <si>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</si>
  <si>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</si>
  <si>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</si>
  <si>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</si>
  <si>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</si>
  <si>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</si>
  <si>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</si>
  <si>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</si>
  <si>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</si>
  <si>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</si>
  <si>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</si>
  <si>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</si>
  <si>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</si>
  <si>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</si>
  <si>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</si>
  <si>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</si>
  <si>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</si>
  <si>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</si>
  <si>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</si>
  <si>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</si>
  <si>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</si>
  <si>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</si>
  <si>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</si>
  <si>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</si>
  <si>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</si>
  <si>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</si>
  <si>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</si>
  <si>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</si>
  <si>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</si>
  <si>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</si>
  <si>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</si>
  <si>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</si>
  <si>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</si>
  <si>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</si>
  <si>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</si>
  <si>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</si>
  <si>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</si>
  <si>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</si>
  <si>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</si>
  <si>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</si>
  <si>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</si>
  <si>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</si>
  <si>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</si>
  <si>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</si>
  <si>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</si>
  <si>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</si>
  <si>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</si>
  <si>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</si>
  <si>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</si>
  <si>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</si>
  <si>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</si>
  <si>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</si>
  <si>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</si>
  <si>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</si>
  <si>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</si>
  <si>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</si>
  <si>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</si>
  <si>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</si>
  <si>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</si>
  <si>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</si>
  <si>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</si>
  <si>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</si>
  <si>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</si>
  <si>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</si>
  <si>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</si>
  <si>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</si>
  <si>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</si>
  <si>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</si>
  <si>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</si>
  <si>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</si>
  <si>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</si>
  <si>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</si>
  <si>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</si>
  <si>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</si>
  <si>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</si>
  <si>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</si>
  <si>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</si>
  <si>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</si>
  <si>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</si>
  <si>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</si>
  <si>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</si>
  <si>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</si>
  <si>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</si>
  <si>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</si>
  <si>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</si>
  <si>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</si>
  <si>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</si>
  <si>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</si>
  <si>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</si>
  <si>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</si>
  <si>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</si>
  <si>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</si>
  <si>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</si>
  <si>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</si>
  <si>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</si>
  <si>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</si>
  <si>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</si>
  <si>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</si>
  <si>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</si>
  <si>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</si>
  <si>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</si>
  <si>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</si>
  <si>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</si>
  <si>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</si>
  <si>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</si>
  <si>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</si>
  <si>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</si>
  <si>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</si>
  <si>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</si>
  <si>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</si>
  <si>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</si>
  <si>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</si>
  <si>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</si>
  <si>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</si>
  <si>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</si>
  <si>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</si>
  <si>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</si>
  <si>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</si>
  <si>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</si>
  <si>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</si>
  <si>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</si>
  <si>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</si>
  <si>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</si>
  <si>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</si>
  <si>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</si>
  <si>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</si>
  <si>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</si>
  <si>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</si>
  <si>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</si>
  <si>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</si>
  <si>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</si>
  <si>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</si>
  <si>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</si>
  <si>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</si>
  <si>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</si>
  <si>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</si>
  <si>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</si>
  <si>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</si>
  <si>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</si>
  <si>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</si>
  <si>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</si>
  <si>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</si>
  <si>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</si>
  <si>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</si>
  <si>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</si>
  <si>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</si>
  <si>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</si>
  <si>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</si>
  <si>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</si>
  <si>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</si>
  <si>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</si>
  <si>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</si>
  <si>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</si>
  <si>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</si>
  <si>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</si>
  <si>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</si>
  <si>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</si>
  <si>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</si>
  <si>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</si>
  <si>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</si>
  <si>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</si>
  <si>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</si>
  <si>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</si>
  <si>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</si>
  <si>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</si>
  <si>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</si>
  <si>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</si>
  <si>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</si>
  <si>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</si>
  <si>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</si>
  <si>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</si>
  <si>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</si>
  <si>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</si>
  <si>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</si>
  <si>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</si>
  <si>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</si>
  <si>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</si>
  <si>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</si>
  <si>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</si>
  <si>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</si>
  <si>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</si>
  <si>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</si>
  <si>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</si>
  <si>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</si>
  <si>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</si>
  <si>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</si>
  <si>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</si>
  <si>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</si>
  <si>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</si>
  <si>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</si>
  <si>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</si>
  <si>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</si>
  <si>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</si>
  <si>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</si>
  <si>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</si>
  <si>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</si>
  <si>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</si>
  <si>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</si>
  <si>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</si>
  <si>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</si>
  <si>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</si>
  <si>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</si>
  <si>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</si>
  <si>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</si>
  <si>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</si>
  <si>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</si>
  <si>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</si>
  <si>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</si>
  <si>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</si>
  <si>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</si>
  <si>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</si>
  <si>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</si>
  <si>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</si>
  <si>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</si>
  <si>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</si>
  <si>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</si>
  <si>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</si>
  <si>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</si>
  <si>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</si>
  <si>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</si>
  <si>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</si>
  <si>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</si>
  <si>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</si>
  <si>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</si>
  <si>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</si>
  <si>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</si>
  <si>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</si>
  <si>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</si>
  <si>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</si>
  <si>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</si>
  <si>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</si>
  <si>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</si>
  <si>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</si>
  <si>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</si>
  <si>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</si>
  <si>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</si>
  <si>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</si>
  <si>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</si>
  <si>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</si>
  <si>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</si>
  <si>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</si>
  <si>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</si>
  <si>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</si>
  <si>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</si>
  <si>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</si>
  <si>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</si>
  <si>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</si>
  <si>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</si>
  <si>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</si>
  <si>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</si>
  <si>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</si>
  <si>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</si>
  <si>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</si>
  <si>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</si>
  <si>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</si>
  <si>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</si>
  <si>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</si>
  <si>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</si>
  <si>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</si>
  <si>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</si>
  <si>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</si>
  <si>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</si>
  <si>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</si>
  <si>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</si>
  <si>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</si>
  <si>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</si>
  <si>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</si>
  <si>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</si>
  <si>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</si>
  <si>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</si>
  <si>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</si>
  <si>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</si>
  <si>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</si>
  <si>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</si>
  <si>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</si>
  <si>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</si>
  <si>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</si>
  <si>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</si>
  <si>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</si>
  <si>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</si>
  <si>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</si>
  <si>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</si>
  <si>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</si>
  <si>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</si>
  <si>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</si>
  <si>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</si>
  <si>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</si>
  <si>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</si>
  <si>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</si>
  <si>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</si>
  <si>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</si>
  <si>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</si>
  <si>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</si>
  <si>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</si>
  <si>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</si>
  <si>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</si>
  <si>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</si>
  <si>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</si>
  <si>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</si>
  <si>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</si>
  <si>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</si>
  <si>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</si>
  <si>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</si>
  <si>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</si>
  <si>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</si>
  <si>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</si>
  <si>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</si>
  <si>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</si>
  <si>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</si>
  <si>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</si>
  <si>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</si>
  <si>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</si>
  <si>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</si>
  <si>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</si>
  <si>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</si>
  <si>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</si>
  <si>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</si>
  <si>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</si>
  <si>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</si>
  <si>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</si>
  <si>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</si>
  <si>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</si>
  <si>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</si>
  <si>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</si>
  <si>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</si>
  <si>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</si>
  <si>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</si>
  <si>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</si>
  <si>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</si>
  <si>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</si>
  <si>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</si>
  <si>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</si>
  <si>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</si>
  <si>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</si>
  <si>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</si>
  <si>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</si>
  <si>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</si>
  <si>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</si>
  <si>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</si>
  <si>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</si>
  <si>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</si>
  <si>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</si>
  <si>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</si>
  <si>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</si>
  <si>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</si>
  <si>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</si>
  <si>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</si>
  <si>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</si>
  <si>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</si>
  <si>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</si>
  <si>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</si>
  <si>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</si>
  <si>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</si>
  <si>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</si>
  <si>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</si>
  <si>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</si>
  <si>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</si>
  <si>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</si>
  <si>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</si>
  <si>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</si>
  <si>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</si>
  <si>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</si>
  <si>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</si>
  <si>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</si>
  <si>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</si>
  <si>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</si>
  <si>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</si>
  <si>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</si>
  <si>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</si>
  <si>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</si>
  <si>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</si>
  <si>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</si>
  <si>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</si>
  <si>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</si>
  <si>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</si>
  <si>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</si>
  <si>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</si>
  <si>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</si>
  <si>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</si>
  <si>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</si>
  <si>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</si>
  <si>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</si>
  <si>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</si>
  <si>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</si>
  <si>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</si>
  <si>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</si>
  <si>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</si>
  <si>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</si>
  <si>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</si>
  <si>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</si>
  <si>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</si>
  <si>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</si>
  <si>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</si>
  <si>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</si>
  <si>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</si>
  <si>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</si>
  <si>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</si>
  <si>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</si>
  <si>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</si>
  <si>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</si>
  <si>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</si>
  <si>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</si>
  <si>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</si>
  <si>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</si>
  <si>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</si>
  <si>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</si>
  <si>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</si>
  <si>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</si>
  <si>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</si>
  <si>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</si>
  <si>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</si>
  <si>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</si>
  <si>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</si>
  <si>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</si>
  <si>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</si>
  <si>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</si>
  <si>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</si>
  <si>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</si>
  <si>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</si>
  <si>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</si>
  <si>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</si>
  <si>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</si>
  <si>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</si>
  <si>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</si>
  <si>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</si>
  <si>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</si>
  <si>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</si>
  <si>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</si>
  <si>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</si>
  <si>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</si>
  <si>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</si>
  <si>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</si>
  <si>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</si>
  <si>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</si>
  <si>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</si>
  <si>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</si>
  <si>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</si>
  <si>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</si>
  <si>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</si>
  <si>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</si>
  <si>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</si>
  <si>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</si>
  <si>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</si>
  <si>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</si>
  <si>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</si>
  <si>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</si>
  <si>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</si>
  <si>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</si>
  <si>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</si>
  <si>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</si>
  <si>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</si>
  <si>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</si>
  <si>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</si>
  <si>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</si>
  <si>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</si>
  <si>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</si>
  <si>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</si>
  <si>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</si>
  <si>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</si>
  <si>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</si>
  <si>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</si>
  <si>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</si>
  <si>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</si>
  <si>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</si>
  <si>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</si>
  <si>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</si>
  <si>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</si>
  <si>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</si>
  <si>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</si>
  <si>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</si>
  <si>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</si>
  <si>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</si>
  <si>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</si>
  <si>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</si>
  <si>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</si>
  <si>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</si>
  <si>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</si>
  <si>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</si>
  <si>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</si>
  <si>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</si>
  <si>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</si>
  <si>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</si>
  <si>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</si>
  <si>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</si>
  <si>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</si>
  <si>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</si>
  <si>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</si>
  <si>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</si>
  <si>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</si>
  <si>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</si>
  <si>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</si>
  <si>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</si>
  <si>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</si>
  <si>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</si>
  <si>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</si>
  <si>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</si>
  <si>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</si>
  <si>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</si>
  <si>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</si>
  <si>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</si>
  <si>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</si>
  <si>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</si>
  <si>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</si>
  <si>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</si>
  <si>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</si>
  <si>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</si>
  <si>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</si>
  <si>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</si>
  <si>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</si>
  <si>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</si>
  <si>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</si>
  <si>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</si>
  <si>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</si>
  <si>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</si>
  <si>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</si>
  <si>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</si>
  <si>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</si>
  <si>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</si>
  <si>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</si>
  <si>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</si>
  <si>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</si>
  <si>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</si>
  <si>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</si>
  <si>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</si>
  <si>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</si>
  <si>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</si>
  <si>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</si>
  <si>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</si>
  <si>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</si>
  <si>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</si>
  <si>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</si>
  <si>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</si>
  <si>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</si>
  <si>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</si>
  <si>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</si>
  <si>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</si>
  <si>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</si>
  <si>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</si>
  <si>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</si>
  <si>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</si>
  <si>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</si>
  <si>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</si>
  <si>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</si>
  <si>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</si>
  <si>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</si>
  <si>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</si>
  <si>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</si>
  <si>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</si>
  <si>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</si>
  <si>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</si>
  <si>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</si>
  <si>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</si>
  <si>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</si>
  <si>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</si>
  <si>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</si>
  <si>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</si>
  <si>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</si>
  <si>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</si>
  <si>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</si>
  <si>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</si>
  <si>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</si>
  <si>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</si>
  <si>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</si>
  <si>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</si>
  <si>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</si>
  <si>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</si>
  <si>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</si>
  <si>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</si>
  <si>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</si>
  <si>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</si>
  <si>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</si>
  <si>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</si>
  <si>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</si>
  <si>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</si>
  <si>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</si>
  <si>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</si>
  <si>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</si>
  <si>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</si>
  <si>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</si>
  <si>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</si>
  <si>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</si>
  <si>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</si>
  <si>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</si>
  <si>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</si>
  <si>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</si>
  <si>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</si>
  <si>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</si>
  <si>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</si>
  <si>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</si>
  <si>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</si>
  <si>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</si>
  <si>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</si>
  <si>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</si>
  <si>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</si>
  <si>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</si>
  <si>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</si>
  <si>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</si>
  <si>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</si>
  <si>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</si>
  <si>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</si>
  <si>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</si>
  <si>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</si>
  <si>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</si>
  <si>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</si>
  <si>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</si>
  <si>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</si>
  <si>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</si>
  <si>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</si>
  <si>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</si>
  <si>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</si>
  <si>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</si>
  <si>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</si>
  <si>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</si>
  <si>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</si>
  <si>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</si>
  <si>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</si>
  <si>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</si>
  <si>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</si>
  <si>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</si>
  <si>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</si>
  <si>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</si>
  <si>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</si>
  <si>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</si>
  <si>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</si>
  <si>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</si>
  <si>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</si>
  <si>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</si>
  <si>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</si>
  <si>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</si>
  <si>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</si>
  <si>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</si>
  <si>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</si>
  <si>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</si>
  <si>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</si>
  <si>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</si>
  <si>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</si>
  <si>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</si>
  <si>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</si>
  <si>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</si>
  <si>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</si>
  <si>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</si>
  <si>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</si>
  <si>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</si>
  <si>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</si>
  <si>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</si>
  <si>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</si>
  <si>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</si>
  <si>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</si>
  <si>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</si>
  <si>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</si>
  <si>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</si>
  <si>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</si>
  <si>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</si>
  <si>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</si>
  <si>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</si>
  <si>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</si>
  <si>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</si>
  <si>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</si>
  <si>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</si>
  <si>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</si>
  <si>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</si>
  <si>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</si>
  <si>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</si>
  <si>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</si>
  <si>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</si>
  <si>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</si>
  <si>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</si>
  <si>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</si>
  <si>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</si>
  <si>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</si>
  <si>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</si>
  <si>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</si>
  <si>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</si>
  <si>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</si>
  <si>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</si>
  <si>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</si>
  <si>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</si>
  <si>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</si>
  <si>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</si>
  <si>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</si>
  <si>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</si>
  <si>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</si>
  <si>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</si>
  <si>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</si>
  <si>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</si>
  <si>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</si>
  <si>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</si>
  <si>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</si>
  <si>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</si>
  <si>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</si>
  <si>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</si>
  <si>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</si>
  <si>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</si>
  <si>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</si>
  <si>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</si>
  <si>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</si>
  <si>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</si>
  <si>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</si>
  <si>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</si>
  <si>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</si>
  <si>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</si>
  <si>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</si>
  <si>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</si>
  <si>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</si>
  <si>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</si>
  <si>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</si>
  <si>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</si>
  <si>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</si>
  <si>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</si>
  <si>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</si>
  <si>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</si>
  <si>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</si>
  <si>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</si>
  <si>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</si>
  <si>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</si>
  <si>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</si>
  <si>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</si>
  <si>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</si>
  <si>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</si>
  <si>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</si>
  <si>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</si>
  <si>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</si>
  <si>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</si>
  <si>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</si>
  <si>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</si>
  <si>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</si>
  <si>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</si>
  <si>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</si>
  <si>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</si>
  <si>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</si>
  <si>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</si>
  <si>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</si>
  <si>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</si>
  <si>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</si>
  <si>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</si>
  <si>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</si>
  <si>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</si>
  <si>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</si>
  <si>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</si>
  <si>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</si>
  <si>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</si>
  <si>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</si>
  <si>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</si>
  <si>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</si>
  <si>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</si>
  <si>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</si>
  <si>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</si>
  <si>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</si>
  <si>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</si>
  <si>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</si>
  <si>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</si>
  <si>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</si>
  <si>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</si>
  <si>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</si>
  <si>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</si>
  <si>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</si>
  <si>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</si>
  <si>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</si>
  <si>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</si>
  <si>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</si>
  <si>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</si>
  <si>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</si>
  <si>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</si>
  <si>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</si>
  <si>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</si>
  <si>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</si>
  <si>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</si>
  <si>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</si>
  <si>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</si>
  <si>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</si>
  <si>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</si>
  <si>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</si>
  <si>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</si>
  <si>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</si>
  <si>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</si>
  <si>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</si>
  <si>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</si>
  <si>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</si>
  <si>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</si>
  <si>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</si>
  <si>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</si>
  <si>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</si>
  <si>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</si>
  <si>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</si>
  <si>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</si>
  <si>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</si>
  <si>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</si>
  <si>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</si>
  <si>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</si>
  <si>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</si>
  <si>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</si>
  <si>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</si>
  <si>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</si>
  <si>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</si>
  <si>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</si>
  <si>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</si>
  <si>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</si>
  <si>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</si>
  <si>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</si>
  <si>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</si>
  <si>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</si>
  <si>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</si>
  <si>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</si>
  <si>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</si>
  <si>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</si>
  <si>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</si>
  <si>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</si>
  <si>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</si>
  <si>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</si>
  <si>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</si>
  <si>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</si>
  <si>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</si>
  <si>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</si>
  <si>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</si>
  <si>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</si>
  <si>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</si>
  <si>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</si>
  <si>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</si>
  <si>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</si>
  <si>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</si>
  <si>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</si>
  <si>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</si>
  <si>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</si>
  <si>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</si>
  <si>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</si>
  <si>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</si>
  <si>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</si>
  <si>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</si>
  <si>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</si>
  <si>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</si>
  <si>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</si>
  <si>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</si>
  <si>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</si>
  <si>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</si>
  <si>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</si>
  <si>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</si>
  <si>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</si>
  <si>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</si>
  <si>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</si>
  <si>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</si>
  <si>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</si>
  <si>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</si>
  <si>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</si>
  <si>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</si>
  <si>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</si>
  <si>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</si>
  <si>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</si>
  <si>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</si>
  <si>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</si>
  <si>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</si>
  <si>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</si>
  <si>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</si>
  <si>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</si>
  <si>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</si>
  <si>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</si>
  <si>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</si>
  <si>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</si>
  <si>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</si>
  <si>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</si>
  <si>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</si>
  <si>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</si>
  <si>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</si>
  <si>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</si>
  <si>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</si>
  <si>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</si>
  <si>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</si>
  <si>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</si>
  <si>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</si>
  <si>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</si>
  <si>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</si>
  <si>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</si>
  <si>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</si>
  <si>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</si>
  <si>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</si>
  <si>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</si>
  <si>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</si>
  <si>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</si>
  <si>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</si>
  <si>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</si>
  <si>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</si>
  <si>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</si>
  <si>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</si>
  <si>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</si>
  <si>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</si>
  <si>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</si>
  <si>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</si>
  <si>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</si>
  <si>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</si>
  <si>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</si>
  <si>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</si>
  <si>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</si>
  <si>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</si>
  <si>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</si>
  <si>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</si>
  <si>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</si>
  <si>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</si>
  <si>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</si>
  <si>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</si>
  <si>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</si>
  <si>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</si>
  <si>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</si>
  <si>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</si>
  <si>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</si>
  <si>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</si>
  <si>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</si>
  <si>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</si>
  <si>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</si>
  <si>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</si>
  <si>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</si>
  <si>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</si>
  <si>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</si>
  <si>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</si>
  <si>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</si>
  <si>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</si>
  <si>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</si>
  <si>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</si>
  <si>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</si>
  <si>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</si>
  <si>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</si>
  <si>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</si>
  <si>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</si>
  <si>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</si>
  <si>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</si>
  <si>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</si>
  <si>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</si>
  <si>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</si>
  <si>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</si>
  <si>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</si>
  <si>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</si>
  <si>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</si>
  <si>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</si>
  <si>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</si>
  <si>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</si>
  <si>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</si>
  <si>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</si>
  <si>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</si>
  <si>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</si>
  <si>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</si>
  <si>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</si>
  <si>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</si>
  <si>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</si>
  <si>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</si>
  <si>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</si>
  <si>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</si>
  <si>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</si>
  <si>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</si>
  <si>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</si>
  <si>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</si>
  <si>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</si>
  <si>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</si>
  <si>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</si>
  <si>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</si>
  <si>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</si>
  <si>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</si>
  <si>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</si>
  <si>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</si>
  <si>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</si>
  <si>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</si>
  <si>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</si>
  <si>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</si>
  <si>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</si>
  <si>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</si>
  <si>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</si>
  <si>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</si>
  <si>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</si>
  <si>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</si>
  <si>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</si>
  <si>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</si>
  <si>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</si>
  <si>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</si>
  <si>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</si>
  <si>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</si>
  <si>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</si>
  <si>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</si>
  <si>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</si>
  <si>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</si>
  <si>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</si>
  <si>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</si>
  <si>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</si>
  <si>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</si>
  <si>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</si>
  <si>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</si>
  <si>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</si>
  <si>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</si>
  <si>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</si>
  <si>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</si>
  <si>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</si>
  <si>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</si>
  <si>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</si>
  <si>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</si>
  <si>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</si>
  <si>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</si>
  <si>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</si>
  <si>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</si>
  <si>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</si>
  <si>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</si>
  <si>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</si>
  <si>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</si>
  <si>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</si>
  <si>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</si>
  <si>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</si>
  <si>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</si>
  <si>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</si>
  <si>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</si>
  <si>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</si>
  <si>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</si>
  <si>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</si>
  <si>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</si>
  <si>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</si>
  <si>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</si>
  <si>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</si>
  <si>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</si>
  <si>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</si>
  <si>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</si>
  <si>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</si>
  <si>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</si>
  <si>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</si>
  <si>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</si>
  <si>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</si>
  <si>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</si>
  <si>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</si>
  <si>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</si>
  <si>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</si>
  <si>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</si>
  <si>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</si>
  <si>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</si>
  <si>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</si>
  <si>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</si>
  <si>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</si>
  <si>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</si>
  <si>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</si>
  <si>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</si>
  <si>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</si>
  <si>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</si>
  <si>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</si>
  <si>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</si>
  <si>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</si>
  <si>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</si>
  <si>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</si>
  <si>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</si>
  <si>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</si>
  <si>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</si>
  <si>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</si>
  <si>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</si>
  <si>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</si>
  <si>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</si>
  <si>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</si>
  <si>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</si>
  <si>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</si>
  <si>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</si>
  <si>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</si>
  <si>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</si>
  <si>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</si>
  <si>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</si>
  <si>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</si>
  <si>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</si>
  <si>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</si>
  <si>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</si>
  <si>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</si>
  <si>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</si>
  <si>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</si>
  <si>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</si>
  <si>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</si>
  <si>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</si>
  <si>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</si>
  <si>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</si>
  <si>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</si>
  <si>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</si>
  <si>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</si>
  <si>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</si>
  <si>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</si>
  <si>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</si>
  <si>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</si>
  <si>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</si>
  <si>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</si>
  <si>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</si>
  <si>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</si>
  <si>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</si>
  <si>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</si>
  <si>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</si>
  <si>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</si>
  <si>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</si>
  <si>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</si>
  <si>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</si>
  <si>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</si>
  <si>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</si>
  <si>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</si>
  <si>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</si>
  <si>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</si>
  <si>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</si>
  <si>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</si>
  <si>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</si>
  <si>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</si>
  <si>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</si>
  <si>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</si>
  <si>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</si>
  <si>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</si>
  <si>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</si>
  <si>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</si>
  <si>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</si>
  <si>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</si>
  <si>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</si>
  <si>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</si>
  <si>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</si>
  <si>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</si>
  <si>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</si>
  <si>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</si>
  <si>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</si>
  <si>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</si>
  <si>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</si>
  <si>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</si>
  <si>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</si>
  <si>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</si>
  <si>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</si>
  <si>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</si>
  <si>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</si>
  <si>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</si>
  <si>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</si>
  <si>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</si>
  <si>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</si>
  <si>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</si>
  <si>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</si>
  <si>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</si>
  <si>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</si>
  <si>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</si>
  <si>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</si>
  <si>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</si>
  <si>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</si>
  <si>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</si>
  <si>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</si>
  <si>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</si>
  <si>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</si>
  <si>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</si>
  <si>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</si>
  <si>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</si>
  <si>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</si>
  <si>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</si>
  <si>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</si>
  <si>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</si>
  <si>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</si>
  <si>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</si>
  <si>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</si>
  <si>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</si>
  <si>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</si>
  <si>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</si>
  <si>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</si>
  <si>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</si>
  <si>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</si>
  <si>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</si>
  <si>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</si>
  <si>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</si>
  <si>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</si>
  <si>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</si>
  <si>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</si>
  <si>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</si>
  <si>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</si>
  <si>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</si>
  <si>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</si>
  <si>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</si>
  <si>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</si>
  <si>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</si>
  <si>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</si>
  <si>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</si>
  <si>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</si>
  <si>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</si>
  <si>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</si>
  <si>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</si>
  <si>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</si>
  <si>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</si>
  <si>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</si>
  <si>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</si>
  <si>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</si>
  <si>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</si>
  <si>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</si>
  <si>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</si>
  <si>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</si>
  <si>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</si>
  <si>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</si>
  <si>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</si>
  <si>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</si>
  <si>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</si>
  <si>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</si>
  <si>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</si>
  <si>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</si>
  <si>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</si>
  <si>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</si>
  <si>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</si>
  <si>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</si>
  <si>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</si>
  <si>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</si>
  <si>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</si>
  <si>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</si>
  <si>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</si>
  <si>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</si>
  <si>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</si>
  <si>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</si>
  <si>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</si>
  <si>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</si>
  <si>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</si>
  <si>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</si>
  <si>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</si>
  <si>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</si>
  <si>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</si>
  <si>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</si>
  <si>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</si>
  <si>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</si>
  <si>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</si>
  <si>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</si>
  <si>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</si>
  <si>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</si>
  <si>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</si>
  <si>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</si>
  <si>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</si>
  <si>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</si>
  <si>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</si>
  <si>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</si>
  <si>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</si>
  <si>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</si>
  <si>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</si>
  <si>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</si>
  <si>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</si>
  <si>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</si>
  <si>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</si>
  <si>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</si>
  <si>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</si>
  <si>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</si>
  <si>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</si>
  <si>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</si>
  <si>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</si>
  <si>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</si>
  <si>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</si>
  <si>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</si>
  <si>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</si>
  <si>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</si>
  <si>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</si>
  <si>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</si>
  <si>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</si>
  <si>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</si>
  <si>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</si>
  <si>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</si>
  <si>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</si>
  <si>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</si>
  <si>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</si>
  <si>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</si>
  <si>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</si>
  <si>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</si>
  <si>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</si>
  <si>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</si>
  <si>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</si>
  <si>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</si>
  <si>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</si>
  <si>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</si>
  <si>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</si>
  <si>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</si>
  <si>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</si>
  <si>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</si>
  <si>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</si>
  <si>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</si>
  <si>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</si>
  <si>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</si>
  <si>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</si>
  <si>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</si>
  <si>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</si>
  <si>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</si>
  <si>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</si>
  <si>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</si>
  <si>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</si>
  <si>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</si>
  <si>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</si>
  <si>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</si>
  <si>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</si>
  <si>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</si>
  <si>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</si>
  <si>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</si>
  <si>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</si>
  <si>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</si>
  <si>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</si>
  <si>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</si>
  <si>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</si>
  <si>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</si>
  <si>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</si>
  <si>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</si>
  <si>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</si>
  <si>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</si>
  <si>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</si>
  <si>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</si>
  <si>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</si>
  <si>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</si>
  <si>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</si>
  <si>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</si>
  <si>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</si>
  <si>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</si>
  <si>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</si>
  <si>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</si>
  <si>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</si>
  <si>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</si>
  <si>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</si>
  <si>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</si>
  <si>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</si>
  <si>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</si>
  <si>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</si>
  <si>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</si>
  <si>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</si>
  <si>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</si>
  <si>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</si>
  <si>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</si>
  <si>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</si>
  <si>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</si>
  <si>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</si>
  <si>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</si>
  <si>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</si>
  <si>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</si>
  <si>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</si>
  <si>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</si>
  <si>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</si>
  <si>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</si>
  <si>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</si>
  <si>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</si>
  <si>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</si>
  <si>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</si>
  <si>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</si>
  <si>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</si>
  <si>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</si>
  <si>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</si>
  <si>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</si>
  <si>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</si>
  <si>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</si>
  <si>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</si>
  <si>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</si>
  <si>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</si>
  <si>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</si>
  <si>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</si>
  <si>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</si>
  <si>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</si>
  <si>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</si>
  <si>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</si>
  <si>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</si>
  <si>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</si>
  <si>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</si>
  <si>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</si>
  <si>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</si>
  <si>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</si>
  <si>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</si>
  <si>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</si>
  <si>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</si>
  <si>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</si>
  <si>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</si>
  <si>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</si>
  <si>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</si>
  <si>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</si>
  <si>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</si>
  <si>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</si>
  <si>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</si>
  <si>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</si>
  <si>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</si>
  <si>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</si>
  <si>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</si>
  <si>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</si>
  <si>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</si>
  <si>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</si>
  <si>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</si>
  <si>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</si>
  <si>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</si>
  <si>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</si>
  <si>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</si>
  <si>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</si>
  <si>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</si>
  <si>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</si>
  <si>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</si>
  <si>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</si>
  <si>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</si>
  <si>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</si>
  <si>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</si>
  <si>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</si>
  <si>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</si>
  <si>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</si>
  <si>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</si>
  <si>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</si>
  <si>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</si>
  <si>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</si>
  <si>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</si>
  <si>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</si>
  <si>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</si>
  <si>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</si>
  <si>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</si>
  <si>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</si>
  <si>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</si>
  <si>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</si>
  <si>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</si>
  <si>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</si>
  <si>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</si>
  <si>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</si>
  <si>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</si>
  <si>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</si>
  <si>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</si>
  <si>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</si>
  <si>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</si>
  <si>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</si>
  <si>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</si>
  <si>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</si>
  <si>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</si>
  <si>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</si>
  <si>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</si>
  <si>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</si>
  <si>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</si>
  <si>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</si>
  <si>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</si>
  <si>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</si>
  <si>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</si>
  <si>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</si>
  <si>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</si>
  <si>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</si>
  <si>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</si>
  <si>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</si>
  <si>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</si>
  <si>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</si>
  <si>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</si>
  <si>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</si>
  <si>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</si>
  <si>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</si>
  <si>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</si>
  <si>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</si>
  <si>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</si>
  <si>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</si>
  <si>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</si>
  <si>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</si>
  <si>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</si>
  <si>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</si>
  <si>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</si>
  <si>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</si>
  <si>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</si>
  <si>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</si>
  <si>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</si>
  <si>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</si>
  <si>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</si>
  <si>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</si>
  <si>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</si>
  <si>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</si>
  <si>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</si>
  <si>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</si>
  <si>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</si>
  <si>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</si>
  <si>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</si>
  <si>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</si>
  <si>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</si>
  <si>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</si>
  <si>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</si>
  <si>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</si>
  <si>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</si>
  <si>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</si>
  <si>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</si>
  <si>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</si>
  <si>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</si>
  <si>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</si>
  <si>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</si>
  <si>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</si>
  <si>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</si>
  <si>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</si>
  <si>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</si>
  <si>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</si>
  <si>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</si>
  <si>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</si>
  <si>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</si>
  <si>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</si>
  <si>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</si>
  <si>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</si>
  <si>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</si>
  <si>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</si>
  <si>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</si>
  <si>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</si>
  <si>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</si>
  <si>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</si>
  <si>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</si>
  <si>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</si>
  <si>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</si>
  <si>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</si>
  <si>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</si>
  <si>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</si>
  <si>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</si>
  <si>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</si>
  <si>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</si>
  <si>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</si>
  <si>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</si>
  <si>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</si>
  <si>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</si>
  <si>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</si>
  <si>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</si>
  <si>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</si>
  <si>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</si>
  <si>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</si>
  <si>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</si>
  <si>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</si>
  <si>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</si>
  <si>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</si>
  <si>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</si>
  <si>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</si>
  <si>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</si>
  <si>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</si>
  <si>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</si>
  <si>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</si>
  <si>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</si>
  <si>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</si>
  <si>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</si>
  <si>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</si>
  <si>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</si>
  <si>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</si>
  <si>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</si>
  <si>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</si>
  <si>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</si>
  <si>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</si>
  <si>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</si>
  <si>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</si>
  <si>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</si>
  <si>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</si>
  <si>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</si>
  <si>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</si>
  <si>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</si>
  <si>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</si>
  <si>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</si>
  <si>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</si>
  <si>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</si>
  <si>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</si>
  <si>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</si>
  <si>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</si>
  <si>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</si>
  <si>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</si>
  <si>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</si>
  <si>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</si>
  <si>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</si>
  <si>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</si>
  <si>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</si>
  <si>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</si>
  <si>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</si>
  <si>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</si>
  <si>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</si>
  <si>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</si>
  <si>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</si>
  <si>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</si>
  <si>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</si>
  <si>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</si>
  <si>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</si>
  <si>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</si>
  <si>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</si>
  <si>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</si>
  <si>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</si>
  <si>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</si>
  <si>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</si>
  <si>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</si>
  <si>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</si>
  <si>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</si>
  <si>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</si>
  <si>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</si>
  <si>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</si>
  <si>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</si>
  <si>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</si>
  <si>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</si>
  <si>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</si>
  <si>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</si>
  <si>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</si>
  <si>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</si>
  <si>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</si>
  <si>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</si>
  <si>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</si>
  <si>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</si>
  <si>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</si>
  <si>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</si>
  <si>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</si>
  <si>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</si>
  <si>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</si>
  <si>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</si>
  <si>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</si>
  <si>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</si>
  <si>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</si>
  <si>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</si>
  <si>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</si>
  <si>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</si>
  <si>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</si>
  <si>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</si>
  <si>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</si>
  <si>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</si>
  <si>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</si>
  <si>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</si>
  <si>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</si>
  <si>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</si>
  <si>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</si>
  <si>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</si>
  <si>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</si>
  <si>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</si>
  <si>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</si>
  <si>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</si>
  <si>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</si>
  <si>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</si>
  <si>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</si>
  <si>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</si>
  <si>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</si>
  <si>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</si>
  <si>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</si>
  <si>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</si>
  <si>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</si>
  <si>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</si>
  <si>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</si>
  <si>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</si>
  <si>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</si>
  <si>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</si>
  <si>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</si>
  <si>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</si>
  <si>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</si>
  <si>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</si>
  <si>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</si>
  <si>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</si>
  <si>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</si>
  <si>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</si>
  <si>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</si>
  <si>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</si>
  <si>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</si>
  <si>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</si>
  <si>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</si>
  <si>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</si>
  <si>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</si>
  <si>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</si>
  <si>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</si>
  <si>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</si>
  <si>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</si>
  <si>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</si>
  <si>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</si>
  <si>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</si>
  <si>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</si>
  <si>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</si>
  <si>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</si>
  <si>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</si>
  <si>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</si>
  <si>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</si>
  <si>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</si>
  <si>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</si>
  <si>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</si>
  <si>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</si>
  <si>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</si>
  <si>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</si>
  <si>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</si>
  <si>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</si>
  <si>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</si>
  <si>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</si>
  <si>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</si>
  <si>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</si>
  <si>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</si>
  <si>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</si>
  <si>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</si>
  <si>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</si>
  <si>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</si>
  <si>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</si>
  <si>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</si>
  <si>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</si>
  <si>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</si>
  <si>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</si>
  <si>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</si>
  <si>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</si>
  <si>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</si>
  <si>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</si>
  <si>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</si>
  <si>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</si>
  <si>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</si>
  <si>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</si>
  <si>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</si>
  <si>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</si>
  <si>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</si>
  <si>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</si>
  <si>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</si>
  <si>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</si>
  <si>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</si>
  <si>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</si>
  <si>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</si>
  <si>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</si>
  <si>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</si>
  <si>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</si>
  <si>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</si>
  <si>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</si>
  <si>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</si>
  <si>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</si>
  <si>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</si>
  <si>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</si>
  <si>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</si>
  <si>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</si>
  <si>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</si>
  <si>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</si>
  <si>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</si>
  <si>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</si>
  <si>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</si>
  <si>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</si>
  <si>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</si>
  <si>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</si>
  <si>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</si>
  <si>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</si>
  <si>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</si>
  <si>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</si>
  <si>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</si>
  <si>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</si>
  <si>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</si>
  <si>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</si>
  <si>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</si>
  <si>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</si>
  <si>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</si>
  <si>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</si>
  <si>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</si>
  <si>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</si>
  <si>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</si>
  <si>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</si>
  <si>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</si>
  <si>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</si>
  <si>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</si>
  <si>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</si>
  <si>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</si>
  <si>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</si>
  <si>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</si>
  <si>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</si>
  <si>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</si>
  <si>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</si>
  <si>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</si>
  <si>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</si>
  <si>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</si>
  <si>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</si>
  <si>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</si>
  <si>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</si>
  <si>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</si>
  <si>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</si>
  <si>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</si>
  <si>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</si>
  <si>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</si>
  <si>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</si>
  <si>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</si>
  <si>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</si>
  <si>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</si>
  <si>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</si>
  <si>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</si>
  <si>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</si>
  <si>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</si>
  <si>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</si>
  <si>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</si>
  <si>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</si>
  <si>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</si>
  <si>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</si>
  <si>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</si>
  <si>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</si>
  <si>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</si>
  <si>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</si>
  <si>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</si>
  <si>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</si>
  <si>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</si>
  <si>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</si>
  <si>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</si>
  <si>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</si>
  <si>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</si>
  <si>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</si>
  <si>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</si>
  <si>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</si>
  <si>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</si>
  <si>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</si>
  <si>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</si>
  <si>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</si>
  <si>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</si>
  <si>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</si>
  <si>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</si>
  <si>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</si>
  <si>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</si>
  <si>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</si>
  <si>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</si>
  <si>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</si>
  <si>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</si>
  <si>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</si>
  <si>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</si>
  <si>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</si>
  <si>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</si>
  <si>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</si>
  <si>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</si>
  <si>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</si>
  <si>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</si>
  <si>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</si>
  <si>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</si>
  <si>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</si>
  <si>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</si>
  <si>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</si>
  <si>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</si>
  <si>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</si>
  <si>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</si>
  <si>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</si>
  <si>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</si>
  <si>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</si>
  <si>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</si>
  <si>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</si>
  <si>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</si>
  <si>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</si>
  <si>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</si>
  <si>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</si>
  <si>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</si>
  <si>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</si>
  <si>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</si>
  <si>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</si>
  <si>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</si>
  <si>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</si>
  <si>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</si>
  <si>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</si>
  <si>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</si>
  <si>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</si>
  <si>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</si>
  <si>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</si>
  <si>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</si>
  <si>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</si>
  <si>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</si>
  <si>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</si>
  <si>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</si>
  <si>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</si>
  <si>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</si>
  <si>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</si>
  <si>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</si>
  <si>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</si>
  <si>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</si>
  <si>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</si>
  <si>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</si>
  <si>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</si>
  <si>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</si>
  <si>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</si>
  <si>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</si>
  <si>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</si>
  <si>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</si>
  <si>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</si>
  <si>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</si>
  <si>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</si>
  <si>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</si>
  <si>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</si>
  <si>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</si>
  <si>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</si>
  <si>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</si>
  <si>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</si>
  <si>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</si>
  <si>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</si>
  <si>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</si>
  <si>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</si>
  <si>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</si>
  <si>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</si>
  <si>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</si>
  <si>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</si>
  <si>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</si>
  <si>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</si>
  <si>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</si>
  <si>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</si>
  <si>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</si>
  <si>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</si>
  <si>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</si>
  <si>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</si>
  <si>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</si>
  <si>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</si>
  <si>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</si>
  <si>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</si>
  <si>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</si>
  <si>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</si>
  <si>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</si>
  <si>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</si>
  <si>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</si>
  <si>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</si>
  <si>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</si>
  <si>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</si>
  <si>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</si>
  <si>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</si>
  <si>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</si>
  <si>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</si>
  <si>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</si>
  <si>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</si>
  <si>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</si>
  <si>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</si>
  <si>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</si>
  <si>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</si>
  <si>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</si>
  <si>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</si>
  <si>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</si>
  <si>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</si>
  <si>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</si>
  <si>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</si>
  <si>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</si>
  <si>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</si>
  <si>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</si>
  <si>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</si>
  <si>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</si>
  <si>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</si>
  <si>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</si>
  <si>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</si>
  <si>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</si>
  <si>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</si>
  <si>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</si>
  <si>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</si>
  <si>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</si>
  <si>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</si>
  <si>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</si>
  <si>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</si>
  <si>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</si>
  <si>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</si>
  <si>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</si>
  <si>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</si>
  <si>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</si>
  <si>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</si>
  <si>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</si>
  <si>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</si>
  <si>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</si>
  <si>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</si>
  <si>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</si>
  <si>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</si>
  <si>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</si>
  <si>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</si>
  <si>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</si>
  <si>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</si>
  <si>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</si>
  <si>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</si>
  <si>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</si>
  <si>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</si>
  <si>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</si>
  <si>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</si>
  <si>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</si>
  <si>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</si>
  <si>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</si>
  <si>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</si>
  <si>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</si>
  <si>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</si>
  <si>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</si>
  <si>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</si>
  <si>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</si>
  <si>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</si>
  <si>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</si>
  <si>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</si>
  <si>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</si>
  <si>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</si>
  <si>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</si>
  <si>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</si>
  <si>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</si>
  <si>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</si>
  <si>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</si>
  <si>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</si>
  <si>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</si>
  <si>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</si>
  <si>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</si>
  <si>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</si>
  <si>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</si>
  <si>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</si>
  <si>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</si>
  <si>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</si>
  <si>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</si>
  <si>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</si>
  <si>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</si>
  <si>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</si>
  <si>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</si>
  <si>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</si>
  <si>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</si>
  <si>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</si>
  <si>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</si>
  <si>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</si>
  <si>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</si>
  <si>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</si>
  <si>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</si>
  <si>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</si>
  <si>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</si>
  <si>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</si>
  <si>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</si>
  <si>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</si>
  <si>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</si>
  <si>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</si>
  <si>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</si>
  <si>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</si>
  <si>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</si>
  <si>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</si>
  <si>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</si>
  <si>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</si>
  <si>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</si>
  <si>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</si>
  <si>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</si>
  <si>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</si>
  <si>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</si>
  <si>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</si>
  <si>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</si>
  <si>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</si>
  <si>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</si>
  <si>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</si>
  <si>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</si>
  <si>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</si>
  <si>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</si>
  <si>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</si>
  <si>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</si>
  <si>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</si>
  <si>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</si>
  <si>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</si>
  <si>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</si>
  <si>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</si>
  <si>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</si>
  <si>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</si>
  <si>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</si>
  <si>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</si>
  <si>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</si>
  <si>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</si>
  <si>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</si>
  <si>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</si>
  <si>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</si>
  <si>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</si>
  <si>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</si>
  <si>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</si>
  <si>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</si>
  <si>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</si>
  <si>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</si>
  <si>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</si>
  <si>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</si>
  <si>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</si>
  <si>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</si>
  <si>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</si>
  <si>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</si>
  <si>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</si>
  <si>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</si>
  <si>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</si>
  <si>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</si>
  <si>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</si>
  <si>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</si>
  <si>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</si>
  <si>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</si>
  <si>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</si>
  <si>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</si>
  <si>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</si>
  <si>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</si>
  <si>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</si>
  <si>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</si>
  <si>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</si>
  <si>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</si>
  <si>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</si>
  <si>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</si>
  <si>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</si>
  <si>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</si>
  <si>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</si>
  <si>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</si>
  <si>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</si>
  <si>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</si>
  <si>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</si>
  <si>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</si>
  <si>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</si>
  <si>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</si>
  <si>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</si>
  <si>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</si>
  <si>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</si>
  <si>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</si>
  <si>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</si>
  <si>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</si>
  <si>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</si>
  <si>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</si>
  <si>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</si>
  <si>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</si>
  <si>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</si>
  <si>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</si>
  <si>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</si>
  <si>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</si>
  <si>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</si>
  <si>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</si>
  <si>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</si>
  <si>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</si>
  <si>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</si>
  <si>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</si>
  <si>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</si>
  <si>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</si>
  <si>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</si>
  <si>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</si>
  <si>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</si>
  <si>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</si>
  <si>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</si>
  <si>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</si>
  <si>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</si>
  <si>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</si>
  <si>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</si>
  <si>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</si>
  <si>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</si>
  <si>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</si>
  <si>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</si>
  <si>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</si>
  <si>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</si>
  <si>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</si>
  <si>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</si>
  <si>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</si>
  <si>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</si>
  <si>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</si>
  <si>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</si>
  <si>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</si>
  <si>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</si>
  <si>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</si>
  <si>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</si>
  <si>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</si>
  <si>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</si>
  <si>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</si>
  <si>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</si>
  <si>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</si>
  <si>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</si>
  <si>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</si>
  <si>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</si>
  <si>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</si>
  <si>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</si>
  <si>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</si>
  <si>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</si>
  <si>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</si>
  <si>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</si>
  <si>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</si>
  <si>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</si>
  <si>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</si>
  <si>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</si>
  <si>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</si>
  <si>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</si>
  <si>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</si>
  <si>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</si>
  <si>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</si>
  <si>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</si>
  <si>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</si>
  <si>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</si>
  <si>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</si>
  <si>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</si>
  <si>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</si>
  <si>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</si>
  <si>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</si>
  <si>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</si>
  <si>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</si>
  <si>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</si>
  <si>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</si>
  <si>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</si>
  <si>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</si>
  <si>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</si>
  <si>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</si>
  <si>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</si>
  <si>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</si>
  <si>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</si>
  <si>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</si>
  <si>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</si>
  <si>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</si>
  <si>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</si>
  <si>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</si>
  <si>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</si>
  <si>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</si>
  <si>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</si>
  <si>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</si>
  <si>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</si>
  <si>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</si>
  <si>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</si>
  <si>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</si>
  <si>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</si>
  <si>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</si>
  <si>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</si>
  <si>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</si>
  <si>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</si>
  <si>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</si>
  <si>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</si>
  <si>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</si>
  <si>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</si>
  <si>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</si>
  <si>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</si>
  <si>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</si>
  <si>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</si>
  <si>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</si>
  <si>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</si>
  <si>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</si>
  <si>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</si>
  <si>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</si>
  <si>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</si>
  <si>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</si>
  <si>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</si>
  <si>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</si>
  <si>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</si>
  <si>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</si>
  <si>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</si>
  <si>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</si>
  <si>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</si>
  <si>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</si>
  <si>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</si>
  <si>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</si>
  <si>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</si>
  <si>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</si>
  <si>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</si>
  <si>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</si>
  <si>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</si>
  <si>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</si>
  <si>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</si>
  <si>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</si>
  <si>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</si>
  <si>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</si>
  <si>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</si>
  <si>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</si>
  <si>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</si>
  <si>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</si>
  <si>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</si>
  <si>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</si>
  <si>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</si>
  <si>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</si>
  <si>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</si>
  <si>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</si>
  <si>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</si>
  <si>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</si>
  <si>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</si>
  <si>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</si>
  <si>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</si>
  <si>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</si>
  <si>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</si>
  <si>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</si>
  <si>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</si>
  <si>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</si>
  <si>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</si>
  <si>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</si>
  <si>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</si>
  <si>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</si>
  <si>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</si>
  <si>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</si>
  <si>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</si>
  <si>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</si>
  <si>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</si>
  <si>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</si>
  <si>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</si>
  <si>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</si>
  <si>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</si>
  <si>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</si>
  <si>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</si>
  <si>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</si>
  <si>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</si>
  <si>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</si>
  <si>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</si>
  <si>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</si>
  <si>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</si>
  <si>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</si>
  <si>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</si>
  <si>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</si>
  <si>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</si>
  <si>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</si>
  <si>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</si>
  <si>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</si>
  <si>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</si>
  <si>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</si>
  <si>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</si>
  <si>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</si>
  <si>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</si>
  <si>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</si>
  <si>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</si>
  <si>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</si>
  <si>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</si>
  <si>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</si>
  <si>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</si>
  <si>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</si>
  <si>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</si>
  <si>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</si>
  <si>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</si>
  <si>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</si>
  <si>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</si>
  <si>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</si>
  <si>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</si>
  <si>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</si>
  <si>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</si>
  <si>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</si>
  <si>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</si>
  <si>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</si>
  <si>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</si>
  <si>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</si>
  <si>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</si>
  <si>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</si>
  <si>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</si>
  <si>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</si>
  <si>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</si>
  <si>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</si>
  <si>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</si>
  <si>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</si>
  <si>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</si>
  <si>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</si>
  <si>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</si>
  <si>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</si>
  <si>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</si>
  <si>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</si>
  <si>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</si>
  <si>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</si>
  <si>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</si>
  <si>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</si>
  <si>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</si>
  <si>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</si>
  <si>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</si>
  <si>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</si>
  <si>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</si>
  <si>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</si>
  <si>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</si>
  <si>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</si>
  <si>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</si>
  <si>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</si>
  <si>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</si>
  <si>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</si>
  <si>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</si>
  <si>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</si>
  <si>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</si>
  <si>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</si>
  <si>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</si>
  <si>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</si>
  <si>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</si>
  <si>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</si>
  <si>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</si>
  <si>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</si>
  <si>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</si>
  <si>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</si>
  <si>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</si>
  <si>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</si>
  <si>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</si>
  <si>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</si>
  <si>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</si>
  <si>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</si>
  <si>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</si>
  <si>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</si>
  <si>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</si>
  <si>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</si>
  <si>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</si>
  <si>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</si>
  <si>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</si>
  <si>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</si>
  <si>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</si>
  <si>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</si>
  <si>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</si>
  <si>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</si>
  <si>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</si>
  <si>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</si>
  <si>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</si>
  <si>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</si>
  <si>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</si>
  <si>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</si>
  <si>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</si>
  <si>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</si>
  <si>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</si>
  <si>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</si>
  <si>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</si>
  <si>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</si>
  <si>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</si>
  <si>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</si>
  <si>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</si>
  <si>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</si>
  <si>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</si>
  <si>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</si>
  <si>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</si>
  <si>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</si>
  <si>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</si>
  <si>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</si>
  <si>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</si>
  <si>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</si>
  <si>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</si>
  <si>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</si>
  <si>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</si>
  <si>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</si>
  <si>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</si>
  <si>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</si>
  <si>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</si>
  <si>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</si>
  <si>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</si>
  <si>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</si>
  <si>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</si>
  <si>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</si>
  <si>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</si>
  <si>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</si>
  <si>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</si>
  <si>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</si>
  <si>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</si>
  <si>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</si>
  <si>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</si>
  <si>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</si>
  <si>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</si>
  <si>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</si>
  <si>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</si>
  <si>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</si>
  <si>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</si>
  <si>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</si>
  <si>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</si>
  <si>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</si>
  <si>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</si>
  <si>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</si>
  <si>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</si>
  <si>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</si>
  <si>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</si>
  <si>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</si>
  <si>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</si>
  <si>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</si>
  <si>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</si>
  <si>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</si>
  <si>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</si>
  <si>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</si>
  <si>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</si>
  <si>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</si>
  <si>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</si>
  <si>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</si>
  <si>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</si>
  <si>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</si>
  <si>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</si>
  <si>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</si>
  <si>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</si>
  <si>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</si>
  <si>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</si>
  <si>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</si>
  <si>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</si>
  <si>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</si>
  <si>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</si>
  <si>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</si>
  <si>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</si>
  <si>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</si>
  <si>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</si>
  <si>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</si>
  <si>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</si>
  <si>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</si>
  <si>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</si>
  <si>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</si>
  <si>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</si>
  <si>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</si>
  <si>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</si>
  <si>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</si>
  <si>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</si>
  <si>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</si>
  <si>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</si>
  <si>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</si>
  <si>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</si>
  <si>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</si>
  <si>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</si>
  <si>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</si>
  <si>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</si>
  <si>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</si>
  <si>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</si>
  <si>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</si>
  <si>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</si>
  <si>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</si>
  <si>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</si>
  <si>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</si>
  <si>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</si>
  <si>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</si>
  <si>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</si>
  <si>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</si>
  <si>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</si>
  <si>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</si>
  <si>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</si>
  <si>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</si>
  <si>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</si>
  <si>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</si>
  <si>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</si>
  <si>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</si>
  <si>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</si>
  <si>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</si>
  <si>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</si>
  <si>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</si>
  <si>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</si>
  <si>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</si>
  <si>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</si>
  <si>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</si>
  <si>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</si>
  <si>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</si>
  <si>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</si>
  <si>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</si>
  <si>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</si>
  <si>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</si>
  <si>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</si>
  <si>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</si>
  <si>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</si>
  <si>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</si>
  <si>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</si>
  <si>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</si>
  <si>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</si>
  <si>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</si>
  <si>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</si>
  <si>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</si>
  <si>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</si>
  <si>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</si>
  <si>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</si>
  <si>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</si>
  <si>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</si>
  <si>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</si>
  <si>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</si>
  <si>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</si>
  <si>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</si>
  <si>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</si>
  <si>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</si>
  <si>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</si>
  <si>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</si>
  <si>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</si>
  <si>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</si>
  <si>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</si>
  <si>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</si>
  <si>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</si>
  <si>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</si>
  <si>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</si>
  <si>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</si>
  <si>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</si>
  <si>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</si>
  <si>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</si>
  <si>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</si>
  <si>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</si>
  <si>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</si>
  <si>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</si>
  <si>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</si>
  <si>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</si>
  <si>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</si>
  <si>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</si>
  <si>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</si>
  <si>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</si>
  <si>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</si>
  <si>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</si>
  <si>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</si>
  <si>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</si>
  <si>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</si>
  <si>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</si>
  <si>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</si>
  <si>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</si>
  <si>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</si>
  <si>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</si>
  <si>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</si>
  <si>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</si>
  <si>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</si>
  <si>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</si>
  <si>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</si>
  <si>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</si>
  <si>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</si>
  <si>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</si>
  <si>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</si>
  <si>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</si>
  <si>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</si>
  <si>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</si>
  <si>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</si>
  <si>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</si>
  <si>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</si>
  <si>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</si>
  <si>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</si>
  <si>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</si>
  <si>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</si>
  <si>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</si>
  <si>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</si>
  <si>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</si>
  <si>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</si>
  <si>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</si>
  <si>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</si>
  <si>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</si>
  <si>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</si>
  <si>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</si>
  <si>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</si>
  <si>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</si>
  <si>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</si>
  <si>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</si>
  <si>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</si>
  <si>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</si>
  <si>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</si>
  <si>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</si>
  <si>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</si>
  <si>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</si>
  <si>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</si>
  <si>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</si>
  <si>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</si>
  <si>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</si>
  <si>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</si>
  <si>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</si>
  <si>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</si>
  <si>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</si>
  <si>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</si>
  <si>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</si>
  <si>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</si>
  <si>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</si>
  <si>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</si>
  <si>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</si>
  <si>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</si>
  <si>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</si>
  <si>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</si>
  <si>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</si>
  <si>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</si>
  <si>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</si>
  <si>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</si>
  <si>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</si>
  <si>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</si>
  <si>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</si>
  <si>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</si>
  <si>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</si>
  <si>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</si>
  <si>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</si>
  <si>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</si>
  <si>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</si>
  <si>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</si>
  <si>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</si>
  <si>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</si>
  <si>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</si>
  <si>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</si>
  <si>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</si>
  <si>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</si>
  <si>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</si>
  <si>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</si>
  <si>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</si>
  <si>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</si>
  <si>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</si>
  <si>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</si>
  <si>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</si>
  <si>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</si>
  <si>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</si>
  <si>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</si>
  <si>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</si>
  <si>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</si>
  <si>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</si>
  <si>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</si>
  <si>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</si>
  <si>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</si>
  <si>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</si>
  <si>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</si>
  <si>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</si>
  <si>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</si>
  <si>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</si>
  <si>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</si>
  <si>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</si>
  <si>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</si>
  <si>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</si>
  <si>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</si>
  <si>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</si>
  <si>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</si>
  <si>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</si>
  <si>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</si>
  <si>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</si>
  <si>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</si>
  <si>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</si>
  <si>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</si>
  <si>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</si>
  <si>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</si>
  <si>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</si>
  <si>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</si>
  <si>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</si>
  <si>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</si>
  <si>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</si>
  <si>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</si>
  <si>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</si>
  <si>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</si>
  <si>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</si>
  <si>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</si>
  <si>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</si>
  <si>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</si>
  <si>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</si>
  <si>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</si>
  <si>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</si>
  <si>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</si>
  <si>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</si>
  <si>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</si>
  <si>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</si>
  <si>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</si>
  <si>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</si>
  <si>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</si>
  <si>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</si>
  <si>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</si>
  <si>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</si>
  <si>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</si>
  <si>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</si>
  <si>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</si>
  <si>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</si>
  <si>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</si>
  <si>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</si>
  <si>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</si>
  <si>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</si>
  <si>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</si>
  <si>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</si>
  <si>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</si>
  <si>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</si>
  <si>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</si>
  <si>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</si>
  <si>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</si>
  <si>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</si>
  <si>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</si>
  <si>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</si>
  <si>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</si>
  <si>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</si>
  <si>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</si>
  <si>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</si>
  <si>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</si>
  <si>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</si>
  <si>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</si>
  <si>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</si>
  <si>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</si>
  <si>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</si>
  <si>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</si>
  <si>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</si>
  <si>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</si>
  <si>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</si>
  <si>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</si>
  <si>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</si>
  <si>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</si>
  <si>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</si>
  <si>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</si>
  <si>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</si>
  <si>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</si>
  <si>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</si>
  <si>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</si>
  <si>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</si>
  <si>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</si>
  <si>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</si>
  <si>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</si>
  <si>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</si>
  <si>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</si>
  <si>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</si>
  <si>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</si>
  <si>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</si>
  <si>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</si>
  <si>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</si>
  <si>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</si>
  <si>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</si>
  <si>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</si>
  <si>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</si>
  <si>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</si>
  <si>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</si>
  <si>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</si>
  <si>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</si>
  <si>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</si>
  <si>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</si>
  <si>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</si>
  <si>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</si>
  <si>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</si>
  <si>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</si>
  <si>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</si>
  <si>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</si>
  <si>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</si>
  <si>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</si>
  <si>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</si>
  <si>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</si>
  <si>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</si>
  <si>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</si>
  <si>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</si>
  <si>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</si>
  <si>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</si>
  <si>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</si>
  <si>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</si>
  <si>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</si>
  <si>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</si>
  <si>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</si>
  <si>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</si>
  <si>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</si>
  <si>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</si>
  <si>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</si>
  <si>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</si>
  <si>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</si>
  <si>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</si>
  <si>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</si>
  <si>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</si>
  <si>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</si>
  <si>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</si>
  <si>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</si>
  <si>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</si>
  <si>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</si>
  <si>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</si>
  <si>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</si>
  <si>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</si>
  <si>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</si>
  <si>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</si>
  <si>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</si>
  <si>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</si>
  <si>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</si>
  <si>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</si>
  <si>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</si>
  <si>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</si>
  <si>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</si>
  <si>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</si>
  <si>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</si>
  <si>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</si>
  <si>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</si>
  <si>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</si>
  <si>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</si>
  <si>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</si>
  <si>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</si>
  <si>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</si>
  <si>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</si>
  <si>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</si>
  <si>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</si>
  <si>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</si>
  <si>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</si>
  <si>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</si>
  <si>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</si>
  <si>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</si>
  <si>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</si>
  <si>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</si>
  <si>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</si>
  <si>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</si>
  <si>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</si>
  <si>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</si>
  <si>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</si>
  <si>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</si>
  <si>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</si>
  <si>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</si>
  <si>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</si>
  <si>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</si>
  <si>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</si>
  <si>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</si>
  <si>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</si>
  <si>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</si>
  <si>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</si>
  <si>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</si>
  <si>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</si>
  <si>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</si>
  <si>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</si>
  <si>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</si>
  <si>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</si>
  <si>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</si>
  <si>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</si>
  <si>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</si>
  <si>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</si>
  <si>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</si>
  <si>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</si>
  <si>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</si>
  <si>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</si>
  <si>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</si>
  <si>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</si>
  <si>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</si>
  <si>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</si>
  <si>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</si>
  <si>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</si>
  <si>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</si>
  <si>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</si>
  <si>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</si>
  <si>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</si>
  <si>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</si>
  <si>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</si>
  <si>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</si>
  <si>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</si>
  <si>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</si>
  <si>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</si>
  <si>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</si>
  <si>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</si>
  <si>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</si>
  <si>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</si>
  <si>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</si>
  <si>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</si>
  <si>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</si>
  <si>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</si>
  <si>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</si>
  <si>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</si>
  <si>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</si>
  <si>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</si>
  <si>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</si>
  <si>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</si>
  <si>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</si>
  <si>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</si>
  <si>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</si>
  <si>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</si>
  <si>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</si>
  <si>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</si>
  <si>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</si>
  <si>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</si>
  <si>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</si>
  <si>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</si>
  <si>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</si>
  <si>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</si>
  <si>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</si>
  <si>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</si>
  <si>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</si>
  <si>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</si>
  <si>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</si>
  <si>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</si>
  <si>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</si>
  <si>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</si>
  <si>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</si>
  <si>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</si>
  <si>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</si>
  <si>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</si>
  <si>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</si>
  <si>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</si>
  <si>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</si>
  <si>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</si>
  <si>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</si>
  <si>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</si>
  <si>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</si>
  <si>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</si>
  <si>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</si>
  <si>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</si>
  <si>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</si>
  <si>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</si>
  <si>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</si>
  <si>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</si>
  <si>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</si>
  <si>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</si>
  <si>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</si>
  <si>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</si>
  <si>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</si>
  <si>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</si>
  <si>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</si>
  <si>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</si>
  <si>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</si>
  <si>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</si>
  <si>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</si>
  <si>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</si>
  <si>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</si>
  <si>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</si>
  <si>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</si>
  <si>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</si>
  <si>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</si>
  <si>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</si>
  <si>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</si>
  <si>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</si>
  <si>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</si>
  <si>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</si>
  <si>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</si>
  <si>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</si>
  <si>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</si>
  <si>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</si>
  <si>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</si>
  <si>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</si>
  <si>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</si>
  <si>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</si>
  <si>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</si>
  <si>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</si>
  <si>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</si>
  <si>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</si>
  <si>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</si>
  <si>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</si>
  <si>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</si>
  <si>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</si>
  <si>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</si>
  <si>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</si>
  <si>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</si>
  <si>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</si>
  <si>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</si>
  <si>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</si>
  <si>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</si>
  <si>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</si>
  <si>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</si>
  <si>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</si>
  <si>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</si>
  <si>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</si>
  <si>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</si>
  <si>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</si>
  <si>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</si>
  <si>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</si>
  <si>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</si>
  <si>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</si>
  <si>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</si>
  <si>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</si>
  <si>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</si>
  <si>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</si>
  <si>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</si>
  <si>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</si>
  <si>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</si>
  <si>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</si>
  <si>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</si>
  <si>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</si>
  <si>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</si>
  <si>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</si>
  <si>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</si>
  <si>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</si>
  <si>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</si>
  <si>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</si>
  <si>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</si>
  <si>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</si>
  <si>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</si>
  <si>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</si>
  <si>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</si>
  <si>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</si>
  <si>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</si>
  <si>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</si>
  <si>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</si>
  <si>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</si>
  <si>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</si>
  <si>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</si>
  <si>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</si>
  <si>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</si>
  <si>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</si>
  <si>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</si>
  <si>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</si>
  <si>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</si>
  <si>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</si>
  <si>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</si>
  <si>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</si>
  <si>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</si>
  <si>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</si>
  <si>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</si>
  <si>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</si>
  <si>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</si>
  <si>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</si>
  <si>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</si>
  <si>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</si>
  <si>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</si>
  <si>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</si>
  <si>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</si>
  <si>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</si>
  <si>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</si>
  <si>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</si>
  <si>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</si>
  <si>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</si>
  <si>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</si>
  <si>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</si>
  <si>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</si>
  <si>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</si>
  <si>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</si>
  <si>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</si>
  <si>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</si>
  <si>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</si>
  <si>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</si>
  <si>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</si>
  <si>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</si>
  <si>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</si>
  <si>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</si>
  <si>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</si>
  <si>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</si>
  <si>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</si>
  <si>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</si>
  <si>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</si>
  <si>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</si>
  <si>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</si>
  <si>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</si>
  <si>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</si>
  <si>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</si>
  <si>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</si>
  <si>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</si>
  <si>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</si>
  <si>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</si>
  <si>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</si>
  <si>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</si>
  <si>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</si>
  <si>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</si>
  <si>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</si>
  <si>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</si>
  <si>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</si>
  <si>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</si>
  <si>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</si>
  <si>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</si>
  <si>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</si>
  <si>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</si>
  <si>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</si>
  <si>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</si>
  <si>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</si>
  <si>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</si>
  <si>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</si>
  <si>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</si>
  <si>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</si>
  <si>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</si>
  <si>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</si>
  <si>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</si>
  <si>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</si>
  <si>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</si>
  <si>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</si>
  <si>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</si>
  <si>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</si>
  <si>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</si>
  <si>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</si>
  <si>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</si>
  <si>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</si>
  <si>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</si>
  <si>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</si>
  <si>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</si>
  <si>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</si>
  <si>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</si>
  <si>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</si>
  <si>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</si>
  <si>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</si>
  <si>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</si>
  <si>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</si>
  <si>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</si>
  <si>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</si>
  <si>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</si>
  <si>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</si>
  <si>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</si>
  <si>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</si>
  <si>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</si>
  <si>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</si>
  <si>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</si>
  <si>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</si>
  <si>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</si>
  <si>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</si>
  <si>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</si>
  <si>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</si>
  <si>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</si>
  <si>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</si>
  <si>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</si>
  <si>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</si>
  <si>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</si>
  <si>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</si>
  <si>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</si>
  <si>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</si>
  <si>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</si>
  <si>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</si>
  <si>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</si>
  <si>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</si>
  <si>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</si>
  <si>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</si>
  <si>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</si>
  <si>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</si>
  <si>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</si>
  <si>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</si>
  <si>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</si>
  <si>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</si>
  <si>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</si>
  <si>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</si>
  <si>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</si>
  <si>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</si>
  <si>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</si>
  <si>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</si>
  <si>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</si>
  <si>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</si>
  <si>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</si>
  <si>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</si>
  <si>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</si>
  <si>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</si>
  <si>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</si>
  <si>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</si>
  <si>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</si>
  <si>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</si>
  <si>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</si>
  <si>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</si>
  <si>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</si>
  <si>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</si>
  <si>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</si>
  <si>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</si>
  <si>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</si>
  <si>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</si>
  <si>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</si>
  <si>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</si>
  <si>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</si>
  <si>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</si>
  <si>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</si>
  <si>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</si>
  <si>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</si>
  <si>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</si>
  <si>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</si>
  <si>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</si>
  <si>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</si>
  <si>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</si>
  <si>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</si>
  <si>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</si>
  <si>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</si>
  <si>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</si>
  <si>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</si>
  <si>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</si>
  <si>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</si>
  <si>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</si>
  <si>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</si>
  <si>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</si>
  <si>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</si>
  <si>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</si>
  <si>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</si>
  <si>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</si>
  <si>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</si>
  <si>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</si>
  <si>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</si>
  <si>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</si>
  <si>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</si>
  <si>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</si>
  <si>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</si>
  <si>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</si>
  <si>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</si>
  <si>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</si>
  <si>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</si>
  <si>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</si>
  <si>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</si>
  <si>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</si>
  <si>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</si>
  <si>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</si>
  <si>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</si>
  <si>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</si>
  <si>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</si>
  <si>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</si>
  <si>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</si>
  <si>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</si>
  <si>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</si>
  <si>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</si>
  <si>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</si>
  <si>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</si>
  <si>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</si>
  <si>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</si>
  <si>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</si>
  <si>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</si>
  <si>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</si>
  <si>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</si>
  <si>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</si>
  <si>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</si>
  <si>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</si>
  <si>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</si>
  <si>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</si>
  <si>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</si>
  <si>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</si>
  <si>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</si>
  <si>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</si>
  <si>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</si>
  <si>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</si>
  <si>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</si>
  <si>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</si>
  <si>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</si>
  <si>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</si>
  <si>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</si>
  <si>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</si>
  <si>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</si>
  <si>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</si>
  <si>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</si>
  <si>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</si>
  <si>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</si>
  <si>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</si>
  <si>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</si>
  <si>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</si>
  <si>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</si>
  <si>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</si>
  <si>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</si>
  <si>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</si>
  <si>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</si>
  <si>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</si>
  <si>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</si>
  <si>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</si>
  <si>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</si>
  <si>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</si>
  <si>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</si>
  <si>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</si>
  <si>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</si>
  <si>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</si>
  <si>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</si>
  <si>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</si>
  <si>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</si>
  <si>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</si>
  <si>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</si>
  <si>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</si>
  <si>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</si>
  <si>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</si>
  <si>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</si>
  <si>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</si>
  <si>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</si>
  <si>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</si>
  <si>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</si>
  <si>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</si>
  <si>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</si>
  <si>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</si>
  <si>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</si>
  <si>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</si>
  <si>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</si>
  <si>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</si>
  <si>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</si>
  <si>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</si>
  <si>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</si>
  <si>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</si>
  <si>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</si>
  <si>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</si>
  <si>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</si>
  <si>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</si>
  <si>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</si>
  <si>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</si>
  <si>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</si>
  <si>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</si>
  <si>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</si>
  <si>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</si>
  <si>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</si>
  <si>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</si>
  <si>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</si>
  <si>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</si>
  <si>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</si>
  <si>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</si>
  <si>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</si>
  <si>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</si>
  <si>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</si>
  <si>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</si>
  <si>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</si>
  <si>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</si>
  <si>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</si>
  <si>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</si>
  <si>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</si>
  <si>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</si>
  <si>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</si>
  <si>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</si>
  <si>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</si>
  <si>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</si>
  <si>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</si>
  <si>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</si>
  <si>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</si>
  <si>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</si>
  <si>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</si>
  <si>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</si>
  <si>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</si>
  <si>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</si>
  <si>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</si>
  <si>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</si>
  <si>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</si>
  <si>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</si>
  <si>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</si>
  <si>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</si>
  <si>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</si>
  <si>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</si>
  <si>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</si>
  <si>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</si>
  <si>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</si>
  <si>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</si>
  <si>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</si>
  <si>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</si>
  <si>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</si>
  <si>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</si>
  <si>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</si>
  <si>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</si>
  <si>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</si>
  <si>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</si>
  <si>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</si>
  <si>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</si>
  <si>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</si>
  <si>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</si>
  <si>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</si>
  <si>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</si>
  <si>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</si>
  <si>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</si>
  <si>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</si>
  <si>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</si>
  <si>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</si>
  <si>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</si>
  <si>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</si>
  <si>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</si>
  <si>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</si>
  <si>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</si>
  <si>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</si>
  <si>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</si>
  <si>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</si>
  <si>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</si>
  <si>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</si>
  <si>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</si>
  <si>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</si>
  <si>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</si>
  <si>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</si>
  <si>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</si>
  <si>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</si>
  <si>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</si>
  <si>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</si>
  <si>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</si>
  <si>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</si>
  <si>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</si>
  <si>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</si>
  <si>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</si>
  <si>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</si>
  <si>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</si>
  <si>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</si>
  <si>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</si>
  <si>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</si>
  <si>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</si>
  <si>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</si>
  <si>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</si>
  <si>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</si>
  <si>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</si>
  <si>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</si>
  <si>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</si>
  <si>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</si>
  <si>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</si>
  <si>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</si>
  <si>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</si>
  <si>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</si>
  <si>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</si>
  <si>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</si>
  <si>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</si>
  <si>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</si>
  <si>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</si>
  <si>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</si>
  <si>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</si>
  <si>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</si>
  <si>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</si>
  <si>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</si>
  <si>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</si>
  <si>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</si>
  <si>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</si>
  <si>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</si>
  <si>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</si>
  <si>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</si>
  <si>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</si>
  <si>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</si>
  <si>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</si>
  <si>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</si>
  <si>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</si>
  <si>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</si>
  <si>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</si>
  <si>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</si>
  <si>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</si>
  <si>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</si>
  <si>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</si>
  <si>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</si>
  <si>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</si>
  <si>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</si>
  <si>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</si>
  <si>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</si>
  <si>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</si>
  <si>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</si>
  <si>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</si>
  <si>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</si>
  <si>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</si>
  <si>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</si>
  <si>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</si>
  <si>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</si>
  <si>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</si>
  <si>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</si>
  <si>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</si>
  <si>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</si>
  <si>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</si>
  <si>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</si>
  <si>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</si>
  <si>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</si>
  <si>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</si>
  <si>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</si>
  <si>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</si>
  <si>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</si>
  <si>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</si>
  <si>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</si>
  <si>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</si>
  <si>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</si>
  <si>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</si>
  <si>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</si>
  <si>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</si>
  <si>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</si>
  <si>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</si>
  <si>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</si>
  <si>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</si>
  <si>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</si>
  <si>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</si>
  <si>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</si>
  <si>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</si>
  <si>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</si>
  <si>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</si>
  <si>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</si>
  <si>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</si>
  <si>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</si>
  <si>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</si>
  <si>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</si>
  <si>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</si>
  <si>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</si>
  <si>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</si>
  <si>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</si>
  <si>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</si>
  <si>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</si>
  <si>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</si>
  <si>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</si>
  <si>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</si>
  <si>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</si>
  <si>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</si>
  <si>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</si>
  <si>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</si>
  <si>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</si>
  <si>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</si>
  <si>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</si>
  <si>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</si>
  <si>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</si>
  <si>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</si>
  <si>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</si>
  <si>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</si>
  <si>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</si>
  <si>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</si>
  <si>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</si>
  <si>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</si>
  <si>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</si>
  <si>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</si>
  <si>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</si>
  <si>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</si>
  <si>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</si>
  <si>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</si>
  <si>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</si>
  <si>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</si>
  <si>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</si>
  <si>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</si>
  <si>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</si>
  <si>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</si>
  <si>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</si>
  <si>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</si>
  <si>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</si>
  <si>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</si>
  <si>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</si>
  <si>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</si>
  <si>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</si>
  <si>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</si>
  <si>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</si>
  <si>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</si>
  <si>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</si>
  <si>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</si>
  <si>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</si>
  <si>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</si>
  <si>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</si>
  <si>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</si>
  <si>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</si>
  <si>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</si>
  <si>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</si>
  <si>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</si>
  <si>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</si>
  <si>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</si>
  <si>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</si>
  <si>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</si>
  <si>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</si>
  <si>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</si>
  <si>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</si>
  <si>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</si>
  <si>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</si>
  <si>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</si>
  <si>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</si>
  <si>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</si>
  <si>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</si>
  <si>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</si>
  <si>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</si>
  <si>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</si>
  <si>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</si>
  <si>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</si>
  <si>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</si>
  <si>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</si>
  <si>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</si>
  <si>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</si>
  <si>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</si>
  <si>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</si>
  <si>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</si>
  <si>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</si>
  <si>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</si>
  <si>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</si>
  <si>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</si>
  <si>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</si>
  <si>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</si>
  <si>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</si>
  <si>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</si>
  <si>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</si>
  <si>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</si>
  <si>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</si>
  <si>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</si>
  <si>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</si>
  <si>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</si>
  <si>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</si>
  <si>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</si>
  <si>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</si>
  <si>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</si>
  <si>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</si>
  <si>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</si>
  <si>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</si>
  <si>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</si>
  <si>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</si>
  <si>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</si>
  <si>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</si>
  <si>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</si>
  <si>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</si>
  <si>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</si>
  <si>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</si>
  <si>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</si>
  <si>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</si>
  <si>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</si>
  <si>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</si>
  <si>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</si>
  <si>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</si>
  <si>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</si>
  <si>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</si>
  <si>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</si>
  <si>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</si>
  <si>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</si>
  <si>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</si>
  <si>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</si>
  <si>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</si>
  <si>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</si>
  <si>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</si>
  <si>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</si>
  <si>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</si>
  <si>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</si>
  <si>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</si>
  <si>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</si>
  <si>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</si>
  <si>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</si>
  <si>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</si>
  <si>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</si>
  <si>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</si>
  <si>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</si>
  <si>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</si>
  <si>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</si>
  <si>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</si>
  <si>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</si>
  <si>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</si>
  <si>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</si>
  <si>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</si>
  <si>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</si>
  <si>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</si>
  <si>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</si>
  <si>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</si>
  <si>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</si>
  <si>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</si>
  <si>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</si>
  <si>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</si>
  <si>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</si>
  <si>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</si>
  <si>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</si>
  <si>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</si>
  <si>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</si>
  <si>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</si>
  <si>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</si>
  <si>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</si>
  <si>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</si>
  <si>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</si>
  <si>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</si>
  <si>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</si>
  <si>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</si>
  <si>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</si>
  <si>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</si>
  <si>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</si>
  <si>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</si>
  <si>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</si>
  <si>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</si>
  <si>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</si>
  <si>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</si>
  <si>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</si>
  <si>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</si>
  <si>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</si>
  <si>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</si>
  <si>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</si>
  <si>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</si>
  <si>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</si>
  <si>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</si>
  <si>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</si>
  <si>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</si>
  <si>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</si>
  <si>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</si>
  <si>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</si>
  <si>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</si>
  <si>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</si>
  <si>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</si>
  <si>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</si>
  <si>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</si>
  <si>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</si>
  <si>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</si>
  <si>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</si>
  <si>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</si>
  <si>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</si>
  <si>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</si>
  <si>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</si>
  <si>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</si>
  <si>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</si>
  <si>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</si>
  <si>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</si>
  <si>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</si>
  <si>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</si>
  <si>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</si>
  <si>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</si>
  <si>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</si>
  <si>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</si>
  <si>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</si>
  <si>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</si>
  <si>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</si>
  <si>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</si>
  <si>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</si>
  <si>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</si>
  <si>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</si>
  <si>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</si>
  <si>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</si>
  <si>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</si>
  <si>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</si>
  <si>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</si>
  <si>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</si>
  <si>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</si>
  <si>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</si>
  <si>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</si>
  <si>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</si>
  <si>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</si>
  <si>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</si>
  <si>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</si>
  <si>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</si>
  <si>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</si>
  <si>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</si>
  <si>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</si>
  <si>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</si>
  <si>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</si>
  <si>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</si>
  <si>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</si>
  <si>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</si>
  <si>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</si>
  <si>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</si>
  <si>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</si>
  <si>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</si>
  <si>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</si>
  <si>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</si>
  <si>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</si>
  <si>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</si>
  <si>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</si>
  <si>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</si>
  <si>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</si>
  <si>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</si>
  <si>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</si>
  <si>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</si>
  <si>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</si>
  <si>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</si>
  <si>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</si>
  <si>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</si>
  <si>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</si>
  <si>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</si>
  <si>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</si>
  <si>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</si>
  <si>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</si>
  <si>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</si>
  <si>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</si>
  <si>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</si>
  <si>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</si>
  <si>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</si>
  <si>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</si>
  <si>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</si>
  <si>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</si>
  <si>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</si>
  <si>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</si>
  <si>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</si>
  <si>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</si>
  <si>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</si>
  <si>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</si>
  <si>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</si>
  <si>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</si>
  <si>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</si>
  <si>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</si>
  <si>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</si>
  <si>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</si>
  <si>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</si>
  <si>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</si>
  <si>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</si>
  <si>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</si>
  <si>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</si>
  <si>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</si>
  <si>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</si>
  <si>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</si>
  <si>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</si>
  <si>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</si>
  <si>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</si>
  <si>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</si>
  <si>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</si>
  <si>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</si>
  <si>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</si>
  <si>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</si>
  <si>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</si>
  <si>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</si>
  <si>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</si>
  <si>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</si>
  <si>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</si>
  <si>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</si>
  <si>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</si>
  <si>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</si>
  <si>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</si>
  <si>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</si>
  <si>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</si>
  <si>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</si>
  <si>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</si>
  <si>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</si>
  <si>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</si>
  <si>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</si>
  <si>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</si>
  <si>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</si>
  <si>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</si>
  <si>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</si>
  <si>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</si>
  <si>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</si>
  <si>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</si>
  <si>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</si>
  <si>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</si>
  <si>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</si>
  <si>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</si>
  <si>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</si>
  <si>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</si>
  <si>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</si>
  <si>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</si>
  <si>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</si>
  <si>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</si>
  <si>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</si>
  <si>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</si>
  <si>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</si>
  <si>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</si>
  <si>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</si>
  <si>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</si>
  <si>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</si>
  <si>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</si>
  <si>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</si>
  <si>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</si>
  <si>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</si>
  <si>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</si>
  <si>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</si>
  <si>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</si>
  <si>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</si>
  <si>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</si>
  <si>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</si>
  <si>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</si>
  <si>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</si>
  <si>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</si>
  <si>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</si>
  <si>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</si>
  <si>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</si>
  <si>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</si>
  <si>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</si>
  <si>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</si>
  <si>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</si>
  <si>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</si>
  <si>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</si>
  <si>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</si>
  <si>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</si>
  <si>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</si>
  <si>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</si>
  <si>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</si>
  <si>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</si>
  <si>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</si>
  <si>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</si>
  <si>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</si>
  <si>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</si>
  <si>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</si>
  <si>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</si>
  <si>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</si>
  <si>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</si>
  <si>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</si>
  <si>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</si>
  <si>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</si>
  <si>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</si>
  <si>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</si>
  <si>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</si>
  <si>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</si>
  <si>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</si>
  <si>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</si>
  <si>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</si>
  <si>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</si>
  <si>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</si>
  <si>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</si>
  <si>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</si>
  <si>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</si>
  <si>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</si>
  <si>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</si>
  <si>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</si>
  <si>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</si>
  <si>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</si>
  <si>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</si>
  <si>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</si>
  <si>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</si>
  <si>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</si>
  <si>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</si>
  <si>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</si>
  <si>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</si>
  <si>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</si>
  <si>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</si>
  <si>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</si>
  <si>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</si>
  <si>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</si>
  <si>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</si>
  <si>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</si>
  <si>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</si>
  <si>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</si>
  <si>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</si>
  <si>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</si>
  <si>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</si>
  <si>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</si>
  <si>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</si>
  <si>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</si>
  <si>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</si>
  <si>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</si>
  <si>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</si>
  <si>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</si>
  <si>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</si>
  <si>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</si>
  <si>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</si>
  <si>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</si>
  <si>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</si>
  <si>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</si>
  <si>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</si>
  <si>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</si>
  <si>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</si>
  <si>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</si>
  <si>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</si>
  <si>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</si>
  <si>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</si>
  <si>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</si>
  <si>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</si>
  <si>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</si>
  <si>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</si>
  <si>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</si>
  <si>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</si>
  <si>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</si>
  <si>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</si>
  <si>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</si>
  <si>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</si>
  <si>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</si>
  <si>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</si>
  <si>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</si>
  <si>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</si>
  <si>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</si>
  <si>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</si>
  <si>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</si>
  <si>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</si>
  <si>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</si>
  <si>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</si>
  <si>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</si>
  <si>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</si>
  <si>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</si>
  <si>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</si>
  <si>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</si>
  <si>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</si>
  <si>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</si>
  <si>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</si>
  <si>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</si>
  <si>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</si>
  <si>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</si>
  <si>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</si>
  <si>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</si>
  <si>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</si>
  <si>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</si>
  <si>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</si>
  <si>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</si>
  <si>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</si>
  <si>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</si>
  <si>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</si>
  <si>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</si>
  <si>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</si>
  <si>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</si>
  <si>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</si>
  <si>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</si>
  <si>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</si>
  <si>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</si>
  <si>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</si>
  <si>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</si>
  <si>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</si>
  <si>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</si>
  <si>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</si>
  <si>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</si>
  <si>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</si>
  <si>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</si>
  <si>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</si>
  <si>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</si>
  <si>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</si>
  <si>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</si>
  <si>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</si>
  <si>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</si>
  <si>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</si>
  <si>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</si>
  <si>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</si>
  <si>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</si>
  <si>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</si>
  <si>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</si>
  <si>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</si>
  <si>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</si>
  <si>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</si>
  <si>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</si>
  <si>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</si>
  <si>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</si>
  <si>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</si>
  <si>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</si>
  <si>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</si>
  <si>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</si>
  <si>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</si>
  <si>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</si>
  <si>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</si>
  <si>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</si>
  <si>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</si>
  <si>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</si>
  <si>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</si>
  <si>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</si>
  <si>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</si>
  <si>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</si>
  <si>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</si>
  <si>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</si>
  <si>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</si>
  <si>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</si>
  <si>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</si>
  <si>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</si>
  <si>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</si>
  <si>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</si>
  <si>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</si>
  <si>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</si>
  <si>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</si>
  <si>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</si>
  <si>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</si>
  <si>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</si>
  <si>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</si>
  <si>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</si>
  <si>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</si>
  <si>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</si>
  <si>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</si>
  <si>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</si>
  <si>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</si>
  <si>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</si>
  <si>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</si>
  <si>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</si>
  <si>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</si>
  <si>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</si>
  <si>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</si>
  <si>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</si>
  <si>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</si>
  <si>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</si>
  <si>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</si>
  <si>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</si>
  <si>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</si>
  <si>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</si>
  <si>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</si>
  <si>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</si>
  <si>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</si>
  <si>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</si>
  <si>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</si>
  <si>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</si>
  <si>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</si>
  <si>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</si>
  <si>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</si>
  <si>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</si>
  <si>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</si>
  <si>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</si>
  <si>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</si>
  <si>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</si>
  <si>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</si>
  <si>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</si>
  <si>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</si>
  <si>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</si>
  <si>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</si>
  <si>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</si>
  <si>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</si>
  <si>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</si>
  <si>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</si>
  <si>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</si>
  <si>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</si>
  <si>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</si>
  <si>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</si>
  <si>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</si>
  <si>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</si>
  <si>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</si>
  <si>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</si>
  <si>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</si>
  <si>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</si>
  <si>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</si>
  <si>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</si>
  <si>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</si>
  <si>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</si>
  <si>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</si>
  <si>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</si>
  <si>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</si>
  <si>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</si>
  <si>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</si>
  <si>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</si>
  <si>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</si>
  <si>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</si>
  <si>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</si>
  <si>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</si>
  <si>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</si>
  <si>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</si>
  <si>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</si>
  <si>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</si>
  <si>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</si>
  <si>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</si>
  <si>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</si>
  <si>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</si>
  <si>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</si>
  <si>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</si>
  <si>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</si>
  <si>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</si>
  <si>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</si>
  <si>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</si>
  <si>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</si>
  <si>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</si>
  <si>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</si>
  <si>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</si>
  <si>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</si>
  <si>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</si>
  <si>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</si>
  <si>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</si>
  <si>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</si>
  <si>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</si>
  <si>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</si>
  <si>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</si>
  <si>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</si>
  <si>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</si>
  <si>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</si>
  <si>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</si>
  <si>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</si>
  <si>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</si>
  <si>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</si>
  <si>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</si>
  <si>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</si>
  <si>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</si>
  <si>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</si>
  <si>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</si>
  <si>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</si>
  <si>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</si>
  <si>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</si>
  <si>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</si>
  <si>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</si>
  <si>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</si>
  <si>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</si>
  <si>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</si>
  <si>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</si>
  <si>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</si>
  <si>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</si>
  <si>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</si>
  <si>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</si>
  <si>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</si>
  <si>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</si>
  <si>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</si>
  <si>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</si>
  <si>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</si>
  <si>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</si>
  <si>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</si>
  <si>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</si>
  <si>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</si>
  <si>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</si>
  <si>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</si>
  <si>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</si>
  <si>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</si>
  <si>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</si>
  <si>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</si>
  <si>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</si>
  <si>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</si>
  <si>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</si>
  <si>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</si>
  <si>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</si>
  <si>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</si>
  <si>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</si>
  <si>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</si>
  <si>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</si>
  <si>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</si>
  <si>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</si>
  <si>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</si>
  <si>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</si>
  <si>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</si>
  <si>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</si>
  <si>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</si>
  <si>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</si>
  <si>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</si>
  <si>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</si>
  <si>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</si>
  <si>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</si>
  <si>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</si>
  <si>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</si>
  <si>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</si>
  <si>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</si>
  <si>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</si>
  <si>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</si>
  <si>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</si>
  <si>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</si>
  <si>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</si>
  <si>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</si>
  <si>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</si>
  <si>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</si>
  <si>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</si>
  <si>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</si>
  <si>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</si>
  <si>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</si>
  <si>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</si>
  <si>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</si>
  <si>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</si>
  <si>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</si>
  <si>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</si>
  <si>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</si>
  <si>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</si>
  <si>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</si>
  <si>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</si>
  <si>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</si>
  <si>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</si>
  <si>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</si>
  <si>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</si>
  <si>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</si>
  <si>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</si>
  <si>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</si>
  <si>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</si>
  <si>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</si>
  <si>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</si>
  <si>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</si>
  <si>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</si>
  <si>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</si>
  <si>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</si>
  <si>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</si>
  <si>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</si>
  <si>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</si>
  <si>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</si>
  <si>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</si>
  <si>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</si>
  <si>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</si>
  <si>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</si>
  <si>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</si>
  <si>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</si>
  <si>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</si>
  <si>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</si>
  <si>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</si>
  <si>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</si>
  <si>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</si>
  <si>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</si>
  <si>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</si>
  <si>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</si>
  <si>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</si>
  <si>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</si>
  <si>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</si>
  <si>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</si>
  <si>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</si>
  <si>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</si>
  <si>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</si>
  <si>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</si>
  <si>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</si>
  <si>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</si>
  <si>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</si>
  <si>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</si>
  <si>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</si>
  <si>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</si>
  <si>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</si>
  <si>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</si>
  <si>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</si>
  <si>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</si>
  <si>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</si>
  <si>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</si>
  <si>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</si>
  <si>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</si>
  <si>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</si>
  <si>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</si>
  <si>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</si>
  <si>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</si>
  <si>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</si>
  <si>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</si>
  <si>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</si>
  <si>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</si>
  <si>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</si>
  <si>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</si>
  <si>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</si>
  <si>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</si>
  <si>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</si>
  <si>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</si>
  <si>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</si>
  <si>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</si>
  <si>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</si>
  <si>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</si>
  <si>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</si>
  <si>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</si>
  <si>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</si>
  <si>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</si>
  <si>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</si>
  <si>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</si>
  <si>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</si>
  <si>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</si>
  <si>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</si>
  <si>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</si>
  <si>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</si>
  <si>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</si>
  <si>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</si>
  <si>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</si>
  <si>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</si>
  <si>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</si>
  <si>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</si>
  <si>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</si>
  <si>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</si>
  <si>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</si>
  <si>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</si>
  <si>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</si>
  <si>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</si>
  <si>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</si>
  <si>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</si>
  <si>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</si>
  <si>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</si>
  <si>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</si>
  <si>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</si>
  <si>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</si>
  <si>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</si>
  <si>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</si>
  <si>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</si>
  <si>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</si>
  <si>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</si>
  <si>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</si>
  <si>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</si>
  <si>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</si>
  <si>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</si>
  <si>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</si>
  <si>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</si>
  <si>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</si>
  <si>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</si>
  <si>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</si>
  <si>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</si>
  <si>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</si>
  <si>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</si>
  <si>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</si>
  <si>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</si>
  <si>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</si>
  <si>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</si>
  <si>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</si>
  <si>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</si>
  <si>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</si>
  <si>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</si>
  <si>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</si>
  <si>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</si>
  <si>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</si>
  <si>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</si>
  <si>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</si>
  <si>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</si>
  <si>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</si>
  <si>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</si>
  <si>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</si>
  <si>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</si>
  <si>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</si>
  <si>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</si>
  <si>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</si>
  <si>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</si>
  <si>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</si>
  <si>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</si>
  <si>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</si>
  <si>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</si>
  <si>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</si>
  <si>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</si>
  <si>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</si>
  <si>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</si>
  <si>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</si>
  <si>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</si>
  <si>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</si>
  <si>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</si>
  <si>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</si>
  <si>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</si>
  <si>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</si>
  <si>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</si>
  <si>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</si>
  <si>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</si>
  <si>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</si>
  <si>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</si>
  <si>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</si>
  <si>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</si>
  <si>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</si>
  <si>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</si>
  <si>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</si>
  <si>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</si>
  <si>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</si>
  <si>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</si>
  <si>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</si>
  <si>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</si>
  <si>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</si>
  <si>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</si>
  <si>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</si>
  <si>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</si>
  <si>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</si>
  <si>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</si>
  <si>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</si>
  <si>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</si>
  <si>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</si>
  <si>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</si>
  <si>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</si>
  <si>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</si>
  <si>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</si>
  <si>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</si>
  <si>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</si>
  <si>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</si>
  <si>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</si>
  <si>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</si>
  <si>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</si>
  <si>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</si>
  <si>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</si>
  <si>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</si>
  <si>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</si>
  <si>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</si>
  <si>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</si>
  <si>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</si>
  <si>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</si>
  <si>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</si>
  <si>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</si>
  <si>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</si>
  <si>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</si>
  <si>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</si>
  <si>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</si>
  <si>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</si>
  <si>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</si>
  <si>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</si>
  <si>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</si>
  <si>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</si>
  <si>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</si>
  <si>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</si>
  <si>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</si>
  <si>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</si>
  <si>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</si>
  <si>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</si>
  <si>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</si>
  <si>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</si>
  <si>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</si>
  <si>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</si>
  <si>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</si>
  <si>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</si>
  <si>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</si>
  <si>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</si>
  <si>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</si>
  <si>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</si>
  <si>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</si>
  <si>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</si>
  <si>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</si>
  <si>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</si>
  <si>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</si>
  <si>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</si>
  <si>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</si>
  <si>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</si>
  <si>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</si>
  <si>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</si>
  <si>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</si>
  <si>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</si>
  <si>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</si>
  <si>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</si>
  <si>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</si>
  <si>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</si>
  <si>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</si>
  <si>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</si>
  <si>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</si>
  <si>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</si>
  <si>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</si>
  <si>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</si>
  <si>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</si>
  <si>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</si>
  <si>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</si>
  <si>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</si>
  <si>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</si>
  <si>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</si>
  <si>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</si>
  <si>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</si>
  <si>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</si>
  <si>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</si>
  <si>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</si>
  <si>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</si>
  <si>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</si>
  <si>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</si>
  <si>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</si>
  <si>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</si>
  <si>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</si>
  <si>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</si>
  <si>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</si>
  <si>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</si>
  <si>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</si>
  <si>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</si>
  <si>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</si>
  <si>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</si>
  <si>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</si>
  <si>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</si>
  <si>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</si>
  <si>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</si>
  <si>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</si>
  <si>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</si>
  <si>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</si>
  <si>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</si>
  <si>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</si>
  <si>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</si>
  <si>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</si>
  <si>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</si>
  <si>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</si>
  <si>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</si>
  <si>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</si>
  <si>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</si>
  <si>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</si>
  <si>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</si>
  <si>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</si>
  <si>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</si>
  <si>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</si>
  <si>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</si>
  <si>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</si>
  <si>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</si>
  <si>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</si>
  <si>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</si>
  <si>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</si>
  <si>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</si>
  <si>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</si>
  <si>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</si>
  <si>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</si>
  <si>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</si>
  <si>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</si>
  <si>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</si>
  <si>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</si>
  <si>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</si>
  <si>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</si>
  <si>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</si>
  <si>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</si>
  <si>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</si>
  <si>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</si>
  <si>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</si>
  <si>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</si>
  <si>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</si>
  <si>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</si>
  <si>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</si>
  <si>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</si>
  <si>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</si>
  <si>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</si>
  <si>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</si>
  <si>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</si>
  <si>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</si>
  <si>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</si>
  <si>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</si>
  <si>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</si>
  <si>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</si>
  <si>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</si>
  <si>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</si>
  <si>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</si>
  <si>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</si>
  <si>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</si>
  <si>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</si>
  <si>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</si>
  <si>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</si>
  <si>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</si>
  <si>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</si>
  <si>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</si>
  <si>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</si>
  <si>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</si>
  <si>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</si>
  <si>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</si>
  <si>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</si>
  <si>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</si>
  <si>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</si>
  <si>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</si>
  <si>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</si>
  <si>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</si>
  <si>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</si>
  <si>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</si>
  <si>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</si>
  <si>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</si>
  <si>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</si>
  <si>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</si>
  <si>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</si>
  <si>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</si>
  <si>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</si>
  <si>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</si>
  <si>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</si>
  <si>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</si>
  <si>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</si>
  <si>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</si>
  <si>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</si>
  <si>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</si>
  <si>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</si>
  <si>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</si>
  <si>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</si>
  <si>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</si>
  <si>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</si>
  <si>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</si>
  <si>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</si>
  <si>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</si>
  <si>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</si>
  <si>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</si>
  <si>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</si>
  <si>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</si>
  <si>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</si>
  <si>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</si>
  <si>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</si>
  <si>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</si>
  <si>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</si>
  <si>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</si>
  <si>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</si>
  <si>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</si>
  <si>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</si>
  <si>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</si>
  <si>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</si>
  <si>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</si>
  <si>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</si>
  <si>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</si>
  <si>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</si>
  <si>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</si>
  <si>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</si>
  <si>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</si>
  <si>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</si>
  <si>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</si>
  <si>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</si>
  <si>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</si>
  <si>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</si>
  <si>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</si>
  <si>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</si>
  <si>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</si>
  <si>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</si>
  <si>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</si>
  <si>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</si>
  <si>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</si>
  <si>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</si>
  <si>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</si>
  <si>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</si>
  <si>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</si>
  <si>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</si>
  <si>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</si>
  <si>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</si>
  <si>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</si>
  <si>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</si>
  <si>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</si>
  <si>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</si>
  <si>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</si>
  <si>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</si>
  <si>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</si>
  <si>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</si>
  <si>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</si>
  <si>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</si>
  <si>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</si>
  <si>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</si>
  <si>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</si>
  <si>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</si>
  <si>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</si>
  <si>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</si>
  <si>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</si>
  <si>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</si>
  <si>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</si>
  <si>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</si>
  <si>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</si>
  <si>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</si>
  <si>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</si>
  <si>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</si>
  <si>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</si>
  <si>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</si>
  <si>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</si>
  <si>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</si>
  <si>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</si>
  <si>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</si>
  <si>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</si>
  <si>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</si>
  <si>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</si>
  <si>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</si>
  <si>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</si>
  <si>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</si>
  <si>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</si>
  <si>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</si>
  <si>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</si>
  <si>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</si>
  <si>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</si>
  <si>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</si>
  <si>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</si>
  <si>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</si>
  <si>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</si>
  <si>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</si>
  <si>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</si>
  <si>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</si>
  <si>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</si>
  <si>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</si>
  <si>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</si>
  <si>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</si>
  <si>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</si>
  <si>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</si>
  <si>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</si>
  <si>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</si>
  <si>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</si>
  <si>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</si>
  <si>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</si>
  <si>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</si>
  <si>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</si>
  <si>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</si>
  <si>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</si>
  <si>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</si>
  <si>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</si>
  <si>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</si>
  <si>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</si>
  <si>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</si>
  <si>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</si>
  <si>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</si>
  <si>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</si>
  <si>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</si>
  <si>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</si>
  <si>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</si>
  <si>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</si>
  <si>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</si>
  <si>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</si>
  <si>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</si>
  <si>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</si>
  <si>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</si>
  <si>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</si>
  <si>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</si>
  <si>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</si>
  <si>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</si>
  <si>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</si>
  <si>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</si>
  <si>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</si>
  <si>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</si>
  <si>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</si>
  <si>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</si>
  <si>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</si>
  <si>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</si>
  <si>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</si>
  <si>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</si>
  <si>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</si>
  <si>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</si>
  <si>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</si>
  <si>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</si>
  <si>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</si>
  <si>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</si>
  <si>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</si>
  <si>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</si>
  <si>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</si>
  <si>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</si>
  <si>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</si>
  <si>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</si>
  <si>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</si>
  <si>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</si>
  <si>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</si>
  <si>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</si>
  <si>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</si>
  <si>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</si>
  <si>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</si>
  <si>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</si>
  <si>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</si>
  <si>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</si>
  <si>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</si>
  <si>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</si>
  <si>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</si>
  <si>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</si>
  <si>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</si>
  <si>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</si>
  <si>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</si>
  <si>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</si>
  <si>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</si>
  <si>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</si>
  <si>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</si>
  <si>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</si>
  <si>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</si>
  <si>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</si>
  <si>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</si>
  <si>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</si>
  <si>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</si>
  <si>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</si>
  <si>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</si>
  <si>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</si>
  <si>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</si>
  <si>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</si>
  <si>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</si>
  <si>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</si>
  <si>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</si>
  <si>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</si>
  <si>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</si>
  <si>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</si>
  <si>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</si>
  <si>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</si>
  <si>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</si>
  <si>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</si>
  <si>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</si>
  <si>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</si>
  <si>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</si>
  <si>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</si>
  <si>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</si>
  <si>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</si>
  <si>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</si>
  <si>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</si>
  <si>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</si>
  <si>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</si>
  <si>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</si>
  <si>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</si>
  <si>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</si>
  <si>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</si>
  <si>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</si>
  <si>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</si>
  <si>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</si>
  <si>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</si>
  <si>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</si>
  <si>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</si>
  <si>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</si>
  <si>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</si>
  <si>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</si>
  <si>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</si>
  <si>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</si>
  <si>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</si>
  <si>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</si>
  <si>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</si>
  <si>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</si>
  <si>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</si>
  <si>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</si>
  <si>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</si>
  <si>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</si>
  <si>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</si>
  <si>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</si>
  <si>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</si>
  <si>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</si>
  <si>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</si>
  <si>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</si>
  <si>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</si>
  <si>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</si>
  <si>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</si>
  <si>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</si>
  <si>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</si>
  <si>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</si>
  <si>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</si>
  <si>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</si>
  <si>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</si>
  <si>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</si>
  <si>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</si>
  <si>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</si>
  <si>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</si>
  <si>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</si>
  <si>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</si>
  <si>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</si>
  <si>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</si>
  <si>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</si>
  <si>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</si>
  <si>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</si>
  <si>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</si>
  <si>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</si>
  <si>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</si>
  <si>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</si>
  <si>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</si>
  <si>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</si>
  <si>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</si>
  <si>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</si>
  <si>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</si>
  <si>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</si>
  <si>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</si>
  <si>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</si>
  <si>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</si>
  <si>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</si>
  <si>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</si>
  <si>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</si>
  <si>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</si>
  <si>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</si>
  <si>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</si>
  <si>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</si>
  <si>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</si>
  <si>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</si>
  <si>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</si>
  <si>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</si>
  <si>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</si>
  <si>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</si>
  <si>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</si>
  <si>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</si>
  <si>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</si>
  <si>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</si>
  <si>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</si>
  <si>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</si>
  <si>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</si>
  <si>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</si>
  <si>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</si>
  <si>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</si>
  <si>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</si>
  <si>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</si>
  <si>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</si>
  <si>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</si>
  <si>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</si>
  <si>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</si>
  <si>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</si>
  <si>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</si>
  <si>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</si>
  <si>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</si>
  <si>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</si>
  <si>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</si>
  <si>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</si>
  <si>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</si>
  <si>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</si>
  <si>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</si>
  <si>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</si>
  <si>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</si>
  <si>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</si>
  <si>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</si>
  <si>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</si>
  <si>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</si>
  <si>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</si>
  <si>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</si>
  <si>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</si>
  <si>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</si>
  <si>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</si>
  <si>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</si>
  <si>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</si>
  <si>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</si>
  <si>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</si>
  <si>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</si>
  <si>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</si>
  <si>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</si>
  <si>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</si>
  <si>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</si>
  <si>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</si>
  <si>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</si>
  <si>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</si>
  <si>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</si>
  <si>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</si>
  <si>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</si>
  <si>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</si>
  <si>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</si>
  <si>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</si>
  <si>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</si>
  <si>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</si>
  <si>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</si>
  <si>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</si>
  <si>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</si>
  <si>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</si>
  <si>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</si>
  <si>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</si>
  <si>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</si>
  <si>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</si>
  <si>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</si>
  <si>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</si>
  <si>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</si>
  <si>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</si>
  <si>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</si>
  <si>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</si>
  <si>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</si>
  <si>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</si>
  <si>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</si>
  <si>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</si>
  <si>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</si>
  <si>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</si>
  <si>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</si>
  <si>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</si>
  <si>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</si>
  <si>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</si>
  <si>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</si>
  <si>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</si>
  <si>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</si>
  <si>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</si>
  <si>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</si>
  <si>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</si>
  <si>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</si>
  <si>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</si>
  <si>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</si>
  <si>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</si>
  <si>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</si>
  <si>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</si>
  <si>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</si>
  <si>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</si>
  <si>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</si>
  <si>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</si>
  <si>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</si>
  <si>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</si>
  <si>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</si>
  <si>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</si>
  <si>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</si>
  <si>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</si>
  <si>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</si>
  <si>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</si>
  <si>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</si>
  <si>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</si>
  <si>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</si>
  <si>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</si>
  <si>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</si>
  <si>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</si>
  <si>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</si>
  <si>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</si>
  <si>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</si>
  <si>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</si>
  <si>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</si>
  <si>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</si>
  <si>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</si>
  <si>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</si>
  <si>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</si>
  <si>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</si>
  <si>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</si>
  <si>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</si>
  <si>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</si>
  <si>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</si>
  <si>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</si>
  <si>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</si>
  <si>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</si>
  <si>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</si>
  <si>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</si>
  <si>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</si>
  <si>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</si>
  <si>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</si>
  <si>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</si>
  <si>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</si>
  <si>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</si>
  <si>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</si>
  <si>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</si>
  <si>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</si>
  <si>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</si>
  <si>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</si>
  <si>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</si>
  <si>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</si>
  <si>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</si>
  <si>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</si>
  <si>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</si>
  <si>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</si>
  <si>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</si>
  <si>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</si>
  <si>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</si>
  <si>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</si>
  <si>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</si>
  <si>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</si>
  <si>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</si>
  <si>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</si>
  <si>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</si>
  <si>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</si>
  <si>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</si>
  <si>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</si>
  <si>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</si>
  <si>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</si>
  <si>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</si>
  <si>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</si>
  <si>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</si>
  <si>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</si>
  <si>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</si>
  <si>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</si>
  <si>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</si>
  <si>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</si>
  <si>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</si>
  <si>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</si>
  <si>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</si>
  <si>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</si>
  <si>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</si>
  <si>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</si>
  <si>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</si>
  <si>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</si>
  <si>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</si>
  <si>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</si>
  <si>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</si>
  <si>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</si>
  <si>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</si>
  <si>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</si>
  <si>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</si>
  <si>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</si>
  <si>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</si>
  <si>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</si>
  <si>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</si>
  <si>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</si>
  <si>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</si>
  <si>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</si>
  <si>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</si>
  <si>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</si>
  <si>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</si>
  <si>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</si>
  <si>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</si>
  <si>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</si>
  <si>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</si>
  <si>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</si>
  <si>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</si>
  <si>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</si>
  <si>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</si>
  <si>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</si>
  <si>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</si>
  <si>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</si>
  <si>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</si>
  <si>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</si>
  <si>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</si>
  <si>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</si>
  <si>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</si>
  <si>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</si>
  <si>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</si>
  <si>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</si>
  <si>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</si>
  <si>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</si>
  <si>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</si>
  <si>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</si>
  <si>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</si>
  <si>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</si>
  <si>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</si>
  <si>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</si>
  <si>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</si>
  <si>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</si>
  <si>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</si>
  <si>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</si>
  <si>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</si>
  <si>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</si>
  <si>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</si>
  <si>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</si>
  <si>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</si>
  <si>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</si>
  <si>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</si>
  <si>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</si>
  <si>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</si>
  <si>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</si>
  <si>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</si>
  <si>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</si>
  <si>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</si>
  <si>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</si>
  <si>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</si>
  <si>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</si>
  <si>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</si>
  <si>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</si>
  <si>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</si>
  <si>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</si>
  <si>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</si>
  <si>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</si>
  <si>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</si>
  <si>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</si>
  <si>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</si>
  <si>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</si>
  <si>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</si>
  <si>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</si>
  <si>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</si>
  <si>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</si>
  <si>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</si>
  <si>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</si>
  <si>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</si>
  <si>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</si>
  <si>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</si>
  <si>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</si>
  <si>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</si>
  <si>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</si>
  <si>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</si>
  <si>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</si>
  <si>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</si>
  <si>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</si>
  <si>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</si>
  <si>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</si>
  <si>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</si>
  <si>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</si>
  <si>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</si>
  <si>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</si>
  <si>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</si>
  <si>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</si>
  <si>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</si>
  <si>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</si>
  <si>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</si>
  <si>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</si>
  <si>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</si>
  <si>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</si>
  <si>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</si>
  <si>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</si>
  <si>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</si>
  <si>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</si>
  <si>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</si>
  <si>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</si>
  <si>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</si>
  <si>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</si>
  <si>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</si>
  <si>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</si>
  <si>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</si>
  <si>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</si>
  <si>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</si>
  <si>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</si>
  <si>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</si>
  <si>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</si>
  <si>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</si>
  <si>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</si>
  <si>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</si>
  <si>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</si>
  <si>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</si>
  <si>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</si>
  <si>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</si>
  <si>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</si>
  <si>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</si>
  <si>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</si>
  <si>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</si>
  <si>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</si>
  <si>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</si>
  <si>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</si>
  <si>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</si>
  <si>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</si>
  <si>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</si>
  <si>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</si>
  <si>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</si>
  <si>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</si>
  <si>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</si>
  <si>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</si>
  <si>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</si>
  <si>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</si>
  <si>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</si>
  <si>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</si>
  <si>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</si>
  <si>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</si>
  <si>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</si>
  <si>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</si>
  <si>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</si>
  <si>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</si>
  <si>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</si>
  <si>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</si>
  <si>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</si>
  <si>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</si>
  <si>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</si>
  <si>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</si>
  <si>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</si>
  <si>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</si>
  <si>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</si>
  <si>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</si>
  <si>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</si>
  <si>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</si>
  <si>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</si>
  <si>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</si>
  <si>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</si>
  <si>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</si>
  <si>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</si>
  <si>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</si>
  <si>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</si>
  <si>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</si>
  <si>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</si>
  <si>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</si>
  <si>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</si>
  <si>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</si>
  <si>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</si>
  <si>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</si>
  <si>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</si>
  <si>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</si>
  <si>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</si>
  <si>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</si>
  <si>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</si>
  <si>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</si>
  <si>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</si>
  <si>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</si>
  <si>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</si>
  <si>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</si>
  <si>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</si>
  <si>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</si>
  <si>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</si>
  <si>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</si>
  <si>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</si>
  <si>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</si>
  <si>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</si>
  <si>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</si>
  <si>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</si>
  <si>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</si>
  <si>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</si>
  <si>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</si>
  <si>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</si>
  <si>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</si>
  <si>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</si>
  <si>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</si>
  <si>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</si>
  <si>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</si>
  <si>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</si>
  <si>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</si>
  <si>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</si>
  <si>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</si>
  <si>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</si>
  <si>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</si>
  <si>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</si>
  <si>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</si>
  <si>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</si>
  <si>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</si>
  <si>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</si>
  <si>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</si>
  <si>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</si>
  <si>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</si>
  <si>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</si>
  <si>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</si>
  <si>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</si>
  <si>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</si>
  <si>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</si>
  <si>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</si>
  <si>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</si>
  <si>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</si>
  <si>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</si>
  <si>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</si>
  <si>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</si>
  <si>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</si>
  <si>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</si>
  <si>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</si>
  <si>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</si>
  <si>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</si>
  <si>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</si>
  <si>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</si>
  <si>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</si>
  <si>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</si>
  <si>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</si>
  <si>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</si>
  <si>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</si>
  <si>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</si>
  <si>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</si>
  <si>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</si>
  <si>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</si>
  <si>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</si>
  <si>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</si>
  <si>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</si>
  <si>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</si>
  <si>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</si>
  <si>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</si>
  <si>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</si>
  <si>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</si>
  <si>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</si>
  <si>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</si>
  <si>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</si>
  <si>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</si>
  <si>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</si>
  <si>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</si>
  <si>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</si>
  <si>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</si>
  <si>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</si>
  <si>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</si>
  <si>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</si>
  <si>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</si>
  <si>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</si>
  <si>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</si>
  <si>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</si>
  <si>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</si>
  <si>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</si>
  <si>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</si>
  <si>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</si>
  <si>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</si>
  <si>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</si>
  <si>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</si>
  <si>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</si>
  <si>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</si>
  <si>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</si>
  <si>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</si>
  <si>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</si>
  <si>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</si>
  <si>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</si>
  <si>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</si>
  <si>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</si>
  <si>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</si>
  <si>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</si>
  <si>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</si>
  <si>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</si>
  <si>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</si>
  <si>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</si>
  <si>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</si>
  <si>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</si>
  <si>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</si>
  <si>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</si>
  <si>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</si>
  <si>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</si>
  <si>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</si>
  <si>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</si>
  <si>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</si>
  <si>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</si>
  <si>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</si>
  <si>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</si>
  <si>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</si>
  <si>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</si>
  <si>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</si>
  <si>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</si>
  <si>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</si>
  <si>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</si>
  <si>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</si>
  <si>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</si>
  <si>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</si>
  <si>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</si>
  <si>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</si>
  <si>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</si>
  <si>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</si>
  <si>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</si>
  <si>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</si>
  <si>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</si>
  <si>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</si>
  <si>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</si>
  <si>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</si>
  <si>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</si>
  <si>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</si>
  <si>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</si>
  <si>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</si>
  <si>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</si>
  <si>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</si>
  <si>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</si>
  <si>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</si>
  <si>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</si>
  <si>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</si>
  <si>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</si>
  <si>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</si>
  <si>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</si>
  <si>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</si>
  <si>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</si>
  <si>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</si>
  <si>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</si>
  <si>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</si>
  <si>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</si>
  <si>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</si>
  <si>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</si>
  <si>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</si>
  <si>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</si>
  <si>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</si>
  <si>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</si>
  <si>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</si>
  <si>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</si>
  <si>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</si>
  <si>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</si>
  <si>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</si>
  <si>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</si>
  <si>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</si>
  <si>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</si>
  <si>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</si>
  <si>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</si>
  <si>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</si>
  <si>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</si>
  <si>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</si>
  <si>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</si>
  <si>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</si>
  <si>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</si>
  <si>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</si>
  <si>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</si>
  <si>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</si>
  <si>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</si>
  <si>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</si>
  <si>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</si>
  <si>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</si>
  <si>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</si>
  <si>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</si>
  <si>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</si>
  <si>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</si>
  <si>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</si>
  <si>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</si>
  <si>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</si>
  <si>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</si>
  <si>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</si>
  <si>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</si>
  <si>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</si>
  <si>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</si>
  <si>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</si>
  <si>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</si>
  <si>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</si>
  <si>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</si>
  <si>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</si>
  <si>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</si>
  <si>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</si>
  <si>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</si>
  <si>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</si>
  <si>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</si>
  <si>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</si>
  <si>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</si>
  <si>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</si>
  <si>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</si>
  <si>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</si>
  <si>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</si>
  <si>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</si>
  <si>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</si>
  <si>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</si>
  <si>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</si>
  <si>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</si>
  <si>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</si>
  <si>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</si>
  <si>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</si>
  <si>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</si>
  <si>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</si>
  <si>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</si>
  <si>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</si>
  <si>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</si>
  <si>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</si>
  <si>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</si>
  <si>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</si>
  <si>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</si>
  <si>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</si>
  <si>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</si>
  <si>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</si>
  <si>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</si>
  <si>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</si>
  <si>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</si>
  <si>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</si>
  <si>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</si>
  <si>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</si>
  <si>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</si>
  <si>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</si>
  <si>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</si>
  <si>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</si>
  <si>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</si>
  <si>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</si>
  <si>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</si>
  <si>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</si>
  <si>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</si>
  <si>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</si>
  <si>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</si>
  <si>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</si>
  <si>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</si>
  <si>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</si>
  <si>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</si>
  <si>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</si>
  <si>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</si>
  <si>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</si>
  <si>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</si>
  <si>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</si>
  <si>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</si>
  <si>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</si>
  <si>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</si>
  <si>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</si>
  <si>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</si>
  <si>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</si>
  <si>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</si>
  <si>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</si>
  <si>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</si>
  <si>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</si>
  <si>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</si>
  <si>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</si>
  <si>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</si>
  <si>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</si>
  <si>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</si>
  <si>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</si>
  <si>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</si>
  <si>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</si>
  <si>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</si>
  <si>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</si>
  <si>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</si>
  <si>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</si>
  <si>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</si>
  <si>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</si>
  <si>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</si>
  <si>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</si>
  <si>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</si>
  <si>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</si>
  <si>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</si>
  <si>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</si>
  <si>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</si>
  <si>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</si>
  <si>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</si>
  <si>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</si>
  <si>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</si>
  <si>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</si>
  <si>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</si>
  <si>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</si>
  <si>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</si>
  <si>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</si>
  <si>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</si>
  <si>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</si>
  <si>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</si>
  <si>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</si>
  <si>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</si>
  <si>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</si>
  <si>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</si>
  <si>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</si>
  <si>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</si>
  <si>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</si>
  <si>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</si>
  <si>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</si>
  <si>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</si>
  <si>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</si>
  <si>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</si>
  <si>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</si>
  <si>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</si>
  <si>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</si>
  <si>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</si>
  <si>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</si>
  <si>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</si>
  <si>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</si>
  <si>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</si>
  <si>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</si>
  <si>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</si>
  <si>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</si>
  <si>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</si>
  <si>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</si>
  <si>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</si>
  <si>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</si>
  <si>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</si>
  <si>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</si>
  <si>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</si>
  <si>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</si>
  <si>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</si>
  <si>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</si>
  <si>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</si>
  <si>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</si>
  <si>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</si>
  <si>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</si>
  <si>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</si>
  <si>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</si>
  <si>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</si>
  <si>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</si>
  <si>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</si>
  <si>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</si>
  <si>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</si>
  <si>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</si>
  <si>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</si>
  <si>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</si>
  <si>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</si>
  <si>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</si>
  <si>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</si>
  <si>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</si>
  <si>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</si>
  <si>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</si>
  <si>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</si>
  <si>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</si>
  <si>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</si>
  <si>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</si>
  <si>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</si>
  <si>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</si>
  <si>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</si>
  <si>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</si>
  <si>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</si>
  <si>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</si>
  <si>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</si>
  <si>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</si>
  <si>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</si>
  <si>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</si>
  <si>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</si>
  <si>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</si>
  <si>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</si>
  <si>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</si>
  <si>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</si>
  <si>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</si>
  <si>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</si>
  <si>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</si>
  <si>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</si>
  <si>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</si>
  <si>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</si>
  <si>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</si>
  <si>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</si>
  <si>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</si>
  <si>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</si>
  <si>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</si>
  <si>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</si>
  <si>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</si>
  <si>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</si>
  <si>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</si>
  <si>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</si>
  <si>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</si>
  <si>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</si>
  <si>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</si>
  <si>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</si>
  <si>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</si>
  <si>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</si>
  <si>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</si>
  <si>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</si>
  <si>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</si>
  <si>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</si>
  <si>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</si>
  <si>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</si>
  <si>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</si>
  <si>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</si>
  <si>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</si>
  <si>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</si>
  <si>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</si>
  <si>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</si>
  <si>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</si>
  <si>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</si>
  <si>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</si>
  <si>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</si>
  <si>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</si>
  <si>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</si>
  <si>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</si>
  <si>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</si>
  <si>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</si>
  <si>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</si>
  <si>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</si>
  <si>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</si>
  <si>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</si>
  <si>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</si>
  <si>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</si>
  <si>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</si>
  <si>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</si>
  <si>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</si>
  <si>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</si>
  <si>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</si>
  <si>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</si>
  <si>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</si>
  <si>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</si>
  <si>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</si>
  <si>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</si>
  <si>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</si>
  <si>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</si>
  <si>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</si>
  <si>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</si>
  <si>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</si>
  <si>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</si>
  <si>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</si>
  <si>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</si>
  <si>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</si>
  <si>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</si>
  <si>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</si>
  <si>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</si>
  <si>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</si>
  <si>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</si>
  <si>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</si>
  <si>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</si>
  <si>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</si>
  <si>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</si>
  <si>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</si>
  <si>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</si>
  <si>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</si>
  <si>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</si>
  <si>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</si>
  <si>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</si>
  <si>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</si>
  <si>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</si>
  <si>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</si>
  <si>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</si>
  <si>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</si>
  <si>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</si>
  <si>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</si>
  <si>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</si>
  <si>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</si>
  <si>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</si>
  <si>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</si>
  <si>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</si>
  <si>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</si>
  <si>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</si>
  <si>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</si>
  <si>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</si>
  <si>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</si>
  <si>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</si>
  <si>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</si>
  <si>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</si>
  <si>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</si>
  <si>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</si>
  <si>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</si>
  <si>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</si>
  <si>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</si>
  <si>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</si>
  <si>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</si>
  <si>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</si>
  <si>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</si>
  <si>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</si>
  <si>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</si>
  <si>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</si>
  <si>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</si>
  <si>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</si>
  <si>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</si>
  <si>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</si>
  <si>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</si>
  <si>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</si>
  <si>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</si>
  <si>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</si>
  <si>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</si>
  <si>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</si>
  <si>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</si>
  <si>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</si>
  <si>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</si>
  <si>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</si>
  <si>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</si>
  <si>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</si>
  <si>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</si>
  <si>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</si>
  <si>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</si>
  <si>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</si>
  <si>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</si>
  <si>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</si>
  <si>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</si>
  <si>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</si>
  <si>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</si>
  <si>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</si>
  <si>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</si>
  <si>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</si>
  <si>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</si>
  <si>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</si>
  <si>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</si>
  <si>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</si>
  <si>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</si>
  <si>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</si>
  <si>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</si>
  <si>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</si>
  <si>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</si>
  <si>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</si>
  <si>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</si>
  <si>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</si>
  <si>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</si>
  <si>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</si>
  <si>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</si>
  <si>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</si>
  <si>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</si>
  <si>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</si>
  <si>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</si>
  <si>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</si>
  <si>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</si>
  <si>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</si>
  <si>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</si>
  <si>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</si>
  <si>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</si>
  <si>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</si>
  <si>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</si>
  <si>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</si>
  <si>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</si>
  <si>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</si>
  <si>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</si>
  <si>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</si>
  <si>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</si>
  <si>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</si>
  <si>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</si>
  <si>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</si>
  <si>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</si>
  <si>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</si>
  <si>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</si>
  <si>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</si>
  <si>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</si>
  <si>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</si>
  <si>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</si>
  <si>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</si>
  <si>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</si>
  <si>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</si>
  <si>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</si>
  <si>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</si>
  <si>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</si>
  <si>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</si>
  <si>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</si>
  <si>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</si>
  <si>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</si>
  <si>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</si>
  <si>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</si>
  <si>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</si>
  <si>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</si>
  <si>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</si>
  <si>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</si>
  <si>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</si>
  <si>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</si>
  <si>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</si>
  <si>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</si>
  <si>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</si>
  <si>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</si>
  <si>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</si>
  <si>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</si>
  <si>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</si>
  <si>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</si>
  <si>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</si>
  <si>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</si>
  <si>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</si>
  <si>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</si>
  <si>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</si>
  <si>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</si>
  <si>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</si>
  <si>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</si>
  <si>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</si>
  <si>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</si>
  <si>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</si>
  <si>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</si>
  <si>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</si>
  <si>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</si>
  <si>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</si>
  <si>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</si>
  <si>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</si>
  <si>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</si>
  <si>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</si>
  <si>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</si>
  <si>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</si>
  <si>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</si>
  <si>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</si>
  <si>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</si>
  <si>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</si>
  <si>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</si>
  <si>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</si>
  <si>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</si>
  <si>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</si>
  <si>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</si>
  <si>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</si>
  <si>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</si>
  <si>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</si>
  <si>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</si>
  <si>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</si>
  <si>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</si>
  <si>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</si>
  <si>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</si>
  <si>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</si>
  <si>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</si>
  <si>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</si>
  <si>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</si>
  <si>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</si>
  <si>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</si>
  <si>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</si>
  <si>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</si>
  <si>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</si>
  <si>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</si>
  <si>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</si>
  <si>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</si>
  <si>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</si>
  <si>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</si>
  <si>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</si>
  <si>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</si>
  <si>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</si>
  <si>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</si>
  <si>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</si>
  <si>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</si>
  <si>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</si>
  <si>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</si>
  <si>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</si>
  <si>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</si>
  <si>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</si>
  <si>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</si>
  <si>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</si>
  <si>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</si>
  <si>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</si>
  <si>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</si>
  <si>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</si>
  <si>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</si>
  <si>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</si>
  <si>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</si>
  <si>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</si>
  <si>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</si>
  <si>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</si>
  <si>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</si>
  <si>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</si>
  <si>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</si>
  <si>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</si>
  <si>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</si>
  <si>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</si>
  <si>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</si>
  <si>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</si>
  <si>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</si>
  <si>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</si>
  <si>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</si>
  <si>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</si>
  <si>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</si>
  <si>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</si>
  <si>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</si>
  <si>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</si>
  <si>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</si>
  <si>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</si>
  <si>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</si>
  <si>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</si>
  <si>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</si>
  <si>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</si>
  <si>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</si>
  <si>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</si>
  <si>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</si>
  <si>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</si>
  <si>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</si>
  <si>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</si>
  <si>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</si>
  <si>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</si>
  <si>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</si>
  <si>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</si>
  <si>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</si>
  <si>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</si>
  <si>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</si>
  <si>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</si>
  <si>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</si>
  <si>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</si>
  <si>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</si>
  <si>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</si>
  <si>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</si>
  <si>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</si>
  <si>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</si>
  <si>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</si>
  <si>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</si>
  <si>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</si>
  <si>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</si>
  <si>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</si>
  <si>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</si>
  <si>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</si>
  <si>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</si>
  <si>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</si>
  <si>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</si>
  <si>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</si>
  <si>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</si>
  <si>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</si>
  <si>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</si>
  <si>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</si>
  <si>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</si>
  <si>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</si>
  <si>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</si>
  <si>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</si>
  <si>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</si>
  <si>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</si>
  <si>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</si>
  <si>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</si>
  <si>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</si>
  <si>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</si>
  <si>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</si>
  <si>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</si>
  <si>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</si>
  <si>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</si>
  <si>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</si>
  <si>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</si>
  <si>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</si>
  <si>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</si>
  <si>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</si>
  <si>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</si>
  <si>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</si>
  <si>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</si>
  <si>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</si>
  <si>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</si>
  <si>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</si>
  <si>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</si>
  <si>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</si>
  <si>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</si>
  <si>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</si>
  <si>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</si>
  <si>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</si>
  <si>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</si>
  <si>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</si>
  <si>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</si>
  <si>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</si>
  <si>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</si>
  <si>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</si>
  <si>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</si>
  <si>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</si>
  <si>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</si>
  <si>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</si>
  <si>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</si>
  <si>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</si>
  <si>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</si>
  <si>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</si>
  <si>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</si>
  <si>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</si>
  <si>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</si>
  <si>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</si>
  <si>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</si>
  <si>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</si>
  <si>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</si>
  <si>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</si>
  <si>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</si>
  <si>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</si>
  <si>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</si>
  <si>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</si>
  <si>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</si>
  <si>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</si>
  <si>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</si>
  <si>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</si>
  <si>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</si>
  <si>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</si>
  <si>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</si>
  <si>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</si>
  <si>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</si>
  <si>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</si>
  <si>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</si>
  <si>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</si>
  <si>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</si>
  <si>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</si>
  <si>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</si>
  <si>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</si>
  <si>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</si>
  <si>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</si>
  <si>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</si>
  <si>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</si>
  <si>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</si>
  <si>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</si>
  <si>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</si>
  <si>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</si>
  <si>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</si>
  <si>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</si>
  <si>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</si>
  <si>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</si>
  <si>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</si>
  <si>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</si>
  <si>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</si>
  <si>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</si>
  <si>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</si>
  <si>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</si>
  <si>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</si>
  <si>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</si>
  <si>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</si>
  <si>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</si>
  <si>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</si>
  <si>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</si>
  <si>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</si>
  <si>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</si>
  <si>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</si>
  <si>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</si>
  <si>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</si>
  <si>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</si>
  <si>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</si>
  <si>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</si>
  <si>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</si>
  <si>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</si>
  <si>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</si>
  <si>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</si>
  <si>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</si>
  <si>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</si>
  <si>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</si>
  <si>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</si>
  <si>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</si>
  <si>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</si>
  <si>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</si>
  <si>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</si>
  <si>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</si>
  <si>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</si>
  <si>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</si>
  <si>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</si>
  <si>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</si>
  <si>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</si>
  <si>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</si>
  <si>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</si>
  <si>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</si>
  <si>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</si>
  <si>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</si>
  <si>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</si>
  <si>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</si>
  <si>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</si>
  <si>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</si>
  <si>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</si>
  <si>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</si>
  <si>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</si>
  <si>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</si>
  <si>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</si>
  <si>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</si>
  <si>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</si>
  <si>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</si>
  <si>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</si>
  <si>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</si>
  <si>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</si>
  <si>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</si>
  <si>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</si>
  <si>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</si>
  <si>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</si>
  <si>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</si>
  <si>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</si>
  <si>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</si>
  <si>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</si>
  <si>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</si>
  <si>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</si>
  <si>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</si>
  <si>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</si>
  <si>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</si>
  <si>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</si>
  <si>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</si>
  <si>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</si>
  <si>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</si>
  <si>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</si>
  <si>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</si>
  <si>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</si>
  <si>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</si>
  <si>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</si>
  <si>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</si>
  <si>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</si>
  <si>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</si>
  <si>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</si>
  <si>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</si>
  <si>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</si>
  <si>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</si>
  <si>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</si>
  <si>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</si>
  <si>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</si>
  <si>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</si>
  <si>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</si>
  <si>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</si>
  <si>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</si>
  <si>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</si>
  <si>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</si>
  <si>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</si>
  <si>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</si>
  <si>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</si>
  <si>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</si>
  <si>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</si>
  <si>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</si>
  <si>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</si>
  <si>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</si>
  <si>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</si>
  <si>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</si>
  <si>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</si>
  <si>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</si>
  <si>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</si>
  <si>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</si>
  <si>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</si>
  <si>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</si>
  <si>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</si>
  <si>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</si>
  <si>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</si>
  <si>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</si>
  <si>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</si>
  <si>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</si>
  <si>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</si>
  <si>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</si>
  <si>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</si>
  <si>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</si>
  <si>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</si>
  <si>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</si>
  <si>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</si>
  <si>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</si>
  <si>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</si>
  <si>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</si>
  <si>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</si>
  <si>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</si>
  <si>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</si>
  <si>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</si>
  <si>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</si>
  <si>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</si>
  <si>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</si>
  <si>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</si>
  <si>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</si>
  <si>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</si>
  <si>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</si>
  <si>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</si>
  <si>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</si>
  <si>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</si>
  <si>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</si>
  <si>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</si>
  <si>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</si>
  <si>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</si>
  <si>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</si>
  <si>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</si>
  <si>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</si>
  <si>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</si>
  <si>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</si>
  <si>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</si>
  <si>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</si>
  <si>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</si>
  <si>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</si>
  <si>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</si>
  <si>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</si>
  <si>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</si>
  <si>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</si>
  <si>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</si>
  <si>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</si>
  <si>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</si>
  <si>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</si>
  <si>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</si>
  <si>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</si>
  <si>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</si>
  <si>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</si>
  <si>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</si>
  <si>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</si>
  <si>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</si>
  <si>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</si>
  <si>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</si>
  <si>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</si>
  <si>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</si>
  <si>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</si>
  <si>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</si>
  <si>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</si>
  <si>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</si>
  <si>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</si>
  <si>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</si>
  <si>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</si>
  <si>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</si>
  <si>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</si>
  <si>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</si>
  <si>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</si>
  <si>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</si>
  <si>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</si>
  <si>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</si>
  <si>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</si>
  <si>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</si>
  <si>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</si>
  <si>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</si>
  <si>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</si>
  <si>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</si>
  <si>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</si>
  <si>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</si>
  <si>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</si>
  <si>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</si>
  <si>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</si>
  <si>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</si>
  <si>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</si>
  <si>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</si>
  <si>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</si>
  <si>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</si>
  <si>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</si>
  <si>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</si>
  <si>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</si>
  <si>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</si>
  <si>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</si>
  <si>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</si>
  <si>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</si>
  <si>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</si>
  <si>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</si>
  <si>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</si>
  <si>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</si>
  <si>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</si>
  <si>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</si>
  <si>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</si>
  <si>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</si>
  <si>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</si>
  <si>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</si>
  <si>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</si>
  <si>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</si>
  <si>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</si>
  <si>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</si>
  <si>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</si>
  <si>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</si>
  <si>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</si>
  <si>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</si>
  <si>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</si>
  <si>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</si>
  <si>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</si>
  <si>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</si>
  <si>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</si>
  <si>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</si>
  <si>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</si>
  <si>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</si>
  <si>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</si>
  <si>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</si>
  <si>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</si>
  <si>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</si>
  <si>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</si>
  <si>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</si>
  <si>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</si>
  <si>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</si>
  <si>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</si>
  <si>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</si>
  <si>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</si>
  <si>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</si>
  <si>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</si>
  <si>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</si>
  <si>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</si>
  <si>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</si>
  <si>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</si>
  <si>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</si>
  <si>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</si>
  <si>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</si>
  <si>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</si>
  <si>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</si>
  <si>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</si>
  <si>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</si>
  <si>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</si>
  <si>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</si>
  <si>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</si>
  <si>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</si>
  <si>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</si>
  <si>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</si>
  <si>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</si>
  <si>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</si>
  <si>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</si>
  <si>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</si>
  <si>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</si>
  <si>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</si>
  <si>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</si>
  <si>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</si>
  <si>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</si>
  <si>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</si>
  <si>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</si>
  <si>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</si>
  <si>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</si>
  <si>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</si>
  <si>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</si>
  <si>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</si>
  <si>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</si>
  <si>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</si>
  <si>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</si>
  <si>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</si>
  <si>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</si>
  <si>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</si>
  <si>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</si>
  <si>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</si>
  <si>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</si>
  <si>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</si>
  <si>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</si>
  <si>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</si>
  <si>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</si>
  <si>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</si>
  <si>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</si>
  <si>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</si>
  <si>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</si>
  <si>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</si>
  <si>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</si>
  <si>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</si>
  <si>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</si>
  <si>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</si>
  <si>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</si>
  <si>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</si>
  <si>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</si>
  <si>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</si>
  <si>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</si>
  <si>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</si>
  <si>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</si>
  <si>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</si>
  <si>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</si>
  <si>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</si>
  <si>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</si>
  <si>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</si>
  <si>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</si>
  <si>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</si>
  <si>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</si>
  <si>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</si>
  <si>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</si>
  <si>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</si>
  <si>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</si>
  <si>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</si>
  <si>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</si>
  <si>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</si>
  <si>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</si>
  <si>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</si>
  <si>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</si>
  <si>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</si>
  <si>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</si>
  <si>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</si>
  <si>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</si>
  <si>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</si>
  <si>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</si>
  <si>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</si>
  <si>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</si>
  <si>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</si>
  <si>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</si>
  <si>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</si>
  <si>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</si>
  <si>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</si>
  <si>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</si>
  <si>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</si>
  <si>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</si>
  <si>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</si>
  <si>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</si>
  <si>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</si>
  <si>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</si>
  <si>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</si>
  <si>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</si>
  <si>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</si>
  <si>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</si>
  <si>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</si>
  <si>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</si>
  <si>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</si>
  <si>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</si>
  <si>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</si>
  <si>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</si>
  <si>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</si>
  <si>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</si>
  <si>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</si>
  <si>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</si>
  <si>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</si>
  <si>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</si>
  <si>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</si>
  <si>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</si>
  <si>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</si>
  <si>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</si>
  <si>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</si>
  <si>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</si>
  <si>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</si>
  <si>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</si>
  <si>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</si>
  <si>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</si>
  <si>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</si>
  <si>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</si>
  <si>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</si>
  <si>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</si>
  <si>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</si>
  <si>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</si>
  <si>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</si>
  <si>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</si>
  <si>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</si>
  <si>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</si>
  <si>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</si>
  <si>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</si>
  <si>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</si>
  <si>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</si>
  <si>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</si>
  <si>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</si>
  <si>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</si>
  <si>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</si>
  <si>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</si>
  <si>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</si>
  <si>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</si>
  <si>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</si>
  <si>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</si>
  <si>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</si>
  <si>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</si>
  <si>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</si>
  <si>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</si>
  <si>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</si>
  <si>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</si>
  <si>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</si>
  <si>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</si>
  <si>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</si>
  <si>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</si>
  <si>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</si>
  <si>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</si>
  <si>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</si>
  <si>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</si>
  <si>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</si>
  <si>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</si>
  <si>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</si>
  <si>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</si>
  <si>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</si>
  <si>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</si>
  <si>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</si>
  <si>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</si>
  <si>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</si>
  <si>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</si>
  <si>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</si>
  <si>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</si>
  <si>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</si>
  <si>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</si>
  <si>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</si>
  <si>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</si>
  <si>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</si>
  <si>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</si>
  <si>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</si>
  <si>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</si>
  <si>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</si>
  <si>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</si>
  <si>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</si>
  <si>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</si>
  <si>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</si>
  <si>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</si>
  <si>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</si>
  <si>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</si>
  <si>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</si>
  <si>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</si>
  <si>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</si>
  <si>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</si>
  <si>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</si>
  <si>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</si>
  <si>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</si>
  <si>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</si>
  <si>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</si>
  <si>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</si>
  <si>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</si>
  <si>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</si>
  <si>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</si>
  <si>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</si>
  <si>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</si>
  <si>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</si>
  <si>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</si>
  <si>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</si>
  <si>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</si>
  <si>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</si>
  <si>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</si>
  <si>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</si>
  <si>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</si>
  <si>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</si>
  <si>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</si>
  <si>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</si>
  <si>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</si>
  <si>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</si>
  <si>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</si>
  <si>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</si>
  <si>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</si>
  <si>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</si>
  <si>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</si>
  <si>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</si>
  <si>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</si>
  <si>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</si>
  <si>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</si>
  <si>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</si>
  <si>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</si>
  <si>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</si>
  <si>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</si>
  <si>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</si>
  <si>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</si>
  <si>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</si>
  <si>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</si>
  <si>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</si>
  <si>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</si>
  <si>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</si>
  <si>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</si>
  <si>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</si>
  <si>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</si>
  <si>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</si>
  <si>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</si>
  <si>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</si>
  <si>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</si>
  <si>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</si>
  <si>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</si>
  <si>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</si>
  <si>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</si>
  <si>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</si>
  <si>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</si>
  <si>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</si>
  <si>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</si>
  <si>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</si>
  <si>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</si>
  <si>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</si>
  <si>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</si>
  <si>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</si>
  <si>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</si>
  <si>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</si>
  <si>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</si>
  <si>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</si>
  <si>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</si>
  <si>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</si>
  <si>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</si>
  <si>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</si>
  <si>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</si>
  <si>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</si>
  <si>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</si>
  <si>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</si>
  <si>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</si>
  <si>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</si>
  <si>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</si>
  <si>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</si>
  <si>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</si>
  <si>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</si>
  <si>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</si>
  <si>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</si>
  <si>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</si>
  <si>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</si>
  <si>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</si>
  <si>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</si>
  <si>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</si>
  <si>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</si>
  <si>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</si>
  <si>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</si>
  <si>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</si>
  <si>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</si>
  <si>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</si>
  <si>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</si>
  <si>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</si>
  <si>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</si>
  <si>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</si>
  <si>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</si>
  <si>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</si>
  <si>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</si>
  <si>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</si>
  <si>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</si>
  <si>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</si>
  <si>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</si>
  <si>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</si>
  <si>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</si>
  <si>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</si>
  <si>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</si>
  <si>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</si>
  <si>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</si>
  <si>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</si>
  <si>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</si>
  <si>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</si>
  <si>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</si>
  <si>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</si>
  <si>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</si>
  <si>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</si>
  <si>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</si>
  <si>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</si>
  <si>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</si>
  <si>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</si>
  <si>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</si>
  <si>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</si>
  <si>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</si>
  <si>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</si>
  <si>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</si>
  <si>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</si>
  <si>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</si>
  <si>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</si>
  <si>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</si>
  <si>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</si>
  <si>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</si>
  <si>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</si>
  <si>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</si>
  <si>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</si>
  <si>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</si>
  <si>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</si>
  <si>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</si>
  <si>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</si>
  <si>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</si>
  <si>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</si>
  <si>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</si>
  <si>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</si>
  <si>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</si>
  <si>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</si>
  <si>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</si>
  <si>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</si>
  <si>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</si>
  <si>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</si>
  <si>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</si>
  <si>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</si>
  <si>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</si>
  <si>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</si>
  <si>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</si>
  <si>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</si>
  <si>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</si>
  <si>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</si>
  <si>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</si>
  <si>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</si>
  <si>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</si>
  <si>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</si>
  <si>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</si>
  <si>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</si>
  <si>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</si>
  <si>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</si>
  <si>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</si>
  <si>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</si>
  <si>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</si>
  <si>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</si>
  <si>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</si>
  <si>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</si>
  <si>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</si>
  <si>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</si>
  <si>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</si>
  <si>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</si>
  <si>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</si>
  <si>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</si>
  <si>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</si>
  <si>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</si>
  <si>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</si>
  <si>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</si>
  <si>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</si>
  <si>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</si>
  <si>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</si>
  <si>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</si>
  <si>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</si>
  <si>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</si>
  <si>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</si>
  <si>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</si>
  <si>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</si>
  <si>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</si>
  <si>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</si>
  <si>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</si>
  <si>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</si>
  <si>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</si>
  <si>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</si>
  <si>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</si>
  <si>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</si>
  <si>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</si>
  <si>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</si>
  <si>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</si>
  <si>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</si>
  <si>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</si>
  <si>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</si>
  <si>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</si>
  <si>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</si>
  <si>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</si>
  <si>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</si>
  <si>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</si>
  <si>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</si>
  <si>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</si>
  <si>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</si>
  <si>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</si>
  <si>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</si>
  <si>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</si>
  <si>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</si>
  <si>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</si>
  <si>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</si>
  <si>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</si>
  <si>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</si>
  <si>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</si>
  <si>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</si>
  <si>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</si>
  <si>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</si>
  <si>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</si>
  <si>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</si>
  <si>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</si>
  <si>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</si>
  <si>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</si>
  <si>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</si>
  <si>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</si>
  <si>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</si>
  <si>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</si>
  <si>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</si>
  <si>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</si>
  <si>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</si>
  <si>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</si>
  <si>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</si>
  <si>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</si>
  <si>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</si>
  <si>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</si>
  <si>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</si>
  <si>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</si>
  <si>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</si>
  <si>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</si>
  <si>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</si>
  <si>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</si>
  <si>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</si>
  <si>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</si>
  <si>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</si>
  <si>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</si>
  <si>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</si>
  <si>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</si>
  <si>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</si>
  <si>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</si>
  <si>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</si>
  <si>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</si>
  <si>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</si>
  <si>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</si>
  <si>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</si>
  <si>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</si>
  <si>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</si>
  <si>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</si>
  <si>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</si>
  <si>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</si>
  <si>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</si>
  <si>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</si>
  <si>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</si>
  <si>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</si>
  <si>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</si>
  <si>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</si>
  <si>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</si>
  <si>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</si>
  <si>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</si>
  <si>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</si>
  <si>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</si>
  <si>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</si>
  <si>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</si>
  <si>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</si>
  <si>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</si>
  <si>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</si>
  <si>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</si>
  <si>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</si>
  <si>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</si>
  <si>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</si>
  <si>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</si>
  <si>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</si>
  <si>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</si>
  <si>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</si>
  <si>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</si>
  <si>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</si>
  <si>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</si>
  <si>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</si>
  <si>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</si>
  <si>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</si>
  <si>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</si>
  <si>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</si>
  <si>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</si>
  <si>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</si>
  <si>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</si>
  <si>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</si>
  <si>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</si>
  <si>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</si>
  <si>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</si>
  <si>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</si>
  <si>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</si>
  <si>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</si>
  <si>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</si>
  <si>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</si>
  <si>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</si>
  <si>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</si>
  <si>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</si>
  <si>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</si>
  <si>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</si>
  <si>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</si>
  <si>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</si>
  <si>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</si>
  <si>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</si>
  <si>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</si>
  <si>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</si>
  <si>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</si>
  <si>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</si>
  <si>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</si>
  <si>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</si>
  <si>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</si>
  <si>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</si>
  <si>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</si>
  <si>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</si>
  <si>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</si>
  <si>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</si>
  <si>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</si>
  <si>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</si>
  <si>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</si>
  <si>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</si>
  <si>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</si>
  <si>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</si>
  <si>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</si>
  <si>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</si>
  <si>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</si>
  <si>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</si>
  <si>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</si>
  <si>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</si>
  <si>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</si>
  <si>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</si>
  <si>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</si>
  <si>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</si>
  <si>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</si>
  <si>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</si>
  <si>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</si>
  <si>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</si>
  <si>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</si>
  <si>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</si>
  <si>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</si>
  <si>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</si>
  <si>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</si>
  <si>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</si>
  <si>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</si>
  <si>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</si>
  <si>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</si>
  <si>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</si>
  <si>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</si>
  <si>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</si>
  <si>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</si>
  <si>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</si>
  <si>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</si>
  <si>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</si>
  <si>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</si>
  <si>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</si>
  <si>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</si>
  <si>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</si>
  <si>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</si>
  <si>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</si>
  <si>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</si>
  <si>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</si>
  <si>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</si>
  <si>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</si>
  <si>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</si>
  <si>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</si>
  <si>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</si>
  <si>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</si>
  <si>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</si>
  <si>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</si>
  <si>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</si>
  <si>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</si>
  <si>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</si>
  <si>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</si>
  <si>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</si>
  <si>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</si>
  <si>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</si>
  <si>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</si>
  <si>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</si>
  <si>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</si>
  <si>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</si>
  <si>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</si>
  <si>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</si>
  <si>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</si>
  <si>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</si>
  <si>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</si>
  <si>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</si>
  <si>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</si>
  <si>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</si>
  <si>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</si>
  <si>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</si>
  <si>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</si>
  <si>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</si>
  <si>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</si>
  <si>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</si>
  <si>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</si>
  <si>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</si>
  <si>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</si>
  <si>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</si>
  <si>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</si>
  <si>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</si>
  <si>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</si>
  <si>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</si>
  <si>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</si>
  <si>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</si>
  <si>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</si>
  <si>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</si>
  <si>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</si>
  <si>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</si>
  <si>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</si>
  <si>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</si>
  <si>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</si>
  <si>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</si>
  <si>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</si>
  <si>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</si>
  <si>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</si>
  <si>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</si>
  <si>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</si>
  <si>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</si>
  <si>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</si>
  <si>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</si>
  <si>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</si>
  <si>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</si>
  <si>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</si>
  <si>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</si>
  <si>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</si>
  <si>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</si>
  <si>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</si>
  <si>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</si>
  <si>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</si>
  <si>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</si>
  <si>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</si>
  <si>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</si>
  <si>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</si>
  <si>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</si>
  <si>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</si>
  <si>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</si>
  <si>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</si>
  <si>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</si>
  <si>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</si>
  <si>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</si>
  <si>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</si>
  <si>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</si>
  <si>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</si>
  <si>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</si>
  <si>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</si>
  <si>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</si>
  <si>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</si>
  <si>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</si>
  <si>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</si>
  <si>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</si>
  <si>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</si>
  <si>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</si>
  <si>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</si>
  <si>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</si>
  <si>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</si>
  <si>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</si>
  <si>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</si>
  <si>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</si>
  <si>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</si>
  <si>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</si>
  <si>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</si>
  <si>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</si>
  <si>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</si>
  <si>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</si>
  <si>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</si>
  <si>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</si>
  <si>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</si>
  <si>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</si>
  <si>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</si>
  <si>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</si>
  <si>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</si>
  <si>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</si>
  <si>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</si>
  <si>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</si>
  <si>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</si>
  <si>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</si>
  <si>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</si>
  <si>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</si>
  <si>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</si>
  <si>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</si>
  <si>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</si>
  <si>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</si>
  <si>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</si>
  <si>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</si>
  <si>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</si>
  <si>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</si>
  <si>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</si>
  <si>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</si>
  <si>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</si>
  <si>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</si>
  <si>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</si>
  <si>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</si>
  <si>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</si>
  <si>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</si>
  <si>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</si>
  <si>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</si>
  <si>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</si>
  <si>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</si>
  <si>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</si>
  <si>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</si>
  <si>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</si>
  <si>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</si>
  <si>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</si>
  <si>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</si>
  <si>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</si>
  <si>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</si>
  <si>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</si>
  <si>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</si>
  <si>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</si>
  <si>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</si>
  <si>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</si>
  <si>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</si>
  <si>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</si>
  <si>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</si>
  <si>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</si>
  <si>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</si>
  <si>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</si>
  <si>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</si>
  <si>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</si>
  <si>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</si>
  <si>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</si>
  <si>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</si>
  <si>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</si>
  <si>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</si>
  <si>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</si>
  <si>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</si>
  <si>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</si>
  <si>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</si>
  <si>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</si>
  <si>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</si>
  <si>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</si>
  <si>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</si>
  <si>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</si>
  <si>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</si>
  <si>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</si>
  <si>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</si>
  <si>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</si>
  <si>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</si>
  <si>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</si>
  <si>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</si>
  <si>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</si>
  <si>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</si>
  <si>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</si>
  <si>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</si>
  <si>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</si>
  <si>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</si>
  <si>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</si>
  <si>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</si>
  <si>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</si>
  <si>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</si>
  <si>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</si>
  <si>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</si>
  <si>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</si>
  <si>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</si>
  <si>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</si>
  <si>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</si>
  <si>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</si>
  <si>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</si>
  <si>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</si>
  <si>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</si>
  <si>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</si>
  <si>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</si>
  <si>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</si>
  <si>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</si>
  <si>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</si>
  <si>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</si>
  <si>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</si>
  <si>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</si>
  <si>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</si>
  <si>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</si>
  <si>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</si>
  <si>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</si>
  <si>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</si>
  <si>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</si>
  <si>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</si>
  <si>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</si>
  <si>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</si>
  <si>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</si>
  <si>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</si>
  <si>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</si>
  <si>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</si>
  <si>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</si>
  <si>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</si>
  <si>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</si>
  <si>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</si>
  <si>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</si>
  <si>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</si>
  <si>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</si>
  <si>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</si>
  <si>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</si>
  <si>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</si>
  <si>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</si>
  <si>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</si>
  <si>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</si>
  <si>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</si>
  <si>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</si>
  <si>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</si>
  <si>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</si>
  <si>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</si>
  <si>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</si>
  <si>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</si>
  <si>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</si>
  <si>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</si>
  <si>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</si>
  <si>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</si>
  <si>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</si>
  <si>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</si>
  <si>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</si>
  <si>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</si>
  <si>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</si>
  <si>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</si>
  <si>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</si>
  <si>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</si>
  <si>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</si>
  <si>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</si>
  <si>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</si>
  <si>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</si>
  <si>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</si>
  <si>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</si>
  <si>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</si>
  <si>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</si>
  <si>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</si>
  <si>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</si>
  <si>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</si>
  <si>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</si>
  <si>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</si>
  <si>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</si>
  <si>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</si>
  <si>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</si>
  <si>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</si>
  <si>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</si>
  <si>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</si>
  <si>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</si>
  <si>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</si>
  <si>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</si>
  <si>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</si>
  <si>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</si>
  <si>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</si>
  <si>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</si>
  <si>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</si>
  <si>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</si>
  <si>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</si>
  <si>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</si>
  <si>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</si>
  <si>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</si>
  <si>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</si>
  <si>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</si>
  <si>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</si>
  <si>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</si>
  <si>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</si>
  <si>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</si>
  <si>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</si>
  <si>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</si>
  <si>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</si>
  <si>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</si>
  <si>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</si>
  <si>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</si>
  <si>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</si>
  <si>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</si>
  <si>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</si>
  <si>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</si>
  <si>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</si>
  <si>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</si>
  <si>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</si>
  <si>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</si>
  <si>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</si>
  <si>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</si>
  <si>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</si>
  <si>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</si>
  <si>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</si>
  <si>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</si>
  <si>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</si>
  <si>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</si>
  <si>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</si>
  <si>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</si>
  <si>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</si>
  <si>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</si>
  <si>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</si>
  <si>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</si>
  <si>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</si>
  <si>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</si>
  <si>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</si>
  <si>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</si>
  <si>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</si>
  <si>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</si>
  <si>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</si>
  <si>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</si>
  <si>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</si>
  <si>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</si>
  <si>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</si>
  <si>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</si>
  <si>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</si>
  <si>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</si>
  <si>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</si>
  <si>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</si>
  <si>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</si>
  <si>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</si>
  <si>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</si>
  <si>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</si>
  <si>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</si>
  <si>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</si>
  <si>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</si>
  <si>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</si>
  <si>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</si>
  <si>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</si>
  <si>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</si>
  <si>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</si>
  <si>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</si>
  <si>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</si>
  <si>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</si>
  <si>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</si>
  <si>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</si>
  <si>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</si>
  <si>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</si>
  <si>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</si>
  <si>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</si>
  <si>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</si>
  <si>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</si>
  <si>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</si>
  <si>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</si>
  <si>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</si>
  <si>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</si>
  <si>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</si>
  <si>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</si>
  <si>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</si>
  <si>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</si>
  <si>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</si>
  <si>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</si>
  <si>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</si>
  <si>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</si>
  <si>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</si>
  <si>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</si>
  <si>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</si>
  <si>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</si>
  <si>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</si>
  <si>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</si>
  <si>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</si>
  <si>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</si>
  <si>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</si>
  <si>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</si>
  <si>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</si>
  <si>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</si>
  <si>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</si>
  <si>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</si>
  <si>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</si>
  <si>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</si>
  <si>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</si>
  <si>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</si>
  <si>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</si>
  <si>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</si>
  <si>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</si>
  <si>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</si>
  <si>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</si>
  <si>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</si>
  <si>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</si>
  <si>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</si>
  <si>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</si>
  <si>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</si>
  <si>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</si>
  <si>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</si>
  <si>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</si>
  <si>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</si>
  <si>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</si>
  <si>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</si>
  <si>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</si>
  <si>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</si>
  <si>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</si>
  <si>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</si>
  <si>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</si>
  <si>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</si>
  <si>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</si>
  <si>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</si>
  <si>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</si>
  <si>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</si>
  <si>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</si>
  <si>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</si>
  <si>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</si>
  <si>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</si>
  <si>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</si>
  <si>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</si>
  <si>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</si>
  <si>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</si>
  <si>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</si>
  <si>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</si>
  <si>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</si>
  <si>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</si>
  <si>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</si>
  <si>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</si>
  <si>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</si>
  <si>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</si>
  <si>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</si>
  <si>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</si>
  <si>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</si>
  <si>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</si>
  <si>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</si>
  <si>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</si>
  <si>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</si>
  <si>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</si>
  <si>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</si>
  <si>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</si>
  <si>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</si>
  <si>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</si>
  <si>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</si>
  <si>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</si>
  <si>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</si>
  <si>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</si>
  <si>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</si>
  <si>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</si>
  <si>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</si>
  <si>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</si>
  <si>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</si>
  <si>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</si>
  <si>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</si>
  <si>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</si>
  <si>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</si>
  <si>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</si>
  <si>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</si>
  <si>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</si>
  <si>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</si>
  <si>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</si>
  <si>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</si>
  <si>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</si>
  <si>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</si>
  <si>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</si>
  <si>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</si>
  <si>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</si>
  <si>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</si>
  <si>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</si>
  <si>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</si>
  <si>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</si>
  <si>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</si>
  <si>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</si>
  <si>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</si>
  <si>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</si>
  <si>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</si>
  <si>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</si>
  <si>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</si>
  <si>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</si>
  <si>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</si>
  <si>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</si>
  <si>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</si>
  <si>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</si>
  <si>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</si>
  <si>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</si>
  <si>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</si>
  <si>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</si>
  <si>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</si>
  <si>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</si>
  <si>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</si>
  <si>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</si>
  <si>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</si>
  <si>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</si>
  <si>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</si>
  <si>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</si>
  <si>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</si>
  <si>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</si>
  <si>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</si>
  <si>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</si>
  <si>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</si>
  <si>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</si>
  <si>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</si>
  <si>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</si>
  <si>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</si>
  <si>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</si>
  <si>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</si>
  <si>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</si>
  <si>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</si>
  <si>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</si>
  <si>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</si>
  <si>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</si>
  <si>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</si>
  <si>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</si>
  <si>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</si>
  <si>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</si>
  <si>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</si>
  <si>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</si>
  <si>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</si>
  <si>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</si>
  <si>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</si>
  <si>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</si>
  <si>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</si>
  <si>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</si>
  <si>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</si>
  <si>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</si>
  <si>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</si>
  <si>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</si>
  <si>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</si>
  <si>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</si>
  <si>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</si>
  <si>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</si>
  <si>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</si>
  <si>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</si>
  <si>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</si>
  <si>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</si>
  <si>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</si>
  <si>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</si>
  <si>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</si>
  <si>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</si>
  <si>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</si>
  <si>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</si>
  <si>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</si>
  <si>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</si>
  <si>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</si>
  <si>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</si>
  <si>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</si>
  <si>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</si>
  <si>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</si>
  <si>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</si>
  <si>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</si>
  <si>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</si>
  <si>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</si>
  <si>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</si>
  <si>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</si>
  <si>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</si>
  <si>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</si>
  <si>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</si>
  <si>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</si>
  <si>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</si>
  <si>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</si>
  <si>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</si>
  <si>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</si>
  <si>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</si>
  <si>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</si>
  <si>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</si>
  <si>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</si>
  <si>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</si>
  <si>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</si>
  <si>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</si>
  <si>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</si>
  <si>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</si>
  <si>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</si>
  <si>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</si>
  <si>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</si>
  <si>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</si>
  <si>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</si>
  <si>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</si>
  <si>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</si>
  <si>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</si>
  <si>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</si>
  <si>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</si>
  <si>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</si>
  <si>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</si>
  <si>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</si>
  <si>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</si>
  <si>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</si>
  <si>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</si>
  <si>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</si>
  <si>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</si>
  <si>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</si>
  <si>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</si>
  <si>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</si>
  <si>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</si>
  <si>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</si>
  <si>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</si>
  <si>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</si>
  <si>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</si>
  <si>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</si>
  <si>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</si>
  <si>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</si>
  <si>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</si>
  <si>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</si>
  <si>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</si>
  <si>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</si>
  <si>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</si>
  <si>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</si>
  <si>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</si>
  <si>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</si>
  <si>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</si>
  <si>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</si>
  <si>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</si>
  <si>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</si>
  <si>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</si>
  <si>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</si>
  <si>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</si>
  <si>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</si>
  <si>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</si>
  <si>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</si>
  <si>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</si>
  <si>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</si>
  <si>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</si>
  <si>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</si>
  <si>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</si>
  <si>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</si>
  <si>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</si>
  <si>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</si>
  <si>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</si>
  <si>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</si>
  <si>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</si>
  <si>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</si>
  <si>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</si>
  <si>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</si>
  <si>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</si>
  <si>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</si>
  <si>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</si>
  <si>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</si>
  <si>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</si>
  <si>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</si>
  <si>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</si>
  <si>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</si>
  <si>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</si>
  <si>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</si>
  <si>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</si>
  <si>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</si>
  <si>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</si>
  <si>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</si>
  <si>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</si>
  <si>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</si>
  <si>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</si>
  <si>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</si>
  <si>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</si>
  <si>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</si>
  <si>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</si>
  <si>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</si>
  <si>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</si>
  <si>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</si>
  <si>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</si>
  <si>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</si>
  <si>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</si>
  <si>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</si>
  <si>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</si>
  <si>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</si>
  <si>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</si>
  <si>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</si>
  <si>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</si>
  <si>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</si>
  <si>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</si>
  <si>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</si>
  <si>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</si>
  <si>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</si>
  <si>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</si>
  <si>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</si>
  <si>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</si>
  <si>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</si>
  <si>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</si>
  <si>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</si>
  <si>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</si>
  <si>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</si>
  <si>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</si>
  <si>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</si>
  <si>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</si>
  <si>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</si>
  <si>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</si>
  <si>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</si>
  <si>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</si>
  <si>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</si>
  <si>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</si>
  <si>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</si>
  <si>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</si>
  <si>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</si>
  <si>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</si>
  <si>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</si>
  <si>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</si>
  <si>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</si>
  <si>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</si>
  <si>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</si>
  <si>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</si>
  <si>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</si>
  <si>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</si>
  <si>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</si>
  <si>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</si>
  <si>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</si>
  <si>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</si>
  <si>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</si>
  <si>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</si>
  <si>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</si>
  <si>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</si>
  <si>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</si>
  <si>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</si>
  <si>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</si>
  <si>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</si>
  <si>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</si>
  <si>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</si>
  <si>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</si>
  <si>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</si>
  <si>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</si>
  <si>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</si>
  <si>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</si>
  <si>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</si>
  <si>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</si>
  <si>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</si>
  <si>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</si>
  <si>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</si>
  <si>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</si>
  <si>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</si>
  <si>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</si>
  <si>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</si>
  <si>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</si>
  <si>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</si>
  <si>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</si>
  <si>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</si>
  <si>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</si>
  <si>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</si>
  <si>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</si>
  <si>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</si>
  <si>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</si>
  <si>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</si>
  <si>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</si>
  <si>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</si>
  <si>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</si>
  <si>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</si>
  <si>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</si>
  <si>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</si>
  <si>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</si>
  <si>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</si>
  <si>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</si>
  <si>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</si>
  <si>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</si>
  <si>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</si>
  <si>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</si>
  <si>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</si>
  <si>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</si>
  <si>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</si>
  <si>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</si>
  <si>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</si>
  <si>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</si>
  <si>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</si>
  <si>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</si>
  <si>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</si>
  <si>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</si>
  <si>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</si>
  <si>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</si>
  <si>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</si>
  <si>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</si>
  <si>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</si>
  <si>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</si>
  <si>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</si>
  <si>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</si>
  <si>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</si>
  <si>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</si>
  <si>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</si>
  <si>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</si>
  <si>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</si>
  <si>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</si>
  <si>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</si>
  <si>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</si>
  <si>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</si>
  <si>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</si>
  <si>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</si>
  <si>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</si>
  <si>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</si>
  <si>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</si>
  <si>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</si>
  <si>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</si>
  <si>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</si>
  <si>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</si>
  <si>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</si>
  <si>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</si>
  <si>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</si>
  <si>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</si>
  <si>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</si>
  <si>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</si>
  <si>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</si>
  <si>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</si>
  <si>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</si>
  <si>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</si>
  <si>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</si>
  <si>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</si>
  <si>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</si>
  <si>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</si>
  <si>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</si>
  <si>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</si>
  <si>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</si>
  <si>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</si>
  <si>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</si>
  <si>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</si>
  <si>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</si>
  <si>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</si>
  <si>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</si>
  <si>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</si>
  <si>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</si>
  <si>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</si>
  <si>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</si>
  <si>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</si>
  <si>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</si>
  <si>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</si>
  <si>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</si>
  <si>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</si>
  <si>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</si>
  <si>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</si>
  <si>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</si>
  <si>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</si>
  <si>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</si>
  <si>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</si>
  <si>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</si>
  <si>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</si>
  <si>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</si>
  <si>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</si>
  <si>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</si>
  <si>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</si>
  <si>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</si>
  <si>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</si>
  <si>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</si>
  <si>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</si>
  <si>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</si>
  <si>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</si>
  <si>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</si>
  <si>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</si>
  <si>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</si>
  <si>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</si>
  <si>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</si>
  <si>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</si>
  <si>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</si>
  <si>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</si>
  <si>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</si>
  <si>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</si>
  <si>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</si>
  <si>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</si>
  <si>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</si>
  <si>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</si>
  <si>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</si>
  <si>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</si>
  <si>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</si>
  <si>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</si>
  <si>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</si>
  <si>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</si>
  <si>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</si>
  <si>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</si>
  <si>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</si>
  <si>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</si>
  <si>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</si>
  <si>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</si>
  <si>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</si>
  <si>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</si>
  <si>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</si>
  <si>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</si>
  <si>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</si>
  <si>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</si>
  <si>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</si>
  <si>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</si>
  <si>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</si>
  <si>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</si>
  <si>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</si>
  <si>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</si>
  <si>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</si>
  <si>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</si>
  <si>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</si>
  <si>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</si>
  <si>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</si>
  <si>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</si>
  <si>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</si>
  <si>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</si>
  <si>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</si>
  <si>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</si>
  <si>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</si>
  <si>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</si>
  <si>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</si>
  <si>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</si>
  <si>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</si>
  <si>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</si>
  <si>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</si>
  <si>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</si>
  <si>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</si>
  <si>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</si>
  <si>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</si>
  <si>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</si>
  <si>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</si>
  <si>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</si>
  <si>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</si>
  <si>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</si>
  <si>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</si>
  <si>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</si>
  <si>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</si>
  <si>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</si>
  <si>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</si>
  <si>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</si>
  <si>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</si>
  <si>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</si>
  <si>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</si>
  <si>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</si>
  <si>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</si>
  <si>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</si>
  <si>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</si>
  <si>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</si>
  <si>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</si>
  <si>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</si>
  <si>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</si>
  <si>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</si>
  <si>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</si>
  <si>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</si>
  <si>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</si>
  <si>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</si>
  <si>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</si>
  <si>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</si>
  <si>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</si>
  <si>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</si>
  <si>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</si>
  <si>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</si>
  <si>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</si>
  <si>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</si>
  <si>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</si>
  <si>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</si>
  <si>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</si>
  <si>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</si>
  <si>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</si>
  <si>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</si>
  <si>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</si>
  <si>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</si>
  <si>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</si>
  <si>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</si>
  <si>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</si>
  <si>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</si>
  <si>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</si>
  <si>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</si>
  <si>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</si>
  <si>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</si>
  <si>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</si>
  <si>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</si>
  <si>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</si>
  <si>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</si>
  <si>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</si>
  <si>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</si>
  <si>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</si>
  <si>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</si>
  <si>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</si>
  <si>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</si>
  <si>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</si>
  <si>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</si>
  <si>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</si>
  <si>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</si>
  <si>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</si>
  <si>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</si>
  <si>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</si>
  <si>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</si>
  <si>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</si>
  <si>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</si>
  <si>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</si>
  <si>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</si>
  <si>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</si>
  <si>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</si>
  <si>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</si>
  <si>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</si>
  <si>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</si>
  <si>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</si>
  <si>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</si>
  <si>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</si>
  <si>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</si>
  <si>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</si>
  <si>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</si>
  <si>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</si>
  <si>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</si>
  <si>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</si>
  <si>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</si>
  <si>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</si>
  <si>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</si>
  <si>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</si>
  <si>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</si>
  <si>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</si>
  <si>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</si>
  <si>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</si>
  <si>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</si>
  <si>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</si>
  <si>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</si>
  <si>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</si>
  <si>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</si>
  <si>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</si>
  <si>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</si>
  <si>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</si>
  <si>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</si>
  <si>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</si>
  <si>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</si>
  <si>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</si>
  <si>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</si>
  <si>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</si>
  <si>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</si>
  <si>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</si>
  <si>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</si>
  <si>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</si>
  <si>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</si>
  <si>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</si>
  <si>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</si>
  <si>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</si>
  <si>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</si>
  <si>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</si>
  <si>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</si>
  <si>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</si>
  <si>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</si>
  <si>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</si>
  <si>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</si>
  <si>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</si>
  <si>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</si>
  <si>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</si>
  <si>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</si>
  <si>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</si>
  <si>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</si>
  <si>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</si>
  <si>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</si>
  <si>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</si>
  <si>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</si>
  <si>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</si>
  <si>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</si>
  <si>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</si>
  <si>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</si>
  <si>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</si>
  <si>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</si>
  <si>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</si>
  <si>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</si>
  <si>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</si>
  <si>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</si>
  <si>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</si>
  <si>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</si>
  <si>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</si>
  <si>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</si>
  <si>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</si>
  <si>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</si>
  <si>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</si>
  <si>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</si>
  <si>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</si>
  <si>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</si>
  <si>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</si>
  <si>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</si>
  <si>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</si>
  <si>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</si>
  <si>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</si>
  <si>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</si>
  <si>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</si>
  <si>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</si>
  <si>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</si>
  <si>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</si>
  <si>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</si>
  <si>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</si>
  <si>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</si>
  <si>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</si>
  <si>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</si>
  <si>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</si>
  <si>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</si>
  <si>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</si>
  <si>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</si>
  <si>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</si>
  <si>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</si>
  <si>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</si>
  <si>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</si>
  <si>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</si>
  <si>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</si>
  <si>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</si>
  <si>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</si>
  <si>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</si>
  <si>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</si>
  <si>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</si>
  <si>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</si>
  <si>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</si>
  <si>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</si>
  <si>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</si>
  <si>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</si>
  <si>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</si>
  <si>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</si>
  <si>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</si>
  <si>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</si>
  <si>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</si>
  <si>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</si>
  <si>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</si>
  <si>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</si>
  <si>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</si>
  <si>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</si>
  <si>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</si>
  <si>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</si>
  <si>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</si>
  <si>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</si>
  <si>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</si>
  <si>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</si>
  <si>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</si>
  <si>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</si>
  <si>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</si>
  <si>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</si>
  <si>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</si>
  <si>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</si>
  <si>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</si>
  <si>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</si>
  <si>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</si>
  <si>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</si>
  <si>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</si>
  <si>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</si>
  <si>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</si>
  <si>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</si>
  <si>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</si>
  <si>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</si>
  <si>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</si>
  <si>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</si>
  <si>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</si>
  <si>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</si>
  <si>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</si>
  <si>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</si>
  <si>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</si>
  <si>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</si>
  <si>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</si>
  <si>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</si>
  <si>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</si>
  <si>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</si>
  <si>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</si>
  <si>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</si>
  <si>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</si>
  <si>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</si>
  <si>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</si>
  <si>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</si>
  <si>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</si>
  <si>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</si>
  <si>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</si>
  <si>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</si>
  <si>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</si>
  <si>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</si>
  <si>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</si>
  <si>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</si>
  <si>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</si>
  <si>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</si>
  <si>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</si>
  <si>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</si>
  <si>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</si>
  <si>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</si>
  <si>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</si>
  <si>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</si>
  <si>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</si>
  <si>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</si>
  <si>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</si>
  <si>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</si>
  <si>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</si>
  <si>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</si>
  <si>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</si>
  <si>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</si>
  <si>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</si>
  <si>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</si>
  <si>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</si>
  <si>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</si>
  <si>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</si>
  <si>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</si>
  <si>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</si>
  <si>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</si>
  <si>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</si>
  <si>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</si>
  <si>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</si>
  <si>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</si>
  <si>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</si>
  <si>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</si>
  <si>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</si>
  <si>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</si>
  <si>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</si>
  <si>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</si>
  <si>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</si>
  <si>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</si>
  <si>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</si>
  <si>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</si>
  <si>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</si>
  <si>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</si>
  <si>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</si>
  <si>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</si>
  <si>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</si>
  <si>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</si>
  <si>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</si>
  <si>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</si>
  <si>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</si>
  <si>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</si>
  <si>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</si>
  <si>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</si>
  <si>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</si>
  <si>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</si>
  <si>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</si>
  <si>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</si>
  <si>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</si>
  <si>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</si>
  <si>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</si>
  <si>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</si>
  <si>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</si>
  <si>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</si>
  <si>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</si>
  <si>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</si>
  <si>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</si>
  <si>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</si>
  <si>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</si>
  <si>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</si>
  <si>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</si>
  <si>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</si>
  <si>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</si>
  <si>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</si>
  <si>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</si>
  <si>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</si>
  <si>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</si>
  <si>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</si>
  <si>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</si>
  <si>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</si>
  <si>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</si>
  <si>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</si>
  <si>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</si>
  <si>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</si>
  <si>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</si>
  <si>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</si>
  <si>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</si>
  <si>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</si>
  <si>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</si>
  <si>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</si>
  <si>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</si>
  <si>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</si>
  <si>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</si>
  <si>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</si>
  <si>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</si>
  <si>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</si>
  <si>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</si>
  <si>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</si>
  <si>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</si>
  <si>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</si>
  <si>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</si>
  <si>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</si>
  <si>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</si>
  <si>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</si>
  <si>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</si>
  <si>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</si>
  <si>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</si>
  <si>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</si>
  <si>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</si>
  <si>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</si>
  <si>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</si>
  <si>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</si>
  <si>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</si>
  <si>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</si>
  <si>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</si>
  <si>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</si>
  <si>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</si>
  <si>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</si>
  <si>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</si>
  <si>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</si>
  <si>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</si>
  <si>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</si>
  <si>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</si>
  <si>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</si>
  <si>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</si>
  <si>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</si>
  <si>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</si>
  <si>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</si>
  <si>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</si>
  <si>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</si>
  <si>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</si>
  <si>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</si>
  <si>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</si>
  <si>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</si>
  <si>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</si>
  <si>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</si>
  <si>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</si>
  <si>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</si>
  <si>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</si>
  <si>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</si>
  <si>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</si>
  <si>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</si>
  <si>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</si>
  <si>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</si>
  <si>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</si>
  <si>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</si>
  <si>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</si>
  <si>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</si>
  <si>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</si>
  <si>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</si>
  <si>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</si>
  <si>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</si>
  <si>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</si>
  <si>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</si>
  <si>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</si>
  <si>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</si>
  <si>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</si>
  <si>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</si>
  <si>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</si>
  <si>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</si>
  <si>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</si>
  <si>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</si>
  <si>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</si>
  <si>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</si>
  <si>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</si>
  <si>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</si>
  <si>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</si>
  <si>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</si>
  <si>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</si>
  <si>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</si>
  <si>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</si>
  <si>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</si>
  <si>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</si>
  <si>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</si>
  <si>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</si>
  <si>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</si>
  <si>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</si>
  <si>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</si>
  <si>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</si>
  <si>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</si>
  <si>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</si>
  <si>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</si>
  <si>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</si>
  <si>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</si>
  <si>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</si>
  <si>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</si>
  <si>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</si>
  <si>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</si>
  <si>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Count of outcomes2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</si>
  <si>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</si>
  <si>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</si>
  <si>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</si>
  <si>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</si>
  <si>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</si>
  <si>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</si>
  <si>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</si>
  <si>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</si>
  <si>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</si>
  <si>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</si>
  <si>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</si>
  <si>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</si>
  <si>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</si>
  <si>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</si>
  <si>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</si>
  <si>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</si>
  <si>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Year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</si>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</sst>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0" fontId="0" fillId="0" borderId="0" xfId="0" applyNumberFormat="1"/>
    <xf numFmtId="10" fontId="1" fillId="0" borderId="0" xfId="0" applyNumberFormat="1" applyFont="1" applyAlignment="1">
      <alignment horizontal="center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in the U.S.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1-3A44-B2C1-CF1A2033B7F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71-3A44-B2C1-CF1A2033B7F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71-3A44-B2C1-CF1A2033B7F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71-3A44-B2C1-CF1A2033B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3557903"/>
        <c:axId val="358338719"/>
      </c:barChart>
      <c:catAx>
        <c:axId val="323557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338719"/>
        <c:crosses val="autoZero"/>
        <c:auto val="1"/>
        <c:lblAlgn val="ctr"/>
        <c:lblOffset val="100"/>
        <c:noMultiLvlLbl val="0"/>
      </c:catAx>
      <c:valAx>
        <c:axId val="35833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326895"/>
        <c:axId val="281595071"/>
      </c:barChart>
      <c:catAx>
        <c:axId val="195326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95071"/>
        <c:crosses val="autoZero"/>
        <c:auto val="1"/>
        <c:lblAlgn val="ctr"/>
        <c:lblOffset val="100"/>
        <c:noMultiLvlLbl val="0"/>
      </c:catAx>
      <c:valAx>
        <c:axId val="28159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2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in the U.S.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E-4A48-97EB-A7D60C4767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E-4A48-97EB-A7D60C47671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E-4A48-97EB-A7D60C47671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E-4A48-97EB-A7D60C476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694624"/>
        <c:axId val="2022349344"/>
      </c:barChart>
      <c:catAx>
        <c:axId val="2022694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349344"/>
        <c:crosses val="autoZero"/>
        <c:auto val="1"/>
        <c:lblAlgn val="ctr"/>
        <c:lblOffset val="100"/>
        <c:noMultiLvlLbl val="0"/>
      </c:catAx>
      <c:valAx>
        <c:axId val="2022349344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69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0-DF4C-96C4-D3FFBFD6F94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0-DF4C-96C4-D3FFBFD6F94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0-DF4C-96C4-D3FFBFD6F94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0-DF4C-96C4-D3FFBFD6F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631791"/>
        <c:axId val="283796031"/>
      </c:lineChart>
      <c:catAx>
        <c:axId val="283631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796031"/>
        <c:crosses val="autoZero"/>
        <c:auto val="1"/>
        <c:lblAlgn val="ctr"/>
        <c:lblOffset val="100"/>
        <c:noMultiLvlLbl val="0"/>
      </c:catAx>
      <c:valAx>
        <c:axId val="28379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63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D-474C-967F-46AFCCEF1EA1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5D-474C-967F-46AFCCEF1EA1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5D-474C-967F-46AFCCEF1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283647"/>
        <c:axId val="244835055"/>
      </c:lineChart>
      <c:catAx>
        <c:axId val="26828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835055"/>
        <c:crosses val="autoZero"/>
        <c:auto val="1"/>
        <c:lblAlgn val="ctr"/>
        <c:lblOffset val="100"/>
        <c:noMultiLvlLbl val="0"/>
      </c:catAx>
      <c:valAx>
        <c:axId val="244835055"/>
        <c:scaling>
          <c:orientation val="minMax"/>
          <c:max val="1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28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64451868505792"/>
          <c:y val="2.2658708045251462E-2"/>
          <c:w val="0.72161681159110469"/>
          <c:h val="0.7865368777678052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91-484D-B7D5-4FE3AE1D845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91-484D-B7D5-4FE3AE1D845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91-484D-B7D5-4FE3AE1D8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068047"/>
        <c:axId val="665633824"/>
      </c:lineChart>
      <c:catAx>
        <c:axId val="245068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33824"/>
        <c:crosses val="autoZero"/>
        <c:auto val="1"/>
        <c:lblAlgn val="ctr"/>
        <c:lblOffset val="100"/>
        <c:noMultiLvlLbl val="0"/>
      </c:catAx>
      <c:valAx>
        <c:axId val="665633824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06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750349395272273"/>
          <c:y val="0.39384433356169046"/>
          <c:w val="0.15249650604727724"/>
          <c:h val="0.296211099740967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617802</xdr:colOff>
      <xdr:row>6</xdr:row>
      <xdr:rowOff>4233</xdr:rowOff>
    </xdr:from>
    <xdr:to>
      <xdr:col>20</xdr:col>
      <xdr:colOff>740832</xdr:colOff>
      <xdr:row>28</xdr:row>
      <xdr:rowOff>66145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11C6A6-67B2-414E-91A8-2DB2EE322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658725</xdr:colOff>
      <xdr:row>14</xdr:row>
      <xdr:rowOff>72850</xdr:rowOff>
    </xdr:from>
    <xdr:to>
      <xdr:col>15</xdr:col>
      <xdr:colOff>290286</xdr:colOff>
      <xdr:row>28</xdr:row>
      <xdr:rowOff>80666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9D007-EF28-E84A-A66B-87A8ECC2B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658725</xdr:colOff>
      <xdr:row>9</xdr:row>
      <xdr:rowOff>111648</xdr:rowOff>
    </xdr:from>
    <xdr:to>
      <xdr:col>17</xdr:col>
      <xdr:colOff>725714</xdr:colOff>
      <xdr:row>28</xdr:row>
      <xdr:rowOff>80666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1827EB-69C2-B947-B2F1-94F319AC1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1009650</xdr:colOff>
      <xdr:row>5</xdr:row>
      <xdr:rowOff>38100</xdr:rowOff>
    </xdr:from>
    <xdr:to>
      <xdr:col>13</xdr:col>
      <xdr:colOff>215900</xdr:colOff>
      <xdr:row>27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1F013D-6FD4-5749-9E94-5F86CF323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88900</xdr:rowOff>
    </xdr:from>
    <xdr:to>
      <xdr:col>13</xdr:col>
      <xdr:colOff>774700</xdr:colOff>
      <xdr:row>24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FBD1F-6E6C-0F49-9B8C-6398A7DD3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876943</xdr:colOff>
      <xdr:row>14</xdr:row>
      <xdr:rowOff>35046</xdr:rowOff>
    </xdr:from>
    <xdr:to>
      <xdr:col>7</xdr:col>
      <xdr:colOff>482279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904EC6-4D02-244C-A80B-6A3FA9267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. Antony" refreshedDate="44198.95226273148" createdVersion="6" refreshedVersion="6" minRefreshableVersion="3" recordCount="4115" xr:uid="{2DF31F9D-0181-7047-8B07-86F4A415BF5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. Antony" refreshedDate="44199.039380555558" createdVersion="6" refreshedVersion="6" minRefreshableVersion="3" recordCount="4114" xr:uid="{CA3E43D9-C1F0-E741-8CF4-86CB4973868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. Antony" refreshedDate="44199.049531249999" createdVersion="6" refreshedVersion="6" minRefreshableVersion="3" recordCount="4114" xr:uid="{F07F3BA6-5551-2C42-A748-CB44F6AE88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. Antony" refreshedDate="44199.58688599537" createdVersion="6" refreshedVersion="6" minRefreshableVersion="3" recordCount="4115" xr:uid="{B7DA7CC6-BF58-9B46-B2AD-D07A7DFE331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1C81B-4705-BF43-95B7-CB4898A46E49}" name="PivotTable4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0185A-8808-3E4A-8DEF-7C4AB5C1CAD9}" name="PivotTable5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F69A3-66D7-6C4F-987A-BAFE04882BB4}" name="PivotTable8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2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0F8C7F-9A50-484A-B9A9-CE47B656AE19}" name="PivotTable10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40" zoomScaleNormal="140" workbookViewId="0">
      <pane xSplit="3" ySplit="2" topLeftCell="D72" activePane="bottomRight" state="frozen"/>
      <selection pane="topRight" activeCell="D1" sqref="D1"/>
      <selection pane="bottomLeft" activeCell="A3" sqref="A3"/>
      <selection pane="bottomRight" sqref="A1:XFD1"/>
    </sheetView>
  </sheetViews>
  <sheetFormatPr baseColWidth="10" defaultColWidth="8.83203125" defaultRowHeight="15" x14ac:dyDescent="0.2"/>
  <cols>
    <col min="2" max="2" width="38.5" style="11" customWidth="1"/>
    <col min="3" max="3" width="40.33203125" style="3" customWidth="1"/>
    <col min="4" max="4" width="18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style="9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customWidth="1"/>
    <col min="16" max="16" width="21.5" customWidth="1"/>
    <col min="17" max="17" width="23.33203125" customWidth="1"/>
    <col min="18" max="18" width="18.1640625" customWidth="1"/>
    <col min="19" max="19" width="22.5" style="13" customWidth="1"/>
    <col min="20" max="20" width="21" style="13" customWidth="1"/>
    <col min="21" max="21" width="8.83203125" style="19"/>
  </cols>
  <sheetData>
    <row r="1" spans="1:21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s="1" t="s">
        <v>8359</v>
      </c>
      <c r="S1" s="12" t="s">
        <v>8365</v>
      </c>
      <c r="T1" s="12" t="s">
        <v>8366</v>
      </c>
      <c r="U1" s="1" t="s">
        <v>8384</v>
      </c>
    </row>
    <row r="2" spans="1:21" ht="48" x14ac:dyDescent="0.2">
      <c r="A2">
        <v>0</v>
      </c>
      <c r="B2" s="1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IFERROR(ROUND(E2/L2,2),0)</f>
        <v>63.92</v>
      </c>
      <c r="Q2" s="15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 s="20">
        <f>YEAR(S2)</f>
        <v>2015</v>
      </c>
    </row>
    <row r="3" spans="1:21" ht="32" x14ac:dyDescent="0.2">
      <c r="A3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IFERROR(ROUND(E3/L3,2),0)</f>
        <v>185.48</v>
      </c>
      <c r="Q3" s="15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 s="20">
        <f t="shared" ref="U3:U66" si="4">YEAR(S3)</f>
        <v>2017</v>
      </c>
    </row>
    <row r="4" spans="1:21" ht="48" x14ac:dyDescent="0.2">
      <c r="A4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5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 s="20">
        <f t="shared" si="4"/>
        <v>2016</v>
      </c>
    </row>
    <row r="5" spans="1:21" ht="32" x14ac:dyDescent="0.2">
      <c r="A5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 s="20">
        <f t="shared" si="4"/>
        <v>2014</v>
      </c>
    </row>
    <row r="6" spans="1:21" ht="64" x14ac:dyDescent="0.2">
      <c r="A6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5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 s="20">
        <f t="shared" si="4"/>
        <v>2015</v>
      </c>
    </row>
    <row r="7" spans="1:21" ht="48" x14ac:dyDescent="0.2">
      <c r="A7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5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 s="20">
        <f t="shared" si="4"/>
        <v>2016</v>
      </c>
    </row>
    <row r="8" spans="1:21" ht="48" x14ac:dyDescent="0.2">
      <c r="A8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5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 s="20">
        <f t="shared" si="4"/>
        <v>2014</v>
      </c>
    </row>
    <row r="9" spans="1:21" ht="48" x14ac:dyDescent="0.2">
      <c r="A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5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 s="20">
        <f t="shared" si="4"/>
        <v>2016</v>
      </c>
    </row>
    <row r="10" spans="1:21" ht="16" x14ac:dyDescent="0.2">
      <c r="A10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5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 s="20">
        <f t="shared" si="4"/>
        <v>2016</v>
      </c>
    </row>
    <row r="11" spans="1:21" ht="48" x14ac:dyDescent="0.2">
      <c r="A11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5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 s="20">
        <f t="shared" si="4"/>
        <v>2016</v>
      </c>
    </row>
    <row r="12" spans="1:21" ht="48" x14ac:dyDescent="0.2">
      <c r="A12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5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 s="20">
        <f t="shared" si="4"/>
        <v>2014</v>
      </c>
    </row>
    <row r="13" spans="1:21" ht="48" x14ac:dyDescent="0.2">
      <c r="A13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5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 s="20">
        <f t="shared" si="4"/>
        <v>2016</v>
      </c>
    </row>
    <row r="14" spans="1:21" ht="48" x14ac:dyDescent="0.2">
      <c r="A14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5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 s="20">
        <f t="shared" si="4"/>
        <v>2014</v>
      </c>
    </row>
    <row r="15" spans="1:21" ht="32" x14ac:dyDescent="0.2">
      <c r="A15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 s="20">
        <f t="shared" si="4"/>
        <v>2016</v>
      </c>
    </row>
    <row r="16" spans="1:21" ht="32" x14ac:dyDescent="0.2">
      <c r="A16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5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 s="20">
        <f t="shared" si="4"/>
        <v>2014</v>
      </c>
    </row>
    <row r="17" spans="1:21" ht="48" x14ac:dyDescent="0.2">
      <c r="A17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5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 s="20">
        <f t="shared" si="4"/>
        <v>2015</v>
      </c>
    </row>
    <row r="18" spans="1:21" ht="48" x14ac:dyDescent="0.2">
      <c r="A18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5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 s="20">
        <f t="shared" si="4"/>
        <v>2014</v>
      </c>
    </row>
    <row r="19" spans="1:21" ht="48" x14ac:dyDescent="0.2">
      <c r="A1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5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 s="20">
        <f t="shared" si="4"/>
        <v>2014</v>
      </c>
    </row>
    <row r="20" spans="1:21" ht="48" x14ac:dyDescent="0.2">
      <c r="A20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5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 s="20">
        <f t="shared" si="4"/>
        <v>2014</v>
      </c>
    </row>
    <row r="21" spans="1:21" ht="48" x14ac:dyDescent="0.2">
      <c r="A21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5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 s="20">
        <f t="shared" si="4"/>
        <v>2015</v>
      </c>
    </row>
    <row r="22" spans="1:21" ht="48" x14ac:dyDescent="0.2">
      <c r="A22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5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 s="20">
        <f t="shared" si="4"/>
        <v>2015</v>
      </c>
    </row>
    <row r="23" spans="1:21" ht="48" x14ac:dyDescent="0.2">
      <c r="A23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5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 s="20">
        <f t="shared" si="4"/>
        <v>2014</v>
      </c>
    </row>
    <row r="24" spans="1:21" ht="32" x14ac:dyDescent="0.2">
      <c r="A24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5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 s="20">
        <f t="shared" si="4"/>
        <v>2014</v>
      </c>
    </row>
    <row r="25" spans="1:21" ht="48" x14ac:dyDescent="0.2">
      <c r="A25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 s="20">
        <f t="shared" si="4"/>
        <v>2015</v>
      </c>
    </row>
    <row r="26" spans="1:21" ht="32" x14ac:dyDescent="0.2">
      <c r="A26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5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 s="20">
        <f t="shared" si="4"/>
        <v>2015</v>
      </c>
    </row>
    <row r="27" spans="1:21" ht="48" x14ac:dyDescent="0.2">
      <c r="A27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5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 s="20">
        <f t="shared" si="4"/>
        <v>2015</v>
      </c>
    </row>
    <row r="28" spans="1:21" ht="48" x14ac:dyDescent="0.2">
      <c r="A28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5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 s="20">
        <f t="shared" si="4"/>
        <v>2014</v>
      </c>
    </row>
    <row r="29" spans="1:21" ht="48" x14ac:dyDescent="0.2">
      <c r="A2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5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 s="20">
        <f t="shared" si="4"/>
        <v>2014</v>
      </c>
    </row>
    <row r="30" spans="1:21" ht="32" x14ac:dyDescent="0.2">
      <c r="A30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5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 s="20">
        <f t="shared" si="4"/>
        <v>2015</v>
      </c>
    </row>
    <row r="31" spans="1:21" ht="48" x14ac:dyDescent="0.2">
      <c r="A31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5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 s="20">
        <f t="shared" si="4"/>
        <v>2014</v>
      </c>
    </row>
    <row r="32" spans="1:21" ht="48" x14ac:dyDescent="0.2">
      <c r="A32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5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 s="20">
        <f t="shared" si="4"/>
        <v>2014</v>
      </c>
    </row>
    <row r="33" spans="1:21" ht="48" x14ac:dyDescent="0.2">
      <c r="A33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5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 s="20">
        <f t="shared" si="4"/>
        <v>2016</v>
      </c>
    </row>
    <row r="34" spans="1:21" ht="48" x14ac:dyDescent="0.2">
      <c r="A34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5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 s="20">
        <f t="shared" si="4"/>
        <v>2016</v>
      </c>
    </row>
    <row r="35" spans="1:21" ht="48" x14ac:dyDescent="0.2">
      <c r="A35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 s="20">
        <f t="shared" si="4"/>
        <v>2015</v>
      </c>
    </row>
    <row r="36" spans="1:21" ht="48" x14ac:dyDescent="0.2">
      <c r="A36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5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 s="20">
        <f t="shared" si="4"/>
        <v>2014</v>
      </c>
    </row>
    <row r="37" spans="1:21" ht="32" x14ac:dyDescent="0.2">
      <c r="A37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5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 s="20">
        <f t="shared" si="4"/>
        <v>2015</v>
      </c>
    </row>
    <row r="38" spans="1:21" ht="32" x14ac:dyDescent="0.2">
      <c r="A38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5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 s="20">
        <f t="shared" si="4"/>
        <v>2015</v>
      </c>
    </row>
    <row r="39" spans="1:21" ht="48" x14ac:dyDescent="0.2">
      <c r="A3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5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 s="20">
        <f t="shared" si="4"/>
        <v>2015</v>
      </c>
    </row>
    <row r="40" spans="1:21" ht="48" x14ac:dyDescent="0.2">
      <c r="A40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5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 s="20">
        <f t="shared" si="4"/>
        <v>2013</v>
      </c>
    </row>
    <row r="41" spans="1:21" ht="48" x14ac:dyDescent="0.2">
      <c r="A41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5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 s="20">
        <f t="shared" si="4"/>
        <v>2014</v>
      </c>
    </row>
    <row r="42" spans="1:21" ht="48" x14ac:dyDescent="0.2">
      <c r="A42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5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 s="20">
        <f t="shared" si="4"/>
        <v>2014</v>
      </c>
    </row>
    <row r="43" spans="1:21" ht="48" x14ac:dyDescent="0.2">
      <c r="A43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5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 s="20">
        <f t="shared" si="4"/>
        <v>2014</v>
      </c>
    </row>
    <row r="44" spans="1:21" ht="48" x14ac:dyDescent="0.2">
      <c r="A44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5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 s="20">
        <f t="shared" si="4"/>
        <v>2014</v>
      </c>
    </row>
    <row r="45" spans="1:21" ht="48" x14ac:dyDescent="0.2">
      <c r="A45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 s="20">
        <f t="shared" si="4"/>
        <v>2014</v>
      </c>
    </row>
    <row r="46" spans="1:21" ht="48" x14ac:dyDescent="0.2">
      <c r="A46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5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 s="20">
        <f t="shared" si="4"/>
        <v>2014</v>
      </c>
    </row>
    <row r="47" spans="1:21" ht="48" x14ac:dyDescent="0.2">
      <c r="A47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5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 s="20">
        <f t="shared" si="4"/>
        <v>2016</v>
      </c>
    </row>
    <row r="48" spans="1:21" ht="48" x14ac:dyDescent="0.2">
      <c r="A48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5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 s="20">
        <f t="shared" si="4"/>
        <v>2015</v>
      </c>
    </row>
    <row r="49" spans="1:21" ht="48" x14ac:dyDescent="0.2">
      <c r="A4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5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 s="20">
        <f t="shared" si="4"/>
        <v>2014</v>
      </c>
    </row>
    <row r="50" spans="1:21" ht="48" x14ac:dyDescent="0.2">
      <c r="A50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5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 s="20">
        <f t="shared" si="4"/>
        <v>2015</v>
      </c>
    </row>
    <row r="51" spans="1:21" ht="16" x14ac:dyDescent="0.2">
      <c r="A51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5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 s="20">
        <f t="shared" si="4"/>
        <v>2015</v>
      </c>
    </row>
    <row r="52" spans="1:21" ht="48" x14ac:dyDescent="0.2">
      <c r="A52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5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 s="20">
        <f t="shared" si="4"/>
        <v>2014</v>
      </c>
    </row>
    <row r="53" spans="1:21" ht="48" x14ac:dyDescent="0.2">
      <c r="A53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5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 s="20">
        <f t="shared" si="4"/>
        <v>2015</v>
      </c>
    </row>
    <row r="54" spans="1:21" ht="48" x14ac:dyDescent="0.2">
      <c r="A54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5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 s="20">
        <f t="shared" si="4"/>
        <v>2014</v>
      </c>
    </row>
    <row r="55" spans="1:21" ht="32" x14ac:dyDescent="0.2">
      <c r="A55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 s="20">
        <f t="shared" si="4"/>
        <v>2014</v>
      </c>
    </row>
    <row r="56" spans="1:21" ht="48" x14ac:dyDescent="0.2">
      <c r="A56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5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 s="20">
        <f t="shared" si="4"/>
        <v>2015</v>
      </c>
    </row>
    <row r="57" spans="1:21" ht="48" x14ac:dyDescent="0.2">
      <c r="A57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5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 s="20">
        <f t="shared" si="4"/>
        <v>2016</v>
      </c>
    </row>
    <row r="58" spans="1:21" ht="32" x14ac:dyDescent="0.2">
      <c r="A58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5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 s="20">
        <f t="shared" si="4"/>
        <v>2015</v>
      </c>
    </row>
    <row r="59" spans="1:21" ht="48" x14ac:dyDescent="0.2">
      <c r="A5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5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 s="20">
        <f t="shared" si="4"/>
        <v>2015</v>
      </c>
    </row>
    <row r="60" spans="1:21" ht="32" x14ac:dyDescent="0.2">
      <c r="A60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5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 s="20">
        <f t="shared" si="4"/>
        <v>2014</v>
      </c>
    </row>
    <row r="61" spans="1:21" ht="48" x14ac:dyDescent="0.2">
      <c r="A61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5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 s="20">
        <f t="shared" si="4"/>
        <v>2015</v>
      </c>
    </row>
    <row r="62" spans="1:21" ht="48" x14ac:dyDescent="0.2">
      <c r="A62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5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 s="20">
        <f t="shared" si="4"/>
        <v>2014</v>
      </c>
    </row>
    <row r="63" spans="1:21" ht="48" x14ac:dyDescent="0.2">
      <c r="A63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5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 s="20">
        <f t="shared" si="4"/>
        <v>2013</v>
      </c>
    </row>
    <row r="64" spans="1:21" ht="48" x14ac:dyDescent="0.2">
      <c r="A64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5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 s="20">
        <f t="shared" si="4"/>
        <v>2013</v>
      </c>
    </row>
    <row r="65" spans="1:21" ht="48" x14ac:dyDescent="0.2">
      <c r="A65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 s="20">
        <f t="shared" si="4"/>
        <v>2013</v>
      </c>
    </row>
    <row r="66" spans="1:21" ht="48" x14ac:dyDescent="0.2">
      <c r="A66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5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 s="20">
        <f t="shared" si="4"/>
        <v>2013</v>
      </c>
    </row>
    <row r="67" spans="1:21" ht="32" x14ac:dyDescent="0.2">
      <c r="A67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IFERROR(ROUND(E67/L67,2),0)</f>
        <v>132.05000000000001</v>
      </c>
      <c r="Q67" s="15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 s="20">
        <f t="shared" ref="U67:U130" si="9">YEAR(S67)</f>
        <v>2014</v>
      </c>
    </row>
    <row r="68" spans="1:21" ht="32" x14ac:dyDescent="0.2">
      <c r="A68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5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 s="20">
        <f t="shared" si="9"/>
        <v>2016</v>
      </c>
    </row>
    <row r="69" spans="1:21" ht="48" x14ac:dyDescent="0.2">
      <c r="A6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5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 s="20">
        <f t="shared" si="9"/>
        <v>2012</v>
      </c>
    </row>
    <row r="70" spans="1:21" ht="64" x14ac:dyDescent="0.2">
      <c r="A70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5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 s="20">
        <f t="shared" si="9"/>
        <v>2014</v>
      </c>
    </row>
    <row r="71" spans="1:21" ht="48" x14ac:dyDescent="0.2">
      <c r="A71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5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 s="20">
        <f t="shared" si="9"/>
        <v>2011</v>
      </c>
    </row>
    <row r="72" spans="1:21" ht="48" x14ac:dyDescent="0.2">
      <c r="A72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5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 s="20">
        <f t="shared" si="9"/>
        <v>2011</v>
      </c>
    </row>
    <row r="73" spans="1:21" ht="48" x14ac:dyDescent="0.2">
      <c r="A73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5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 s="20">
        <f t="shared" si="9"/>
        <v>2012</v>
      </c>
    </row>
    <row r="74" spans="1:21" ht="48" x14ac:dyDescent="0.2">
      <c r="A74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5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 s="20">
        <f t="shared" si="9"/>
        <v>2012</v>
      </c>
    </row>
    <row r="75" spans="1:21" ht="48" x14ac:dyDescent="0.2">
      <c r="A75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 s="20">
        <f t="shared" si="9"/>
        <v>2011</v>
      </c>
    </row>
    <row r="76" spans="1:21" ht="48" x14ac:dyDescent="0.2">
      <c r="A76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5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 s="20">
        <f t="shared" si="9"/>
        <v>2015</v>
      </c>
    </row>
    <row r="77" spans="1:21" ht="48" x14ac:dyDescent="0.2">
      <c r="A77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5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 s="20">
        <f t="shared" si="9"/>
        <v>2013</v>
      </c>
    </row>
    <row r="78" spans="1:21" ht="48" x14ac:dyDescent="0.2">
      <c r="A78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5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 s="20">
        <f t="shared" si="9"/>
        <v>2011</v>
      </c>
    </row>
    <row r="79" spans="1:21" ht="48" x14ac:dyDescent="0.2">
      <c r="A7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5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 s="20">
        <f t="shared" si="9"/>
        <v>2012</v>
      </c>
    </row>
    <row r="80" spans="1:21" ht="96" x14ac:dyDescent="0.2">
      <c r="A80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5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 s="20">
        <f t="shared" si="9"/>
        <v>2016</v>
      </c>
    </row>
    <row r="81" spans="1:21" ht="48" x14ac:dyDescent="0.2">
      <c r="A81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5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 s="20">
        <f t="shared" si="9"/>
        <v>2014</v>
      </c>
    </row>
    <row r="82" spans="1:21" ht="48" x14ac:dyDescent="0.2">
      <c r="A82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5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 s="20">
        <f t="shared" si="9"/>
        <v>2013</v>
      </c>
    </row>
    <row r="83" spans="1:21" ht="48" x14ac:dyDescent="0.2">
      <c r="A83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5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 s="20">
        <f t="shared" si="9"/>
        <v>2012</v>
      </c>
    </row>
    <row r="84" spans="1:21" ht="48" x14ac:dyDescent="0.2">
      <c r="A84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5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 s="20">
        <f t="shared" si="9"/>
        <v>2011</v>
      </c>
    </row>
    <row r="85" spans="1:21" ht="48" x14ac:dyDescent="0.2">
      <c r="A85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 s="20">
        <f t="shared" si="9"/>
        <v>2015</v>
      </c>
    </row>
    <row r="86" spans="1:21" ht="48" x14ac:dyDescent="0.2">
      <c r="A86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5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 s="20">
        <f t="shared" si="9"/>
        <v>2011</v>
      </c>
    </row>
    <row r="87" spans="1:21" ht="48" x14ac:dyDescent="0.2">
      <c r="A87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5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 s="20">
        <f t="shared" si="9"/>
        <v>2011</v>
      </c>
    </row>
    <row r="88" spans="1:21" ht="48" x14ac:dyDescent="0.2">
      <c r="A88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5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 s="20">
        <f t="shared" si="9"/>
        <v>2015</v>
      </c>
    </row>
    <row r="89" spans="1:21" ht="48" x14ac:dyDescent="0.2">
      <c r="A8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5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 s="20">
        <f t="shared" si="9"/>
        <v>2010</v>
      </c>
    </row>
    <row r="90" spans="1:21" ht="48" x14ac:dyDescent="0.2">
      <c r="A90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5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 s="20">
        <f t="shared" si="9"/>
        <v>2014</v>
      </c>
    </row>
    <row r="91" spans="1:21" ht="48" x14ac:dyDescent="0.2">
      <c r="A91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5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 s="20">
        <f t="shared" si="9"/>
        <v>2013</v>
      </c>
    </row>
    <row r="92" spans="1:21" ht="32" x14ac:dyDescent="0.2">
      <c r="A92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5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 s="20">
        <f t="shared" si="9"/>
        <v>2011</v>
      </c>
    </row>
    <row r="93" spans="1:21" ht="48" x14ac:dyDescent="0.2">
      <c r="A93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5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 s="20">
        <f t="shared" si="9"/>
        <v>2011</v>
      </c>
    </row>
    <row r="94" spans="1:21" ht="48" x14ac:dyDescent="0.2">
      <c r="A94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5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 s="20">
        <f t="shared" si="9"/>
        <v>2016</v>
      </c>
    </row>
    <row r="95" spans="1:21" ht="48" x14ac:dyDescent="0.2">
      <c r="A95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 s="20">
        <f t="shared" si="9"/>
        <v>2012</v>
      </c>
    </row>
    <row r="96" spans="1:21" ht="48" x14ac:dyDescent="0.2">
      <c r="A96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5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 s="20">
        <f t="shared" si="9"/>
        <v>2014</v>
      </c>
    </row>
    <row r="97" spans="1:21" ht="48" x14ac:dyDescent="0.2">
      <c r="A97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5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 s="20">
        <f t="shared" si="9"/>
        <v>2012</v>
      </c>
    </row>
    <row r="98" spans="1:21" ht="48" x14ac:dyDescent="0.2">
      <c r="A98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5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 s="20">
        <f t="shared" si="9"/>
        <v>2010</v>
      </c>
    </row>
    <row r="99" spans="1:21" ht="48" x14ac:dyDescent="0.2">
      <c r="A9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5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 s="20">
        <f t="shared" si="9"/>
        <v>2011</v>
      </c>
    </row>
    <row r="100" spans="1:21" ht="48" x14ac:dyDescent="0.2">
      <c r="A100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5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 s="20">
        <f t="shared" si="9"/>
        <v>2012</v>
      </c>
    </row>
    <row r="101" spans="1:21" ht="32" x14ac:dyDescent="0.2">
      <c r="A101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5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 s="20">
        <f t="shared" si="9"/>
        <v>2013</v>
      </c>
    </row>
    <row r="102" spans="1:21" ht="48" x14ac:dyDescent="0.2">
      <c r="A102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5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 s="20">
        <f t="shared" si="9"/>
        <v>2012</v>
      </c>
    </row>
    <row r="103" spans="1:21" ht="48" x14ac:dyDescent="0.2">
      <c r="A103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5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 s="20">
        <f t="shared" si="9"/>
        <v>2012</v>
      </c>
    </row>
    <row r="104" spans="1:21" ht="48" x14ac:dyDescent="0.2">
      <c r="A104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5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 s="20">
        <f t="shared" si="9"/>
        <v>2010</v>
      </c>
    </row>
    <row r="105" spans="1:21" ht="32" x14ac:dyDescent="0.2">
      <c r="A105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 s="20">
        <f t="shared" si="9"/>
        <v>2014</v>
      </c>
    </row>
    <row r="106" spans="1:21" ht="32" x14ac:dyDescent="0.2">
      <c r="A106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5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 s="20">
        <f t="shared" si="9"/>
        <v>2011</v>
      </c>
    </row>
    <row r="107" spans="1:21" ht="48" x14ac:dyDescent="0.2">
      <c r="A107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5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 s="20">
        <f t="shared" si="9"/>
        <v>2016</v>
      </c>
    </row>
    <row r="108" spans="1:21" ht="16" x14ac:dyDescent="0.2">
      <c r="A108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5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 s="20">
        <f t="shared" si="9"/>
        <v>2012</v>
      </c>
    </row>
    <row r="109" spans="1:21" ht="48" x14ac:dyDescent="0.2">
      <c r="A10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5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 s="20">
        <f t="shared" si="9"/>
        <v>2011</v>
      </c>
    </row>
    <row r="110" spans="1:21" ht="48" x14ac:dyDescent="0.2">
      <c r="A110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5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 s="20">
        <f t="shared" si="9"/>
        <v>2013</v>
      </c>
    </row>
    <row r="111" spans="1:21" ht="48" x14ac:dyDescent="0.2">
      <c r="A111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5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 s="20">
        <f t="shared" si="9"/>
        <v>2011</v>
      </c>
    </row>
    <row r="112" spans="1:21" ht="48" x14ac:dyDescent="0.2">
      <c r="A112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5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 s="20">
        <f t="shared" si="9"/>
        <v>2013</v>
      </c>
    </row>
    <row r="113" spans="1:21" ht="48" x14ac:dyDescent="0.2">
      <c r="A113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5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 s="20">
        <f t="shared" si="9"/>
        <v>2015</v>
      </c>
    </row>
    <row r="114" spans="1:21" ht="48" x14ac:dyDescent="0.2">
      <c r="A114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5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 s="20">
        <f t="shared" si="9"/>
        <v>2014</v>
      </c>
    </row>
    <row r="115" spans="1:21" ht="32" x14ac:dyDescent="0.2">
      <c r="A115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 s="20">
        <f t="shared" si="9"/>
        <v>2011</v>
      </c>
    </row>
    <row r="116" spans="1:21" ht="48" x14ac:dyDescent="0.2">
      <c r="A116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5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 s="20">
        <f t="shared" si="9"/>
        <v>2011</v>
      </c>
    </row>
    <row r="117" spans="1:21" ht="16" x14ac:dyDescent="0.2">
      <c r="A117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5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 s="20">
        <f t="shared" si="9"/>
        <v>2012</v>
      </c>
    </row>
    <row r="118" spans="1:21" ht="48" x14ac:dyDescent="0.2">
      <c r="A118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5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 s="20">
        <f t="shared" si="9"/>
        <v>2011</v>
      </c>
    </row>
    <row r="119" spans="1:21" ht="48" x14ac:dyDescent="0.2">
      <c r="A11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5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 s="20">
        <f t="shared" si="9"/>
        <v>2010</v>
      </c>
    </row>
    <row r="120" spans="1:21" ht="32" x14ac:dyDescent="0.2">
      <c r="A120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5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 s="20">
        <f t="shared" si="9"/>
        <v>2011</v>
      </c>
    </row>
    <row r="121" spans="1:21" ht="48" x14ac:dyDescent="0.2">
      <c r="A121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5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 s="20">
        <f t="shared" si="9"/>
        <v>2011</v>
      </c>
    </row>
    <row r="122" spans="1:21" ht="48" x14ac:dyDescent="0.2">
      <c r="A122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5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 s="20">
        <f t="shared" si="9"/>
        <v>2016</v>
      </c>
    </row>
    <row r="123" spans="1:21" ht="48" x14ac:dyDescent="0.2">
      <c r="A123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5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 s="20">
        <f t="shared" si="9"/>
        <v>2015</v>
      </c>
    </row>
    <row r="124" spans="1:21" ht="32" x14ac:dyDescent="0.2">
      <c r="A124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5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 s="20">
        <f t="shared" si="9"/>
        <v>2016</v>
      </c>
    </row>
    <row r="125" spans="1:21" ht="48" x14ac:dyDescent="0.2">
      <c r="A125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 s="20">
        <f t="shared" si="9"/>
        <v>2014</v>
      </c>
    </row>
    <row r="126" spans="1:21" ht="48" x14ac:dyDescent="0.2">
      <c r="A126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5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 s="20">
        <f t="shared" si="9"/>
        <v>2015</v>
      </c>
    </row>
    <row r="127" spans="1:21" ht="48" x14ac:dyDescent="0.2">
      <c r="A127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5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 s="20">
        <f t="shared" si="9"/>
        <v>2016</v>
      </c>
    </row>
    <row r="128" spans="1:21" ht="48" x14ac:dyDescent="0.2">
      <c r="A128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5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 s="20">
        <f t="shared" si="9"/>
        <v>2015</v>
      </c>
    </row>
    <row r="129" spans="1:21" ht="48" x14ac:dyDescent="0.2">
      <c r="A12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5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 s="20">
        <f t="shared" si="9"/>
        <v>2015</v>
      </c>
    </row>
    <row r="130" spans="1:21" ht="32" x14ac:dyDescent="0.2">
      <c r="A130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5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 s="20">
        <f t="shared" si="9"/>
        <v>2016</v>
      </c>
    </row>
    <row r="131" spans="1:21" ht="48" x14ac:dyDescent="0.2">
      <c r="A131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IFERROR(ROUND(E131/L131,2),0)</f>
        <v>0</v>
      </c>
      <c r="Q131" s="15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 s="20">
        <f t="shared" ref="U131:U194" si="14">YEAR(S131)</f>
        <v>2014</v>
      </c>
    </row>
    <row r="132" spans="1:21" ht="48" x14ac:dyDescent="0.2">
      <c r="A132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5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 s="20">
        <f t="shared" si="14"/>
        <v>2014</v>
      </c>
    </row>
    <row r="133" spans="1:21" ht="16" x14ac:dyDescent="0.2">
      <c r="A133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5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 s="20">
        <f t="shared" si="14"/>
        <v>2016</v>
      </c>
    </row>
    <row r="134" spans="1:21" ht="48" x14ac:dyDescent="0.2">
      <c r="A134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5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 s="20">
        <f t="shared" si="14"/>
        <v>2014</v>
      </c>
    </row>
    <row r="135" spans="1:21" ht="32" x14ac:dyDescent="0.2">
      <c r="A135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 s="20">
        <f t="shared" si="14"/>
        <v>2016</v>
      </c>
    </row>
    <row r="136" spans="1:21" ht="32" x14ac:dyDescent="0.2">
      <c r="A136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5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 s="20">
        <f t="shared" si="14"/>
        <v>2015</v>
      </c>
    </row>
    <row r="137" spans="1:21" ht="48" x14ac:dyDescent="0.2">
      <c r="A137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5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 s="20">
        <f t="shared" si="14"/>
        <v>2014</v>
      </c>
    </row>
    <row r="138" spans="1:21" ht="48" x14ac:dyDescent="0.2">
      <c r="A138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5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 s="20">
        <f t="shared" si="14"/>
        <v>2015</v>
      </c>
    </row>
    <row r="139" spans="1:21" ht="48" x14ac:dyDescent="0.2">
      <c r="A13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5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 s="20">
        <f t="shared" si="14"/>
        <v>2015</v>
      </c>
    </row>
    <row r="140" spans="1:21" ht="48" x14ac:dyDescent="0.2">
      <c r="A140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5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 s="20">
        <f t="shared" si="14"/>
        <v>2015</v>
      </c>
    </row>
    <row r="141" spans="1:21" ht="32" x14ac:dyDescent="0.2">
      <c r="A141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5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 s="20">
        <f t="shared" si="14"/>
        <v>2015</v>
      </c>
    </row>
    <row r="142" spans="1:21" ht="48" x14ac:dyDescent="0.2">
      <c r="A142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5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 s="20">
        <f t="shared" si="14"/>
        <v>2015</v>
      </c>
    </row>
    <row r="143" spans="1:21" ht="48" x14ac:dyDescent="0.2">
      <c r="A143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5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 s="20">
        <f t="shared" si="14"/>
        <v>2015</v>
      </c>
    </row>
    <row r="144" spans="1:21" ht="48" x14ac:dyDescent="0.2">
      <c r="A144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5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 s="20">
        <f t="shared" si="14"/>
        <v>2014</v>
      </c>
    </row>
    <row r="145" spans="1:21" ht="48" x14ac:dyDescent="0.2">
      <c r="A145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 s="20">
        <f t="shared" si="14"/>
        <v>2016</v>
      </c>
    </row>
    <row r="146" spans="1:21" ht="48" x14ac:dyDescent="0.2">
      <c r="A146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5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 s="20">
        <f t="shared" si="14"/>
        <v>2015</v>
      </c>
    </row>
    <row r="147" spans="1:21" ht="48" x14ac:dyDescent="0.2">
      <c r="A147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5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 s="20">
        <f t="shared" si="14"/>
        <v>2015</v>
      </c>
    </row>
    <row r="148" spans="1:21" ht="48" x14ac:dyDescent="0.2">
      <c r="A148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5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 s="20">
        <f t="shared" si="14"/>
        <v>2016</v>
      </c>
    </row>
    <row r="149" spans="1:21" ht="32" x14ac:dyDescent="0.2">
      <c r="A14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5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 s="20">
        <f t="shared" si="14"/>
        <v>2014</v>
      </c>
    </row>
    <row r="150" spans="1:21" ht="48" x14ac:dyDescent="0.2">
      <c r="A150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5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 s="20">
        <f t="shared" si="14"/>
        <v>2016</v>
      </c>
    </row>
    <row r="151" spans="1:21" ht="48" x14ac:dyDescent="0.2">
      <c r="A151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5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 s="20">
        <f t="shared" si="14"/>
        <v>2014</v>
      </c>
    </row>
    <row r="152" spans="1:21" ht="48" x14ac:dyDescent="0.2">
      <c r="A152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5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 s="20">
        <f t="shared" si="14"/>
        <v>2015</v>
      </c>
    </row>
    <row r="153" spans="1:21" ht="48" x14ac:dyDescent="0.2">
      <c r="A153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5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 s="20">
        <f t="shared" si="14"/>
        <v>2015</v>
      </c>
    </row>
    <row r="154" spans="1:21" ht="32" x14ac:dyDescent="0.2">
      <c r="A154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5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 s="20">
        <f t="shared" si="14"/>
        <v>2014</v>
      </c>
    </row>
    <row r="155" spans="1:21" ht="48" x14ac:dyDescent="0.2">
      <c r="A155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 s="20">
        <f t="shared" si="14"/>
        <v>2014</v>
      </c>
    </row>
    <row r="156" spans="1:21" ht="32" x14ac:dyDescent="0.2">
      <c r="A156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5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 s="20">
        <f t="shared" si="14"/>
        <v>2015</v>
      </c>
    </row>
    <row r="157" spans="1:21" ht="64" x14ac:dyDescent="0.2">
      <c r="A157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5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 s="20">
        <f t="shared" si="14"/>
        <v>2015</v>
      </c>
    </row>
    <row r="158" spans="1:21" ht="48" x14ac:dyDescent="0.2">
      <c r="A158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5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 s="20">
        <f t="shared" si="14"/>
        <v>2014</v>
      </c>
    </row>
    <row r="159" spans="1:21" ht="48" x14ac:dyDescent="0.2">
      <c r="A15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5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 s="20">
        <f t="shared" si="14"/>
        <v>2016</v>
      </c>
    </row>
    <row r="160" spans="1:21" ht="48" x14ac:dyDescent="0.2">
      <c r="A160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5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 s="20">
        <f t="shared" si="14"/>
        <v>2014</v>
      </c>
    </row>
    <row r="161" spans="1:21" ht="48" x14ac:dyDescent="0.2">
      <c r="A161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5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 s="20">
        <f t="shared" si="14"/>
        <v>2016</v>
      </c>
    </row>
    <row r="162" spans="1:21" ht="48" x14ac:dyDescent="0.2">
      <c r="A162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5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 s="20">
        <f t="shared" si="14"/>
        <v>2015</v>
      </c>
    </row>
    <row r="163" spans="1:21" ht="48" x14ac:dyDescent="0.2">
      <c r="A163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5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 s="20">
        <f t="shared" si="14"/>
        <v>2014</v>
      </c>
    </row>
    <row r="164" spans="1:21" ht="48" x14ac:dyDescent="0.2">
      <c r="A164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5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 s="20">
        <f t="shared" si="14"/>
        <v>2014</v>
      </c>
    </row>
    <row r="165" spans="1:21" ht="64" x14ac:dyDescent="0.2">
      <c r="A165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 s="20">
        <f t="shared" si="14"/>
        <v>2015</v>
      </c>
    </row>
    <row r="166" spans="1:21" ht="48" x14ac:dyDescent="0.2">
      <c r="A166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5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 s="20">
        <f t="shared" si="14"/>
        <v>2014</v>
      </c>
    </row>
    <row r="167" spans="1:21" ht="32" x14ac:dyDescent="0.2">
      <c r="A167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5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 s="20">
        <f t="shared" si="14"/>
        <v>2015</v>
      </c>
    </row>
    <row r="168" spans="1:21" ht="48" x14ac:dyDescent="0.2">
      <c r="A168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5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 s="20">
        <f t="shared" si="14"/>
        <v>2016</v>
      </c>
    </row>
    <row r="169" spans="1:21" ht="48" x14ac:dyDescent="0.2">
      <c r="A16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5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 s="20">
        <f t="shared" si="14"/>
        <v>2015</v>
      </c>
    </row>
    <row r="170" spans="1:21" ht="48" x14ac:dyDescent="0.2">
      <c r="A170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5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 s="20">
        <f t="shared" si="14"/>
        <v>2015</v>
      </c>
    </row>
    <row r="171" spans="1:21" ht="48" x14ac:dyDescent="0.2">
      <c r="A171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5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 s="20">
        <f t="shared" si="14"/>
        <v>2014</v>
      </c>
    </row>
    <row r="172" spans="1:21" ht="48" x14ac:dyDescent="0.2">
      <c r="A172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5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 s="20">
        <f t="shared" si="14"/>
        <v>2015</v>
      </c>
    </row>
    <row r="173" spans="1:21" ht="48" x14ac:dyDescent="0.2">
      <c r="A173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5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 s="20">
        <f t="shared" si="14"/>
        <v>2016</v>
      </c>
    </row>
    <row r="174" spans="1:21" ht="48" x14ac:dyDescent="0.2">
      <c r="A174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5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 s="20">
        <f t="shared" si="14"/>
        <v>2015</v>
      </c>
    </row>
    <row r="175" spans="1:21" ht="48" x14ac:dyDescent="0.2">
      <c r="A175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 s="20">
        <f t="shared" si="14"/>
        <v>2015</v>
      </c>
    </row>
    <row r="176" spans="1:21" ht="48" x14ac:dyDescent="0.2">
      <c r="A176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5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 s="20">
        <f t="shared" si="14"/>
        <v>2015</v>
      </c>
    </row>
    <row r="177" spans="1:21" ht="48" x14ac:dyDescent="0.2">
      <c r="A177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5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 s="20">
        <f t="shared" si="14"/>
        <v>2014</v>
      </c>
    </row>
    <row r="178" spans="1:21" ht="48" x14ac:dyDescent="0.2">
      <c r="A178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5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 s="20">
        <f t="shared" si="14"/>
        <v>2015</v>
      </c>
    </row>
    <row r="179" spans="1:21" ht="32" x14ac:dyDescent="0.2">
      <c r="A17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5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 s="20">
        <f t="shared" si="14"/>
        <v>2015</v>
      </c>
    </row>
    <row r="180" spans="1:21" ht="32" x14ac:dyDescent="0.2">
      <c r="A180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5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 s="20">
        <f t="shared" si="14"/>
        <v>2015</v>
      </c>
    </row>
    <row r="181" spans="1:21" ht="32" x14ac:dyDescent="0.2">
      <c r="A181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5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 s="20">
        <f t="shared" si="14"/>
        <v>2016</v>
      </c>
    </row>
    <row r="182" spans="1:21" ht="48" x14ac:dyDescent="0.2">
      <c r="A182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5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 s="20">
        <f t="shared" si="14"/>
        <v>2015</v>
      </c>
    </row>
    <row r="183" spans="1:21" ht="48" x14ac:dyDescent="0.2">
      <c r="A183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5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 s="20">
        <f t="shared" si="14"/>
        <v>2015</v>
      </c>
    </row>
    <row r="184" spans="1:21" ht="48" x14ac:dyDescent="0.2">
      <c r="A184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5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 s="20">
        <f t="shared" si="14"/>
        <v>2016</v>
      </c>
    </row>
    <row r="185" spans="1:21" ht="16" x14ac:dyDescent="0.2">
      <c r="A185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 s="20">
        <f t="shared" si="14"/>
        <v>2014</v>
      </c>
    </row>
    <row r="186" spans="1:21" ht="48" x14ac:dyDescent="0.2">
      <c r="A186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5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 s="20">
        <f t="shared" si="14"/>
        <v>2014</v>
      </c>
    </row>
    <row r="187" spans="1:21" ht="16" x14ac:dyDescent="0.2">
      <c r="A187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5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 s="20">
        <f t="shared" si="14"/>
        <v>2016</v>
      </c>
    </row>
    <row r="188" spans="1:21" ht="48" x14ac:dyDescent="0.2">
      <c r="A188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5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 s="20">
        <f t="shared" si="14"/>
        <v>2017</v>
      </c>
    </row>
    <row r="189" spans="1:21" ht="32" x14ac:dyDescent="0.2">
      <c r="A18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5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 s="20">
        <f t="shared" si="14"/>
        <v>2015</v>
      </c>
    </row>
    <row r="190" spans="1:21" ht="48" x14ac:dyDescent="0.2">
      <c r="A190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5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 s="20">
        <f t="shared" si="14"/>
        <v>2014</v>
      </c>
    </row>
    <row r="191" spans="1:21" ht="48" x14ac:dyDescent="0.2">
      <c r="A191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5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 s="20">
        <f t="shared" si="14"/>
        <v>2016</v>
      </c>
    </row>
    <row r="192" spans="1:21" ht="16" x14ac:dyDescent="0.2">
      <c r="A192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5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 s="20">
        <f t="shared" si="14"/>
        <v>2016</v>
      </c>
    </row>
    <row r="193" spans="1:21" ht="48" x14ac:dyDescent="0.2">
      <c r="A193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5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 s="20">
        <f t="shared" si="14"/>
        <v>2015</v>
      </c>
    </row>
    <row r="194" spans="1:21" ht="48" x14ac:dyDescent="0.2">
      <c r="A194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5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 s="20">
        <f t="shared" si="14"/>
        <v>2014</v>
      </c>
    </row>
    <row r="195" spans="1:21" ht="48" x14ac:dyDescent="0.2">
      <c r="A195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IFERROR(ROUND(E195/L195,2),0)</f>
        <v>0</v>
      </c>
      <c r="Q195" s="1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 s="20">
        <f t="shared" ref="U195:U258" si="19">YEAR(S195)</f>
        <v>2014</v>
      </c>
    </row>
    <row r="196" spans="1:21" ht="48" x14ac:dyDescent="0.2">
      <c r="A196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5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 s="20">
        <f t="shared" si="19"/>
        <v>2016</v>
      </c>
    </row>
    <row r="197" spans="1:21" ht="48" x14ac:dyDescent="0.2">
      <c r="A197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5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 s="20">
        <f t="shared" si="19"/>
        <v>2015</v>
      </c>
    </row>
    <row r="198" spans="1:21" ht="48" x14ac:dyDescent="0.2">
      <c r="A198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5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 s="20">
        <f t="shared" si="19"/>
        <v>2015</v>
      </c>
    </row>
    <row r="199" spans="1:21" ht="48" x14ac:dyDescent="0.2">
      <c r="A19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5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 s="20">
        <f t="shared" si="19"/>
        <v>2017</v>
      </c>
    </row>
    <row r="200" spans="1:21" ht="48" x14ac:dyDescent="0.2">
      <c r="A200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5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 s="20">
        <f t="shared" si="19"/>
        <v>2014</v>
      </c>
    </row>
    <row r="201" spans="1:21" ht="48" x14ac:dyDescent="0.2">
      <c r="A201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5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 s="20">
        <f t="shared" si="19"/>
        <v>2016</v>
      </c>
    </row>
    <row r="202" spans="1:21" ht="32" x14ac:dyDescent="0.2">
      <c r="A202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5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 s="20">
        <f t="shared" si="19"/>
        <v>2014</v>
      </c>
    </row>
    <row r="203" spans="1:21" ht="48" x14ac:dyDescent="0.2">
      <c r="A203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5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 s="20">
        <f t="shared" si="19"/>
        <v>2015</v>
      </c>
    </row>
    <row r="204" spans="1:21" ht="16" x14ac:dyDescent="0.2">
      <c r="A204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5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 s="20">
        <f t="shared" si="19"/>
        <v>2015</v>
      </c>
    </row>
    <row r="205" spans="1:21" ht="48" x14ac:dyDescent="0.2">
      <c r="A205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 s="20">
        <f t="shared" si="19"/>
        <v>2014</v>
      </c>
    </row>
    <row r="206" spans="1:21" ht="48" x14ac:dyDescent="0.2">
      <c r="A206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5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 s="20">
        <f t="shared" si="19"/>
        <v>2016</v>
      </c>
    </row>
    <row r="207" spans="1:21" ht="48" x14ac:dyDescent="0.2">
      <c r="A207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5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 s="20">
        <f t="shared" si="19"/>
        <v>2015</v>
      </c>
    </row>
    <row r="208" spans="1:21" ht="48" x14ac:dyDescent="0.2">
      <c r="A208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5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 s="20">
        <f t="shared" si="19"/>
        <v>2016</v>
      </c>
    </row>
    <row r="209" spans="1:21" ht="48" x14ac:dyDescent="0.2">
      <c r="A20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5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 s="20">
        <f t="shared" si="19"/>
        <v>2014</v>
      </c>
    </row>
    <row r="210" spans="1:21" ht="48" x14ac:dyDescent="0.2">
      <c r="A210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5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 s="20">
        <f t="shared" si="19"/>
        <v>2014</v>
      </c>
    </row>
    <row r="211" spans="1:21" ht="48" x14ac:dyDescent="0.2">
      <c r="A211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5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 s="20">
        <f t="shared" si="19"/>
        <v>2015</v>
      </c>
    </row>
    <row r="212" spans="1:21" ht="48" x14ac:dyDescent="0.2">
      <c r="A212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5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 s="20">
        <f t="shared" si="19"/>
        <v>2015</v>
      </c>
    </row>
    <row r="213" spans="1:21" ht="48" x14ac:dyDescent="0.2">
      <c r="A213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5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 s="20">
        <f t="shared" si="19"/>
        <v>2015</v>
      </c>
    </row>
    <row r="214" spans="1:21" ht="32" x14ac:dyDescent="0.2">
      <c r="A214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5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 s="20">
        <f t="shared" si="19"/>
        <v>2016</v>
      </c>
    </row>
    <row r="215" spans="1:21" ht="48" x14ac:dyDescent="0.2">
      <c r="A215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 s="20">
        <f t="shared" si="19"/>
        <v>2015</v>
      </c>
    </row>
    <row r="216" spans="1:21" ht="48" x14ac:dyDescent="0.2">
      <c r="A216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5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 s="20">
        <f t="shared" si="19"/>
        <v>2015</v>
      </c>
    </row>
    <row r="217" spans="1:21" ht="48" x14ac:dyDescent="0.2">
      <c r="A217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5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 s="20">
        <f t="shared" si="19"/>
        <v>2016</v>
      </c>
    </row>
    <row r="218" spans="1:21" ht="48" x14ac:dyDescent="0.2">
      <c r="A218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5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 s="20">
        <f t="shared" si="19"/>
        <v>2015</v>
      </c>
    </row>
    <row r="219" spans="1:21" ht="16" x14ac:dyDescent="0.2">
      <c r="A21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5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 s="20">
        <f t="shared" si="19"/>
        <v>2014</v>
      </c>
    </row>
    <row r="220" spans="1:21" ht="48" x14ac:dyDescent="0.2">
      <c r="A220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5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 s="20">
        <f t="shared" si="19"/>
        <v>2015</v>
      </c>
    </row>
    <row r="221" spans="1:21" ht="32" x14ac:dyDescent="0.2">
      <c r="A221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5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 s="20">
        <f t="shared" si="19"/>
        <v>2016</v>
      </c>
    </row>
    <row r="222" spans="1:21" ht="48" x14ac:dyDescent="0.2">
      <c r="A222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5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 s="20">
        <f t="shared" si="19"/>
        <v>2015</v>
      </c>
    </row>
    <row r="223" spans="1:21" ht="16" x14ac:dyDescent="0.2">
      <c r="A223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5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 s="20">
        <f t="shared" si="19"/>
        <v>2015</v>
      </c>
    </row>
    <row r="224" spans="1:21" ht="48" x14ac:dyDescent="0.2">
      <c r="A224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5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 s="20">
        <f t="shared" si="19"/>
        <v>2015</v>
      </c>
    </row>
    <row r="225" spans="1:21" ht="48" x14ac:dyDescent="0.2">
      <c r="A225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 s="20">
        <f t="shared" si="19"/>
        <v>2016</v>
      </c>
    </row>
    <row r="226" spans="1:21" ht="48" x14ac:dyDescent="0.2">
      <c r="A226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5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 s="20">
        <f t="shared" si="19"/>
        <v>2015</v>
      </c>
    </row>
    <row r="227" spans="1:21" ht="48" x14ac:dyDescent="0.2">
      <c r="A227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5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 s="20">
        <f t="shared" si="19"/>
        <v>2016</v>
      </c>
    </row>
    <row r="228" spans="1:21" ht="32" x14ac:dyDescent="0.2">
      <c r="A228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5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 s="20">
        <f t="shared" si="19"/>
        <v>2015</v>
      </c>
    </row>
    <row r="229" spans="1:21" ht="48" x14ac:dyDescent="0.2">
      <c r="A22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5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 s="20">
        <f t="shared" si="19"/>
        <v>2015</v>
      </c>
    </row>
    <row r="230" spans="1:21" ht="32" x14ac:dyDescent="0.2">
      <c r="A230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5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 s="20">
        <f t="shared" si="19"/>
        <v>2015</v>
      </c>
    </row>
    <row r="231" spans="1:21" ht="48" x14ac:dyDescent="0.2">
      <c r="A231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5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 s="20">
        <f t="shared" si="19"/>
        <v>2016</v>
      </c>
    </row>
    <row r="232" spans="1:21" ht="48" x14ac:dyDescent="0.2">
      <c r="A232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5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 s="20">
        <f t="shared" si="19"/>
        <v>2015</v>
      </c>
    </row>
    <row r="233" spans="1:21" ht="48" x14ac:dyDescent="0.2">
      <c r="A233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5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 s="20">
        <f t="shared" si="19"/>
        <v>2015</v>
      </c>
    </row>
    <row r="234" spans="1:21" ht="48" x14ac:dyDescent="0.2">
      <c r="A234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5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 s="20">
        <f t="shared" si="19"/>
        <v>2015</v>
      </c>
    </row>
    <row r="235" spans="1:21" ht="48" x14ac:dyDescent="0.2">
      <c r="A235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 s="20">
        <f t="shared" si="19"/>
        <v>2016</v>
      </c>
    </row>
    <row r="236" spans="1:21" ht="48" x14ac:dyDescent="0.2">
      <c r="A236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5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 s="20">
        <f t="shared" si="19"/>
        <v>2015</v>
      </c>
    </row>
    <row r="237" spans="1:21" ht="32" x14ac:dyDescent="0.2">
      <c r="A237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5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 s="20">
        <f t="shared" si="19"/>
        <v>2015</v>
      </c>
    </row>
    <row r="238" spans="1:21" ht="48" x14ac:dyDescent="0.2">
      <c r="A238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5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 s="20">
        <f t="shared" si="19"/>
        <v>2015</v>
      </c>
    </row>
    <row r="239" spans="1:21" ht="16" x14ac:dyDescent="0.2">
      <c r="A23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5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 s="20">
        <f t="shared" si="19"/>
        <v>2016</v>
      </c>
    </row>
    <row r="240" spans="1:21" ht="48" x14ac:dyDescent="0.2">
      <c r="A240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5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 s="20">
        <f t="shared" si="19"/>
        <v>2016</v>
      </c>
    </row>
    <row r="241" spans="1:21" ht="48" x14ac:dyDescent="0.2">
      <c r="A241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5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 s="20">
        <f t="shared" si="19"/>
        <v>2015</v>
      </c>
    </row>
    <row r="242" spans="1:21" ht="48" x14ac:dyDescent="0.2">
      <c r="A242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5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 s="20">
        <f t="shared" si="19"/>
        <v>2013</v>
      </c>
    </row>
    <row r="243" spans="1:21" ht="48" x14ac:dyDescent="0.2">
      <c r="A243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5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 s="20">
        <f t="shared" si="19"/>
        <v>2014</v>
      </c>
    </row>
    <row r="244" spans="1:21" ht="48" x14ac:dyDescent="0.2">
      <c r="A244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5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 s="20">
        <f t="shared" si="19"/>
        <v>2011</v>
      </c>
    </row>
    <row r="245" spans="1:21" ht="48" x14ac:dyDescent="0.2">
      <c r="A245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 s="20">
        <f t="shared" si="19"/>
        <v>2014</v>
      </c>
    </row>
    <row r="246" spans="1:21" ht="48" x14ac:dyDescent="0.2">
      <c r="A246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5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 s="20">
        <f t="shared" si="19"/>
        <v>2010</v>
      </c>
    </row>
    <row r="247" spans="1:21" ht="48" x14ac:dyDescent="0.2">
      <c r="A247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5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 s="20">
        <f t="shared" si="19"/>
        <v>2012</v>
      </c>
    </row>
    <row r="248" spans="1:21" ht="48" x14ac:dyDescent="0.2">
      <c r="A248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5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 s="20">
        <f t="shared" si="19"/>
        <v>2010</v>
      </c>
    </row>
    <row r="249" spans="1:21" ht="64" x14ac:dyDescent="0.2">
      <c r="A24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5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 s="20">
        <f t="shared" si="19"/>
        <v>2010</v>
      </c>
    </row>
    <row r="250" spans="1:21" ht="48" x14ac:dyDescent="0.2">
      <c r="A250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5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 s="20">
        <f t="shared" si="19"/>
        <v>2011</v>
      </c>
    </row>
    <row r="251" spans="1:21" ht="48" x14ac:dyDescent="0.2">
      <c r="A251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5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 s="20">
        <f t="shared" si="19"/>
        <v>2010</v>
      </c>
    </row>
    <row r="252" spans="1:21" ht="48" x14ac:dyDescent="0.2">
      <c r="A252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5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 s="20">
        <f t="shared" si="19"/>
        <v>2013</v>
      </c>
    </row>
    <row r="253" spans="1:21" ht="48" x14ac:dyDescent="0.2">
      <c r="A253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5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 s="20">
        <f t="shared" si="19"/>
        <v>2012</v>
      </c>
    </row>
    <row r="254" spans="1:21" ht="48" x14ac:dyDescent="0.2">
      <c r="A254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5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 s="20">
        <f t="shared" si="19"/>
        <v>2010</v>
      </c>
    </row>
    <row r="255" spans="1:21" ht="48" x14ac:dyDescent="0.2">
      <c r="A255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 s="20">
        <f t="shared" si="19"/>
        <v>2012</v>
      </c>
    </row>
    <row r="256" spans="1:21" ht="48" x14ac:dyDescent="0.2">
      <c r="A256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5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 s="20">
        <f t="shared" si="19"/>
        <v>2015</v>
      </c>
    </row>
    <row r="257" spans="1:21" ht="32" x14ac:dyDescent="0.2">
      <c r="A257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5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 s="20">
        <f t="shared" si="19"/>
        <v>2011</v>
      </c>
    </row>
    <row r="258" spans="1:21" ht="48" x14ac:dyDescent="0.2">
      <c r="A258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5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 s="20">
        <f t="shared" si="19"/>
        <v>2013</v>
      </c>
    </row>
    <row r="259" spans="1:21" ht="48" x14ac:dyDescent="0.2">
      <c r="A25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IFERROR(ROUND(E259/L259,2),0)</f>
        <v>66.7</v>
      </c>
      <c r="Q259" s="15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 s="20">
        <f t="shared" ref="U259:U322" si="24">YEAR(S259)</f>
        <v>2016</v>
      </c>
    </row>
    <row r="260" spans="1:21" ht="48" x14ac:dyDescent="0.2">
      <c r="A260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5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 s="20">
        <f t="shared" si="24"/>
        <v>2011</v>
      </c>
    </row>
    <row r="261" spans="1:21" ht="48" x14ac:dyDescent="0.2">
      <c r="A261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5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 s="20">
        <f t="shared" si="24"/>
        <v>2015</v>
      </c>
    </row>
    <row r="262" spans="1:21" ht="32" x14ac:dyDescent="0.2">
      <c r="A262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5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 s="20">
        <f t="shared" si="24"/>
        <v>2010</v>
      </c>
    </row>
    <row r="263" spans="1:21" ht="32" x14ac:dyDescent="0.2">
      <c r="A263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5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 s="20">
        <f t="shared" si="24"/>
        <v>2012</v>
      </c>
    </row>
    <row r="264" spans="1:21" ht="32" x14ac:dyDescent="0.2">
      <c r="A264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5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 s="20">
        <f t="shared" si="24"/>
        <v>2011</v>
      </c>
    </row>
    <row r="265" spans="1:21" ht="64" x14ac:dyDescent="0.2">
      <c r="A265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 s="20">
        <f t="shared" si="24"/>
        <v>2012</v>
      </c>
    </row>
    <row r="266" spans="1:21" ht="64" x14ac:dyDescent="0.2">
      <c r="A266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5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 s="20">
        <f t="shared" si="24"/>
        <v>2012</v>
      </c>
    </row>
    <row r="267" spans="1:21" ht="64" x14ac:dyDescent="0.2">
      <c r="A267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5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 s="20">
        <f t="shared" si="24"/>
        <v>2010</v>
      </c>
    </row>
    <row r="268" spans="1:21" ht="48" x14ac:dyDescent="0.2">
      <c r="A268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5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 s="20">
        <f t="shared" si="24"/>
        <v>2010</v>
      </c>
    </row>
    <row r="269" spans="1:21" ht="48" x14ac:dyDescent="0.2">
      <c r="A26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5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 s="20">
        <f t="shared" si="24"/>
        <v>2014</v>
      </c>
    </row>
    <row r="270" spans="1:21" ht="48" x14ac:dyDescent="0.2">
      <c r="A270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5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 s="20">
        <f t="shared" si="24"/>
        <v>2011</v>
      </c>
    </row>
    <row r="271" spans="1:21" ht="48" x14ac:dyDescent="0.2">
      <c r="A271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5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 s="20">
        <f t="shared" si="24"/>
        <v>2017</v>
      </c>
    </row>
    <row r="272" spans="1:21" ht="48" x14ac:dyDescent="0.2">
      <c r="A272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5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 s="20">
        <f t="shared" si="24"/>
        <v>2011</v>
      </c>
    </row>
    <row r="273" spans="1:21" ht="48" x14ac:dyDescent="0.2">
      <c r="A273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5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 s="20">
        <f t="shared" si="24"/>
        <v>2013</v>
      </c>
    </row>
    <row r="274" spans="1:21" ht="48" x14ac:dyDescent="0.2">
      <c r="A274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5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 s="20">
        <f t="shared" si="24"/>
        <v>2010</v>
      </c>
    </row>
    <row r="275" spans="1:21" ht="48" x14ac:dyDescent="0.2">
      <c r="A275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 s="20">
        <f t="shared" si="24"/>
        <v>2011</v>
      </c>
    </row>
    <row r="276" spans="1:21" ht="48" x14ac:dyDescent="0.2">
      <c r="A276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5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 s="20">
        <f t="shared" si="24"/>
        <v>2012</v>
      </c>
    </row>
    <row r="277" spans="1:21" ht="48" x14ac:dyDescent="0.2">
      <c r="A277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5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 s="20">
        <f t="shared" si="24"/>
        <v>2012</v>
      </c>
    </row>
    <row r="278" spans="1:21" ht="48" x14ac:dyDescent="0.2">
      <c r="A278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5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 s="20">
        <f t="shared" si="24"/>
        <v>2012</v>
      </c>
    </row>
    <row r="279" spans="1:21" ht="48" x14ac:dyDescent="0.2">
      <c r="A27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5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 s="20">
        <f t="shared" si="24"/>
        <v>2015</v>
      </c>
    </row>
    <row r="280" spans="1:21" ht="32" x14ac:dyDescent="0.2">
      <c r="A280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5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 s="20">
        <f t="shared" si="24"/>
        <v>2012</v>
      </c>
    </row>
    <row r="281" spans="1:21" ht="48" x14ac:dyDescent="0.2">
      <c r="A281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5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 s="20">
        <f t="shared" si="24"/>
        <v>2017</v>
      </c>
    </row>
    <row r="282" spans="1:21" ht="48" x14ac:dyDescent="0.2">
      <c r="A282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5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 s="20">
        <f t="shared" si="24"/>
        <v>2014</v>
      </c>
    </row>
    <row r="283" spans="1:21" ht="48" x14ac:dyDescent="0.2">
      <c r="A283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5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 s="20">
        <f t="shared" si="24"/>
        <v>2009</v>
      </c>
    </row>
    <row r="284" spans="1:21" ht="48" x14ac:dyDescent="0.2">
      <c r="A284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5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 s="20">
        <f t="shared" si="24"/>
        <v>2010</v>
      </c>
    </row>
    <row r="285" spans="1:21" ht="32" x14ac:dyDescent="0.2">
      <c r="A285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 s="20">
        <f t="shared" si="24"/>
        <v>2011</v>
      </c>
    </row>
    <row r="286" spans="1:21" ht="48" x14ac:dyDescent="0.2">
      <c r="A286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5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 s="20">
        <f t="shared" si="24"/>
        <v>2011</v>
      </c>
    </row>
    <row r="287" spans="1:21" ht="48" x14ac:dyDescent="0.2">
      <c r="A287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5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 s="20">
        <f t="shared" si="24"/>
        <v>2013</v>
      </c>
    </row>
    <row r="288" spans="1:21" ht="48" x14ac:dyDescent="0.2">
      <c r="A288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5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 s="20">
        <f t="shared" si="24"/>
        <v>2013</v>
      </c>
    </row>
    <row r="289" spans="1:21" ht="32" x14ac:dyDescent="0.2">
      <c r="A28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5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 s="20">
        <f t="shared" si="24"/>
        <v>2012</v>
      </c>
    </row>
    <row r="290" spans="1:21" ht="48" x14ac:dyDescent="0.2">
      <c r="A290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5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 s="20">
        <f t="shared" si="24"/>
        <v>2012</v>
      </c>
    </row>
    <row r="291" spans="1:21" ht="48" x14ac:dyDescent="0.2">
      <c r="A291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5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 s="20">
        <f t="shared" si="24"/>
        <v>2013</v>
      </c>
    </row>
    <row r="292" spans="1:21" ht="32" x14ac:dyDescent="0.2">
      <c r="A292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5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 s="20">
        <f t="shared" si="24"/>
        <v>2010</v>
      </c>
    </row>
    <row r="293" spans="1:21" ht="48" x14ac:dyDescent="0.2">
      <c r="A293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5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 s="20">
        <f t="shared" si="24"/>
        <v>2013</v>
      </c>
    </row>
    <row r="294" spans="1:21" ht="48" x14ac:dyDescent="0.2">
      <c r="A294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5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 s="20">
        <f t="shared" si="24"/>
        <v>2011</v>
      </c>
    </row>
    <row r="295" spans="1:21" ht="48" x14ac:dyDescent="0.2">
      <c r="A295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 s="20">
        <f t="shared" si="24"/>
        <v>2014</v>
      </c>
    </row>
    <row r="296" spans="1:21" ht="48" x14ac:dyDescent="0.2">
      <c r="A296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5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 s="20">
        <f t="shared" si="24"/>
        <v>2010</v>
      </c>
    </row>
    <row r="297" spans="1:21" ht="48" x14ac:dyDescent="0.2">
      <c r="A297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5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 s="20">
        <f t="shared" si="24"/>
        <v>2013</v>
      </c>
    </row>
    <row r="298" spans="1:21" ht="48" x14ac:dyDescent="0.2">
      <c r="A298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5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 s="20">
        <f t="shared" si="24"/>
        <v>2012</v>
      </c>
    </row>
    <row r="299" spans="1:21" ht="48" x14ac:dyDescent="0.2">
      <c r="A29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5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 s="20">
        <f t="shared" si="24"/>
        <v>2015</v>
      </c>
    </row>
    <row r="300" spans="1:21" ht="32" x14ac:dyDescent="0.2">
      <c r="A300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5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 s="20">
        <f t="shared" si="24"/>
        <v>2014</v>
      </c>
    </row>
    <row r="301" spans="1:21" ht="48" x14ac:dyDescent="0.2">
      <c r="A301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5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 s="20">
        <f t="shared" si="24"/>
        <v>2010</v>
      </c>
    </row>
    <row r="302" spans="1:21" ht="48" x14ac:dyDescent="0.2">
      <c r="A302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5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 s="20">
        <f t="shared" si="24"/>
        <v>2011</v>
      </c>
    </row>
    <row r="303" spans="1:21" ht="48" x14ac:dyDescent="0.2">
      <c r="A303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5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 s="20">
        <f t="shared" si="24"/>
        <v>2013</v>
      </c>
    </row>
    <row r="304" spans="1:21" ht="64" x14ac:dyDescent="0.2">
      <c r="A304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5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 s="20">
        <f t="shared" si="24"/>
        <v>2012</v>
      </c>
    </row>
    <row r="305" spans="1:21" ht="48" x14ac:dyDescent="0.2">
      <c r="A305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 s="20">
        <f t="shared" si="24"/>
        <v>2012</v>
      </c>
    </row>
    <row r="306" spans="1:21" ht="32" x14ac:dyDescent="0.2">
      <c r="A306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5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 s="20">
        <f t="shared" si="24"/>
        <v>2012</v>
      </c>
    </row>
    <row r="307" spans="1:21" ht="32" x14ac:dyDescent="0.2">
      <c r="A307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5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 s="20">
        <f t="shared" si="24"/>
        <v>2012</v>
      </c>
    </row>
    <row r="308" spans="1:21" ht="32" x14ac:dyDescent="0.2">
      <c r="A308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5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 s="20">
        <f t="shared" si="24"/>
        <v>2013</v>
      </c>
    </row>
    <row r="309" spans="1:21" ht="16" x14ac:dyDescent="0.2">
      <c r="A30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5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 s="20">
        <f t="shared" si="24"/>
        <v>2013</v>
      </c>
    </row>
    <row r="310" spans="1:21" ht="48" x14ac:dyDescent="0.2">
      <c r="A310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5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 s="20">
        <f t="shared" si="24"/>
        <v>2011</v>
      </c>
    </row>
    <row r="311" spans="1:21" ht="48" x14ac:dyDescent="0.2">
      <c r="A311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5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 s="20">
        <f t="shared" si="24"/>
        <v>2012</v>
      </c>
    </row>
    <row r="312" spans="1:21" ht="48" x14ac:dyDescent="0.2">
      <c r="A312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5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 s="20">
        <f t="shared" si="24"/>
        <v>2011</v>
      </c>
    </row>
    <row r="313" spans="1:21" ht="48" x14ac:dyDescent="0.2">
      <c r="A313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5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 s="20">
        <f t="shared" si="24"/>
        <v>2011</v>
      </c>
    </row>
    <row r="314" spans="1:21" ht="48" x14ac:dyDescent="0.2">
      <c r="A314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5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 s="20">
        <f t="shared" si="24"/>
        <v>2013</v>
      </c>
    </row>
    <row r="315" spans="1:21" ht="48" x14ac:dyDescent="0.2">
      <c r="A315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 s="20">
        <f t="shared" si="24"/>
        <v>2010</v>
      </c>
    </row>
    <row r="316" spans="1:21" ht="48" x14ac:dyDescent="0.2">
      <c r="A316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5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 s="20">
        <f t="shared" si="24"/>
        <v>2013</v>
      </c>
    </row>
    <row r="317" spans="1:21" ht="48" x14ac:dyDescent="0.2">
      <c r="A317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5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 s="20">
        <f t="shared" si="24"/>
        <v>2012</v>
      </c>
    </row>
    <row r="318" spans="1:21" ht="32" x14ac:dyDescent="0.2">
      <c r="A318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5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 s="20">
        <f t="shared" si="24"/>
        <v>2014</v>
      </c>
    </row>
    <row r="319" spans="1:21" ht="32" x14ac:dyDescent="0.2">
      <c r="A31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5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 s="20">
        <f t="shared" si="24"/>
        <v>2013</v>
      </c>
    </row>
    <row r="320" spans="1:21" ht="48" x14ac:dyDescent="0.2">
      <c r="A320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5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 s="20">
        <f t="shared" si="24"/>
        <v>2013</v>
      </c>
    </row>
    <row r="321" spans="1:21" ht="64" x14ac:dyDescent="0.2">
      <c r="A321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5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 s="20">
        <f t="shared" si="24"/>
        <v>2009</v>
      </c>
    </row>
    <row r="322" spans="1:21" ht="48" x14ac:dyDescent="0.2">
      <c r="A322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5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 s="20">
        <f t="shared" si="24"/>
        <v>2015</v>
      </c>
    </row>
    <row r="323" spans="1:21" ht="48" x14ac:dyDescent="0.2">
      <c r="A323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IFERROR(ROUND(E323/L323,2),0)</f>
        <v>106.62</v>
      </c>
      <c r="Q323" s="15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 s="20">
        <f t="shared" ref="U323:U386" si="29">YEAR(S323)</f>
        <v>2016</v>
      </c>
    </row>
    <row r="324" spans="1:21" ht="48" x14ac:dyDescent="0.2">
      <c r="A324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5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 s="20">
        <f t="shared" si="29"/>
        <v>2016</v>
      </c>
    </row>
    <row r="325" spans="1:21" ht="48" x14ac:dyDescent="0.2">
      <c r="A325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 s="20">
        <f t="shared" si="29"/>
        <v>2016</v>
      </c>
    </row>
    <row r="326" spans="1:21" ht="48" x14ac:dyDescent="0.2">
      <c r="A326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5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 s="20">
        <f t="shared" si="29"/>
        <v>2015</v>
      </c>
    </row>
    <row r="327" spans="1:21" ht="48" x14ac:dyDescent="0.2">
      <c r="A327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5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 s="20">
        <f t="shared" si="29"/>
        <v>2016</v>
      </c>
    </row>
    <row r="328" spans="1:21" ht="48" x14ac:dyDescent="0.2">
      <c r="A328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5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 s="20">
        <f t="shared" si="29"/>
        <v>2017</v>
      </c>
    </row>
    <row r="329" spans="1:21" ht="48" x14ac:dyDescent="0.2">
      <c r="A32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5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 s="20">
        <f t="shared" si="29"/>
        <v>2015</v>
      </c>
    </row>
    <row r="330" spans="1:21" ht="48" x14ac:dyDescent="0.2">
      <c r="A330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5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 s="20">
        <f t="shared" si="29"/>
        <v>2015</v>
      </c>
    </row>
    <row r="331" spans="1:21" ht="48" x14ac:dyDescent="0.2">
      <c r="A331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5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 s="20">
        <f t="shared" si="29"/>
        <v>2015</v>
      </c>
    </row>
    <row r="332" spans="1:21" ht="48" x14ac:dyDescent="0.2">
      <c r="A332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5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 s="20">
        <f t="shared" si="29"/>
        <v>2013</v>
      </c>
    </row>
    <row r="333" spans="1:21" ht="48" x14ac:dyDescent="0.2">
      <c r="A333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5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 s="20">
        <f t="shared" si="29"/>
        <v>2016</v>
      </c>
    </row>
    <row r="334" spans="1:21" ht="48" x14ac:dyDescent="0.2">
      <c r="A334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5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 s="20">
        <f t="shared" si="29"/>
        <v>2015</v>
      </c>
    </row>
    <row r="335" spans="1:21" ht="48" x14ac:dyDescent="0.2">
      <c r="A335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 s="20">
        <f t="shared" si="29"/>
        <v>2016</v>
      </c>
    </row>
    <row r="336" spans="1:21" ht="48" x14ac:dyDescent="0.2">
      <c r="A336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5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 s="20">
        <f t="shared" si="29"/>
        <v>2015</v>
      </c>
    </row>
    <row r="337" spans="1:21" ht="48" x14ac:dyDescent="0.2">
      <c r="A337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5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 s="20">
        <f t="shared" si="29"/>
        <v>2015</v>
      </c>
    </row>
    <row r="338" spans="1:21" ht="48" x14ac:dyDescent="0.2">
      <c r="A338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5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 s="20">
        <f t="shared" si="29"/>
        <v>2015</v>
      </c>
    </row>
    <row r="339" spans="1:21" ht="48" x14ac:dyDescent="0.2">
      <c r="A33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5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 s="20">
        <f t="shared" si="29"/>
        <v>2015</v>
      </c>
    </row>
    <row r="340" spans="1:21" ht="48" x14ac:dyDescent="0.2">
      <c r="A340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5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 s="20">
        <f t="shared" si="29"/>
        <v>2016</v>
      </c>
    </row>
    <row r="341" spans="1:21" ht="48" x14ac:dyDescent="0.2">
      <c r="A341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5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 s="20">
        <f t="shared" si="29"/>
        <v>2015</v>
      </c>
    </row>
    <row r="342" spans="1:21" ht="48" x14ac:dyDescent="0.2">
      <c r="A342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5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 s="20">
        <f t="shared" si="29"/>
        <v>2017</v>
      </c>
    </row>
    <row r="343" spans="1:21" ht="48" x14ac:dyDescent="0.2">
      <c r="A343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5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 s="20">
        <f t="shared" si="29"/>
        <v>2014</v>
      </c>
    </row>
    <row r="344" spans="1:21" ht="32" x14ac:dyDescent="0.2">
      <c r="A344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5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 s="20">
        <f t="shared" si="29"/>
        <v>2016</v>
      </c>
    </row>
    <row r="345" spans="1:21" ht="48" x14ac:dyDescent="0.2">
      <c r="A345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 s="20">
        <f t="shared" si="29"/>
        <v>2014</v>
      </c>
    </row>
    <row r="346" spans="1:21" ht="48" x14ac:dyDescent="0.2">
      <c r="A346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5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 s="20">
        <f t="shared" si="29"/>
        <v>2015</v>
      </c>
    </row>
    <row r="347" spans="1:21" ht="48" x14ac:dyDescent="0.2">
      <c r="A347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5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 s="20">
        <f t="shared" si="29"/>
        <v>2015</v>
      </c>
    </row>
    <row r="348" spans="1:21" ht="48" x14ac:dyDescent="0.2">
      <c r="A348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5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 s="20">
        <f t="shared" si="29"/>
        <v>2015</v>
      </c>
    </row>
    <row r="349" spans="1:21" ht="48" x14ac:dyDescent="0.2">
      <c r="A34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5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 s="20">
        <f t="shared" si="29"/>
        <v>2015</v>
      </c>
    </row>
    <row r="350" spans="1:21" ht="48" x14ac:dyDescent="0.2">
      <c r="A350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5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 s="20">
        <f t="shared" si="29"/>
        <v>2015</v>
      </c>
    </row>
    <row r="351" spans="1:21" ht="32" x14ac:dyDescent="0.2">
      <c r="A351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5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 s="20">
        <f t="shared" si="29"/>
        <v>2017</v>
      </c>
    </row>
    <row r="352" spans="1:21" ht="48" x14ac:dyDescent="0.2">
      <c r="A352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5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 s="20">
        <f t="shared" si="29"/>
        <v>2016</v>
      </c>
    </row>
    <row r="353" spans="1:21" ht="48" x14ac:dyDescent="0.2">
      <c r="A353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5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 s="20">
        <f t="shared" si="29"/>
        <v>2016</v>
      </c>
    </row>
    <row r="354" spans="1:21" ht="48" x14ac:dyDescent="0.2">
      <c r="A354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5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 s="20">
        <f t="shared" si="29"/>
        <v>2014</v>
      </c>
    </row>
    <row r="355" spans="1:21" ht="48" x14ac:dyDescent="0.2">
      <c r="A355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 s="20">
        <f t="shared" si="29"/>
        <v>2015</v>
      </c>
    </row>
    <row r="356" spans="1:21" ht="48" x14ac:dyDescent="0.2">
      <c r="A356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5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 s="20">
        <f t="shared" si="29"/>
        <v>2016</v>
      </c>
    </row>
    <row r="357" spans="1:21" ht="32" x14ac:dyDescent="0.2">
      <c r="A357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5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 s="20">
        <f t="shared" si="29"/>
        <v>2014</v>
      </c>
    </row>
    <row r="358" spans="1:21" ht="32" x14ac:dyDescent="0.2">
      <c r="A358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5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 s="20">
        <f t="shared" si="29"/>
        <v>2016</v>
      </c>
    </row>
    <row r="359" spans="1:21" ht="48" x14ac:dyDescent="0.2">
      <c r="A35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5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 s="20">
        <f t="shared" si="29"/>
        <v>2015</v>
      </c>
    </row>
    <row r="360" spans="1:21" ht="48" x14ac:dyDescent="0.2">
      <c r="A360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5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 s="20">
        <f t="shared" si="29"/>
        <v>2016</v>
      </c>
    </row>
    <row r="361" spans="1:21" ht="48" x14ac:dyDescent="0.2">
      <c r="A361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5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 s="20">
        <f t="shared" si="29"/>
        <v>2014</v>
      </c>
    </row>
    <row r="362" spans="1:21" ht="48" x14ac:dyDescent="0.2">
      <c r="A362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5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 s="20">
        <f t="shared" si="29"/>
        <v>2015</v>
      </c>
    </row>
    <row r="363" spans="1:21" ht="48" x14ac:dyDescent="0.2">
      <c r="A363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5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 s="20">
        <f t="shared" si="29"/>
        <v>2014</v>
      </c>
    </row>
    <row r="364" spans="1:21" ht="48" x14ac:dyDescent="0.2">
      <c r="A364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5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 s="20">
        <f t="shared" si="29"/>
        <v>2014</v>
      </c>
    </row>
    <row r="365" spans="1:21" ht="48" x14ac:dyDescent="0.2">
      <c r="A365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 s="20">
        <f t="shared" si="29"/>
        <v>2010</v>
      </c>
    </row>
    <row r="366" spans="1:21" ht="48" x14ac:dyDescent="0.2">
      <c r="A366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5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 s="20">
        <f t="shared" si="29"/>
        <v>2014</v>
      </c>
    </row>
    <row r="367" spans="1:21" ht="48" x14ac:dyDescent="0.2">
      <c r="A367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5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 s="20">
        <f t="shared" si="29"/>
        <v>2014</v>
      </c>
    </row>
    <row r="368" spans="1:21" ht="48" x14ac:dyDescent="0.2">
      <c r="A368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5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 s="20">
        <f t="shared" si="29"/>
        <v>2012</v>
      </c>
    </row>
    <row r="369" spans="1:21" ht="48" x14ac:dyDescent="0.2">
      <c r="A36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5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 s="20">
        <f t="shared" si="29"/>
        <v>2013</v>
      </c>
    </row>
    <row r="370" spans="1:21" ht="48" x14ac:dyDescent="0.2">
      <c r="A370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5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 s="20">
        <f t="shared" si="29"/>
        <v>2015</v>
      </c>
    </row>
    <row r="371" spans="1:21" ht="48" x14ac:dyDescent="0.2">
      <c r="A371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5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 s="20">
        <f t="shared" si="29"/>
        <v>2011</v>
      </c>
    </row>
    <row r="372" spans="1:21" ht="48" x14ac:dyDescent="0.2">
      <c r="A372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5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 s="20">
        <f t="shared" si="29"/>
        <v>2016</v>
      </c>
    </row>
    <row r="373" spans="1:21" ht="48" x14ac:dyDescent="0.2">
      <c r="A373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5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 s="20">
        <f t="shared" si="29"/>
        <v>2012</v>
      </c>
    </row>
    <row r="374" spans="1:21" ht="32" x14ac:dyDescent="0.2">
      <c r="A374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5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 s="20">
        <f t="shared" si="29"/>
        <v>2016</v>
      </c>
    </row>
    <row r="375" spans="1:21" ht="48" x14ac:dyDescent="0.2">
      <c r="A375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 s="20">
        <f t="shared" si="29"/>
        <v>2012</v>
      </c>
    </row>
    <row r="376" spans="1:21" ht="48" x14ac:dyDescent="0.2">
      <c r="A376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5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 s="20">
        <f t="shared" si="29"/>
        <v>2011</v>
      </c>
    </row>
    <row r="377" spans="1:21" ht="48" x14ac:dyDescent="0.2">
      <c r="A377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5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 s="20">
        <f t="shared" si="29"/>
        <v>2014</v>
      </c>
    </row>
    <row r="378" spans="1:21" ht="48" x14ac:dyDescent="0.2">
      <c r="A378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5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 s="20">
        <f t="shared" si="29"/>
        <v>2016</v>
      </c>
    </row>
    <row r="379" spans="1:21" ht="48" x14ac:dyDescent="0.2">
      <c r="A37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5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 s="20">
        <f t="shared" si="29"/>
        <v>2015</v>
      </c>
    </row>
    <row r="380" spans="1:21" ht="48" x14ac:dyDescent="0.2">
      <c r="A380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5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 s="20">
        <f t="shared" si="29"/>
        <v>2016</v>
      </c>
    </row>
    <row r="381" spans="1:21" ht="48" x14ac:dyDescent="0.2">
      <c r="A381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5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 s="20">
        <f t="shared" si="29"/>
        <v>2012</v>
      </c>
    </row>
    <row r="382" spans="1:21" ht="48" x14ac:dyDescent="0.2">
      <c r="A382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5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 s="20">
        <f t="shared" si="29"/>
        <v>2015</v>
      </c>
    </row>
    <row r="383" spans="1:21" ht="48" x14ac:dyDescent="0.2">
      <c r="A383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5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 s="20">
        <f t="shared" si="29"/>
        <v>2012</v>
      </c>
    </row>
    <row r="384" spans="1:21" ht="48" x14ac:dyDescent="0.2">
      <c r="A384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5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 s="20">
        <f t="shared" si="29"/>
        <v>2012</v>
      </c>
    </row>
    <row r="385" spans="1:21" ht="48" x14ac:dyDescent="0.2">
      <c r="A385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 s="20">
        <f t="shared" si="29"/>
        <v>2014</v>
      </c>
    </row>
    <row r="386" spans="1:21" ht="48" x14ac:dyDescent="0.2">
      <c r="A386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5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 s="20">
        <f t="shared" si="29"/>
        <v>2014</v>
      </c>
    </row>
    <row r="387" spans="1:21" ht="48" x14ac:dyDescent="0.2">
      <c r="A387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IFERROR(ROUND(E387/L387,2),0)</f>
        <v>111.8</v>
      </c>
      <c r="Q387" s="15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 s="20">
        <f t="shared" ref="U387:U450" si="34">YEAR(S387)</f>
        <v>2014</v>
      </c>
    </row>
    <row r="388" spans="1:21" ht="48" x14ac:dyDescent="0.2">
      <c r="A388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5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 s="20">
        <f t="shared" si="34"/>
        <v>2015</v>
      </c>
    </row>
    <row r="389" spans="1:21" ht="48" x14ac:dyDescent="0.2">
      <c r="A38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5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 s="20">
        <f t="shared" si="34"/>
        <v>2015</v>
      </c>
    </row>
    <row r="390" spans="1:21" ht="48" x14ac:dyDescent="0.2">
      <c r="A390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5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 s="20">
        <f t="shared" si="34"/>
        <v>2016</v>
      </c>
    </row>
    <row r="391" spans="1:21" ht="48" x14ac:dyDescent="0.2">
      <c r="A391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5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 s="20">
        <f t="shared" si="34"/>
        <v>2014</v>
      </c>
    </row>
    <row r="392" spans="1:21" ht="48" x14ac:dyDescent="0.2">
      <c r="A392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5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 s="20">
        <f t="shared" si="34"/>
        <v>2015</v>
      </c>
    </row>
    <row r="393" spans="1:21" ht="48" x14ac:dyDescent="0.2">
      <c r="A393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5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 s="20">
        <f t="shared" si="34"/>
        <v>2011</v>
      </c>
    </row>
    <row r="394" spans="1:21" ht="48" x14ac:dyDescent="0.2">
      <c r="A394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5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 s="20">
        <f t="shared" si="34"/>
        <v>2011</v>
      </c>
    </row>
    <row r="395" spans="1:21" ht="32" x14ac:dyDescent="0.2">
      <c r="A395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 s="20">
        <f t="shared" si="34"/>
        <v>2013</v>
      </c>
    </row>
    <row r="396" spans="1:21" ht="48" x14ac:dyDescent="0.2">
      <c r="A396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5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 s="20">
        <f t="shared" si="34"/>
        <v>2016</v>
      </c>
    </row>
    <row r="397" spans="1:21" ht="48" x14ac:dyDescent="0.2">
      <c r="A397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5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 s="20">
        <f t="shared" si="34"/>
        <v>2012</v>
      </c>
    </row>
    <row r="398" spans="1:21" ht="48" x14ac:dyDescent="0.2">
      <c r="A398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5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 s="20">
        <f t="shared" si="34"/>
        <v>2012</v>
      </c>
    </row>
    <row r="399" spans="1:21" ht="64" x14ac:dyDescent="0.2">
      <c r="A39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5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 s="20">
        <f t="shared" si="34"/>
        <v>2010</v>
      </c>
    </row>
    <row r="400" spans="1:21" ht="48" x14ac:dyDescent="0.2">
      <c r="A400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5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 s="20">
        <f t="shared" si="34"/>
        <v>2015</v>
      </c>
    </row>
    <row r="401" spans="1:21" ht="48" x14ac:dyDescent="0.2">
      <c r="A401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5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 s="20">
        <f t="shared" si="34"/>
        <v>2016</v>
      </c>
    </row>
    <row r="402" spans="1:21" ht="48" x14ac:dyDescent="0.2">
      <c r="A402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5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 s="20">
        <f t="shared" si="34"/>
        <v>2014</v>
      </c>
    </row>
    <row r="403" spans="1:21" ht="48" x14ac:dyDescent="0.2">
      <c r="A403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5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 s="20">
        <f t="shared" si="34"/>
        <v>2011</v>
      </c>
    </row>
    <row r="404" spans="1:21" ht="48" x14ac:dyDescent="0.2">
      <c r="A404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5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 s="20">
        <f t="shared" si="34"/>
        <v>2015</v>
      </c>
    </row>
    <row r="405" spans="1:21" ht="48" x14ac:dyDescent="0.2">
      <c r="A405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 s="20">
        <f t="shared" si="34"/>
        <v>2011</v>
      </c>
    </row>
    <row r="406" spans="1:21" ht="48" x14ac:dyDescent="0.2">
      <c r="A406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5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 s="20">
        <f t="shared" si="34"/>
        <v>2014</v>
      </c>
    </row>
    <row r="407" spans="1:21" ht="32" x14ac:dyDescent="0.2">
      <c r="A407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5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 s="20">
        <f t="shared" si="34"/>
        <v>2014</v>
      </c>
    </row>
    <row r="408" spans="1:21" ht="48" x14ac:dyDescent="0.2">
      <c r="A408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5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 s="20">
        <f t="shared" si="34"/>
        <v>2011</v>
      </c>
    </row>
    <row r="409" spans="1:21" ht="48" x14ac:dyDescent="0.2">
      <c r="A40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5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 s="20">
        <f t="shared" si="34"/>
        <v>2011</v>
      </c>
    </row>
    <row r="410" spans="1:21" ht="48" x14ac:dyDescent="0.2">
      <c r="A410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5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 s="20">
        <f t="shared" si="34"/>
        <v>2013</v>
      </c>
    </row>
    <row r="411" spans="1:21" ht="48" x14ac:dyDescent="0.2">
      <c r="A411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5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 s="20">
        <f t="shared" si="34"/>
        <v>2016</v>
      </c>
    </row>
    <row r="412" spans="1:21" ht="48" x14ac:dyDescent="0.2">
      <c r="A412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5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 s="20">
        <f t="shared" si="34"/>
        <v>2015</v>
      </c>
    </row>
    <row r="413" spans="1:21" ht="48" x14ac:dyDescent="0.2">
      <c r="A413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5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 s="20">
        <f t="shared" si="34"/>
        <v>2013</v>
      </c>
    </row>
    <row r="414" spans="1:21" ht="48" x14ac:dyDescent="0.2">
      <c r="A414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5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 s="20">
        <f t="shared" si="34"/>
        <v>2012</v>
      </c>
    </row>
    <row r="415" spans="1:21" ht="48" x14ac:dyDescent="0.2">
      <c r="A415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 s="20">
        <f t="shared" si="34"/>
        <v>2012</v>
      </c>
    </row>
    <row r="416" spans="1:21" ht="48" x14ac:dyDescent="0.2">
      <c r="A416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5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 s="20">
        <f t="shared" si="34"/>
        <v>2013</v>
      </c>
    </row>
    <row r="417" spans="1:21" ht="64" x14ac:dyDescent="0.2">
      <c r="A417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5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 s="20">
        <f t="shared" si="34"/>
        <v>2014</v>
      </c>
    </row>
    <row r="418" spans="1:21" ht="32" x14ac:dyDescent="0.2">
      <c r="A418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5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 s="20">
        <f t="shared" si="34"/>
        <v>2014</v>
      </c>
    </row>
    <row r="419" spans="1:21" ht="48" x14ac:dyDescent="0.2">
      <c r="A41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5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 s="20">
        <f t="shared" si="34"/>
        <v>2013</v>
      </c>
    </row>
    <row r="420" spans="1:21" ht="48" x14ac:dyDescent="0.2">
      <c r="A420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5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 s="20">
        <f t="shared" si="34"/>
        <v>2015</v>
      </c>
    </row>
    <row r="421" spans="1:21" ht="48" x14ac:dyDescent="0.2">
      <c r="A421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5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 s="20">
        <f t="shared" si="34"/>
        <v>2013</v>
      </c>
    </row>
    <row r="422" spans="1:21" ht="48" x14ac:dyDescent="0.2">
      <c r="A422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5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 s="20">
        <f t="shared" si="34"/>
        <v>2014</v>
      </c>
    </row>
    <row r="423" spans="1:21" ht="48" x14ac:dyDescent="0.2">
      <c r="A423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5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 s="20">
        <f t="shared" si="34"/>
        <v>2015</v>
      </c>
    </row>
    <row r="424" spans="1:21" ht="48" x14ac:dyDescent="0.2">
      <c r="A424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5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 s="20">
        <f t="shared" si="34"/>
        <v>2014</v>
      </c>
    </row>
    <row r="425" spans="1:21" ht="48" x14ac:dyDescent="0.2">
      <c r="A425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 s="20">
        <f t="shared" si="34"/>
        <v>2013</v>
      </c>
    </row>
    <row r="426" spans="1:21" ht="48" x14ac:dyDescent="0.2">
      <c r="A426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5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 s="20">
        <f t="shared" si="34"/>
        <v>2012</v>
      </c>
    </row>
    <row r="427" spans="1:21" ht="48" x14ac:dyDescent="0.2">
      <c r="A427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5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 s="20">
        <f t="shared" si="34"/>
        <v>2015</v>
      </c>
    </row>
    <row r="428" spans="1:21" ht="48" x14ac:dyDescent="0.2">
      <c r="A428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5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 s="20">
        <f t="shared" si="34"/>
        <v>2016</v>
      </c>
    </row>
    <row r="429" spans="1:21" ht="48" x14ac:dyDescent="0.2">
      <c r="A42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5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 s="20">
        <f t="shared" si="34"/>
        <v>2015</v>
      </c>
    </row>
    <row r="430" spans="1:21" ht="32" x14ac:dyDescent="0.2">
      <c r="A430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5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 s="20">
        <f t="shared" si="34"/>
        <v>2014</v>
      </c>
    </row>
    <row r="431" spans="1:21" ht="64" x14ac:dyDescent="0.2">
      <c r="A431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5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 s="20">
        <f t="shared" si="34"/>
        <v>2009</v>
      </c>
    </row>
    <row r="432" spans="1:21" ht="32" x14ac:dyDescent="0.2">
      <c r="A432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5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 s="20">
        <f t="shared" si="34"/>
        <v>2013</v>
      </c>
    </row>
    <row r="433" spans="1:21" ht="48" x14ac:dyDescent="0.2">
      <c r="A433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5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 s="20">
        <f t="shared" si="34"/>
        <v>2016</v>
      </c>
    </row>
    <row r="434" spans="1:21" ht="48" x14ac:dyDescent="0.2">
      <c r="A434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5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 s="20">
        <f t="shared" si="34"/>
        <v>2015</v>
      </c>
    </row>
    <row r="435" spans="1:21" ht="64" x14ac:dyDescent="0.2">
      <c r="A435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 s="20">
        <f t="shared" si="34"/>
        <v>2015</v>
      </c>
    </row>
    <row r="436" spans="1:21" ht="48" x14ac:dyDescent="0.2">
      <c r="A436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5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 s="20">
        <f t="shared" si="34"/>
        <v>2013</v>
      </c>
    </row>
    <row r="437" spans="1:21" ht="48" x14ac:dyDescent="0.2">
      <c r="A437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5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 s="20">
        <f t="shared" si="34"/>
        <v>2013</v>
      </c>
    </row>
    <row r="438" spans="1:21" ht="48" x14ac:dyDescent="0.2">
      <c r="A438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5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 s="20">
        <f t="shared" si="34"/>
        <v>2013</v>
      </c>
    </row>
    <row r="439" spans="1:21" ht="48" x14ac:dyDescent="0.2">
      <c r="A43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5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 s="20">
        <f t="shared" si="34"/>
        <v>2016</v>
      </c>
    </row>
    <row r="440" spans="1:21" ht="48" x14ac:dyDescent="0.2">
      <c r="A440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5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 s="20">
        <f t="shared" si="34"/>
        <v>2015</v>
      </c>
    </row>
    <row r="441" spans="1:21" ht="48" x14ac:dyDescent="0.2">
      <c r="A441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5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 s="20">
        <f t="shared" si="34"/>
        <v>2014</v>
      </c>
    </row>
    <row r="442" spans="1:21" ht="48" x14ac:dyDescent="0.2">
      <c r="A442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5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 s="20">
        <f t="shared" si="34"/>
        <v>2016</v>
      </c>
    </row>
    <row r="443" spans="1:21" ht="48" x14ac:dyDescent="0.2">
      <c r="A443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5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 s="20">
        <f t="shared" si="34"/>
        <v>2013</v>
      </c>
    </row>
    <row r="444" spans="1:21" ht="16" x14ac:dyDescent="0.2">
      <c r="A444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5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 s="20">
        <f t="shared" si="34"/>
        <v>2015</v>
      </c>
    </row>
    <row r="445" spans="1:21" ht="48" x14ac:dyDescent="0.2">
      <c r="A445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 s="20">
        <f t="shared" si="34"/>
        <v>2014</v>
      </c>
    </row>
    <row r="446" spans="1:21" ht="32" x14ac:dyDescent="0.2">
      <c r="A446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5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 s="20">
        <f t="shared" si="34"/>
        <v>2011</v>
      </c>
    </row>
    <row r="447" spans="1:21" ht="48" x14ac:dyDescent="0.2">
      <c r="A447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5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 s="20">
        <f t="shared" si="34"/>
        <v>2015</v>
      </c>
    </row>
    <row r="448" spans="1:21" ht="48" x14ac:dyDescent="0.2">
      <c r="A448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5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 s="20">
        <f t="shared" si="34"/>
        <v>2015</v>
      </c>
    </row>
    <row r="449" spans="1:21" ht="48" x14ac:dyDescent="0.2">
      <c r="A44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5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 s="20">
        <f t="shared" si="34"/>
        <v>2013</v>
      </c>
    </row>
    <row r="450" spans="1:21" ht="48" x14ac:dyDescent="0.2">
      <c r="A450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5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 s="20">
        <f t="shared" si="34"/>
        <v>2014</v>
      </c>
    </row>
    <row r="451" spans="1:21" ht="48" x14ac:dyDescent="0.2">
      <c r="A451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IFERROR(ROUND(E451/L451,2),0)</f>
        <v>9</v>
      </c>
      <c r="Q451" s="15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 s="20">
        <f t="shared" ref="U451:U514" si="39">YEAR(S451)</f>
        <v>2013</v>
      </c>
    </row>
    <row r="452" spans="1:21" ht="48" x14ac:dyDescent="0.2">
      <c r="A452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5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 s="20">
        <f t="shared" si="39"/>
        <v>2014</v>
      </c>
    </row>
    <row r="453" spans="1:21" ht="48" x14ac:dyDescent="0.2">
      <c r="A453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5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 s="20">
        <f t="shared" si="39"/>
        <v>2013</v>
      </c>
    </row>
    <row r="454" spans="1:21" ht="32" x14ac:dyDescent="0.2">
      <c r="A454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5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 s="20">
        <f t="shared" si="39"/>
        <v>2015</v>
      </c>
    </row>
    <row r="455" spans="1:21" ht="48" x14ac:dyDescent="0.2">
      <c r="A455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 s="20">
        <f t="shared" si="39"/>
        <v>2015</v>
      </c>
    </row>
    <row r="456" spans="1:21" ht="48" x14ac:dyDescent="0.2">
      <c r="A456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5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 s="20">
        <f t="shared" si="39"/>
        <v>2014</v>
      </c>
    </row>
    <row r="457" spans="1:21" ht="48" x14ac:dyDescent="0.2">
      <c r="A457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5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 s="20">
        <f t="shared" si="39"/>
        <v>2012</v>
      </c>
    </row>
    <row r="458" spans="1:21" ht="48" x14ac:dyDescent="0.2">
      <c r="A458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5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 s="20">
        <f t="shared" si="39"/>
        <v>2013</v>
      </c>
    </row>
    <row r="459" spans="1:21" ht="48" x14ac:dyDescent="0.2">
      <c r="A45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5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 s="20">
        <f t="shared" si="39"/>
        <v>2014</v>
      </c>
    </row>
    <row r="460" spans="1:21" ht="48" x14ac:dyDescent="0.2">
      <c r="A460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5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 s="20">
        <f t="shared" si="39"/>
        <v>2013</v>
      </c>
    </row>
    <row r="461" spans="1:21" ht="48" x14ac:dyDescent="0.2">
      <c r="A461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5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 s="20">
        <f t="shared" si="39"/>
        <v>2011</v>
      </c>
    </row>
    <row r="462" spans="1:21" ht="32" x14ac:dyDescent="0.2">
      <c r="A462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5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 s="20">
        <f t="shared" si="39"/>
        <v>2014</v>
      </c>
    </row>
    <row r="463" spans="1:21" ht="48" x14ac:dyDescent="0.2">
      <c r="A463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5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 s="20">
        <f t="shared" si="39"/>
        <v>2013</v>
      </c>
    </row>
    <row r="464" spans="1:21" ht="48" x14ac:dyDescent="0.2">
      <c r="A464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5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 s="20">
        <f t="shared" si="39"/>
        <v>2011</v>
      </c>
    </row>
    <row r="465" spans="1:21" ht="48" x14ac:dyDescent="0.2">
      <c r="A465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 s="20">
        <f t="shared" si="39"/>
        <v>2011</v>
      </c>
    </row>
    <row r="466" spans="1:21" ht="32" x14ac:dyDescent="0.2">
      <c r="A466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5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 s="20">
        <f t="shared" si="39"/>
        <v>2016</v>
      </c>
    </row>
    <row r="467" spans="1:21" ht="16" x14ac:dyDescent="0.2">
      <c r="A467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5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 s="20">
        <f t="shared" si="39"/>
        <v>2014</v>
      </c>
    </row>
    <row r="468" spans="1:21" ht="48" x14ac:dyDescent="0.2">
      <c r="A468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5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 s="20">
        <f t="shared" si="39"/>
        <v>2012</v>
      </c>
    </row>
    <row r="469" spans="1:21" ht="48" x14ac:dyDescent="0.2">
      <c r="A46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5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 s="20">
        <f t="shared" si="39"/>
        <v>2012</v>
      </c>
    </row>
    <row r="470" spans="1:21" ht="48" x14ac:dyDescent="0.2">
      <c r="A470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5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 s="20">
        <f t="shared" si="39"/>
        <v>2012</v>
      </c>
    </row>
    <row r="471" spans="1:21" ht="32" x14ac:dyDescent="0.2">
      <c r="A471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5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 s="20">
        <f t="shared" si="39"/>
        <v>2014</v>
      </c>
    </row>
    <row r="472" spans="1:21" ht="48" x14ac:dyDescent="0.2">
      <c r="A472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5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 s="20">
        <f t="shared" si="39"/>
        <v>2013</v>
      </c>
    </row>
    <row r="473" spans="1:21" ht="64" x14ac:dyDescent="0.2">
      <c r="A473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5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 s="20">
        <f t="shared" si="39"/>
        <v>2014</v>
      </c>
    </row>
    <row r="474" spans="1:21" ht="48" x14ac:dyDescent="0.2">
      <c r="A474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5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 s="20">
        <f t="shared" si="39"/>
        <v>2014</v>
      </c>
    </row>
    <row r="475" spans="1:21" ht="48" x14ac:dyDescent="0.2">
      <c r="A475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 s="20">
        <f t="shared" si="39"/>
        <v>2014</v>
      </c>
    </row>
    <row r="476" spans="1:21" ht="48" x14ac:dyDescent="0.2">
      <c r="A476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5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 s="20">
        <f t="shared" si="39"/>
        <v>2017</v>
      </c>
    </row>
    <row r="477" spans="1:21" ht="48" x14ac:dyDescent="0.2">
      <c r="A477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5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 s="20">
        <f t="shared" si="39"/>
        <v>2015</v>
      </c>
    </row>
    <row r="478" spans="1:21" ht="32" x14ac:dyDescent="0.2">
      <c r="A478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5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 s="20">
        <f t="shared" si="39"/>
        <v>2014</v>
      </c>
    </row>
    <row r="479" spans="1:21" ht="48" x14ac:dyDescent="0.2">
      <c r="A47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5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 s="20">
        <f t="shared" si="39"/>
        <v>2012</v>
      </c>
    </row>
    <row r="480" spans="1:21" ht="48" x14ac:dyDescent="0.2">
      <c r="A480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5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 s="20">
        <f t="shared" si="39"/>
        <v>2015</v>
      </c>
    </row>
    <row r="481" spans="1:21" ht="48" x14ac:dyDescent="0.2">
      <c r="A481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5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 s="20">
        <f t="shared" si="39"/>
        <v>2014</v>
      </c>
    </row>
    <row r="482" spans="1:21" ht="48" x14ac:dyDescent="0.2">
      <c r="A482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5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 s="20">
        <f t="shared" si="39"/>
        <v>2013</v>
      </c>
    </row>
    <row r="483" spans="1:21" ht="48" x14ac:dyDescent="0.2">
      <c r="A483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5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 s="20">
        <f t="shared" si="39"/>
        <v>2012</v>
      </c>
    </row>
    <row r="484" spans="1:21" ht="48" x14ac:dyDescent="0.2">
      <c r="A484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5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 s="20">
        <f t="shared" si="39"/>
        <v>2016</v>
      </c>
    </row>
    <row r="485" spans="1:21" ht="48" x14ac:dyDescent="0.2">
      <c r="A485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 s="20">
        <f t="shared" si="39"/>
        <v>2012</v>
      </c>
    </row>
    <row r="486" spans="1:21" ht="64" x14ac:dyDescent="0.2">
      <c r="A486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5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 s="20">
        <f t="shared" si="39"/>
        <v>2015</v>
      </c>
    </row>
    <row r="487" spans="1:21" ht="32" x14ac:dyDescent="0.2">
      <c r="A487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5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 s="20">
        <f t="shared" si="39"/>
        <v>2013</v>
      </c>
    </row>
    <row r="488" spans="1:21" ht="48" x14ac:dyDescent="0.2">
      <c r="A488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5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 s="20">
        <f t="shared" si="39"/>
        <v>2014</v>
      </c>
    </row>
    <row r="489" spans="1:21" ht="48" x14ac:dyDescent="0.2">
      <c r="A48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5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 s="20">
        <f t="shared" si="39"/>
        <v>2016</v>
      </c>
    </row>
    <row r="490" spans="1:21" ht="32" x14ac:dyDescent="0.2">
      <c r="A490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5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 s="20">
        <f t="shared" si="39"/>
        <v>2016</v>
      </c>
    </row>
    <row r="491" spans="1:21" ht="48" x14ac:dyDescent="0.2">
      <c r="A491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5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 s="20">
        <f t="shared" si="39"/>
        <v>2011</v>
      </c>
    </row>
    <row r="492" spans="1:21" ht="16" x14ac:dyDescent="0.2">
      <c r="A492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5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 s="20">
        <f t="shared" si="39"/>
        <v>2012</v>
      </c>
    </row>
    <row r="493" spans="1:21" ht="48" x14ac:dyDescent="0.2">
      <c r="A493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5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 s="20">
        <f t="shared" si="39"/>
        <v>2015</v>
      </c>
    </row>
    <row r="494" spans="1:21" ht="48" x14ac:dyDescent="0.2">
      <c r="A494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5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 s="20">
        <f t="shared" si="39"/>
        <v>2016</v>
      </c>
    </row>
    <row r="495" spans="1:21" ht="48" x14ac:dyDescent="0.2">
      <c r="A495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 s="20">
        <f t="shared" si="39"/>
        <v>2015</v>
      </c>
    </row>
    <row r="496" spans="1:21" ht="48" x14ac:dyDescent="0.2">
      <c r="A496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5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 s="20">
        <f t="shared" si="39"/>
        <v>2014</v>
      </c>
    </row>
    <row r="497" spans="1:21" ht="48" x14ac:dyDescent="0.2">
      <c r="A497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5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 s="20">
        <f t="shared" si="39"/>
        <v>2015</v>
      </c>
    </row>
    <row r="498" spans="1:21" ht="32" x14ac:dyDescent="0.2">
      <c r="A498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5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 s="20">
        <f t="shared" si="39"/>
        <v>2013</v>
      </c>
    </row>
    <row r="499" spans="1:21" ht="16" x14ac:dyDescent="0.2">
      <c r="A49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5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 s="20">
        <f t="shared" si="39"/>
        <v>2014</v>
      </c>
    </row>
    <row r="500" spans="1:21" ht="48" x14ac:dyDescent="0.2">
      <c r="A500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5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 s="20">
        <f t="shared" si="39"/>
        <v>2011</v>
      </c>
    </row>
    <row r="501" spans="1:21" ht="64" x14ac:dyDescent="0.2">
      <c r="A501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5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 s="20">
        <f t="shared" si="39"/>
        <v>2009</v>
      </c>
    </row>
    <row r="502" spans="1:21" ht="64" x14ac:dyDescent="0.2">
      <c r="A502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5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 s="20">
        <f t="shared" si="39"/>
        <v>2010</v>
      </c>
    </row>
    <row r="503" spans="1:21" ht="48" x14ac:dyDescent="0.2">
      <c r="A503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5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 s="20">
        <f t="shared" si="39"/>
        <v>2011</v>
      </c>
    </row>
    <row r="504" spans="1:21" ht="48" x14ac:dyDescent="0.2">
      <c r="A504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5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 s="20">
        <f t="shared" si="39"/>
        <v>2012</v>
      </c>
    </row>
    <row r="505" spans="1:21" ht="48" x14ac:dyDescent="0.2">
      <c r="A505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 s="20">
        <f t="shared" si="39"/>
        <v>2014</v>
      </c>
    </row>
    <row r="506" spans="1:21" ht="48" x14ac:dyDescent="0.2">
      <c r="A506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5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 s="20">
        <f t="shared" si="39"/>
        <v>2012</v>
      </c>
    </row>
    <row r="507" spans="1:21" ht="48" x14ac:dyDescent="0.2">
      <c r="A507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5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 s="20">
        <f t="shared" si="39"/>
        <v>2015</v>
      </c>
    </row>
    <row r="508" spans="1:21" ht="48" x14ac:dyDescent="0.2">
      <c r="A508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5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 s="20">
        <f t="shared" si="39"/>
        <v>2013</v>
      </c>
    </row>
    <row r="509" spans="1:21" ht="48" x14ac:dyDescent="0.2">
      <c r="A50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5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 s="20">
        <f t="shared" si="39"/>
        <v>2012</v>
      </c>
    </row>
    <row r="510" spans="1:21" ht="48" x14ac:dyDescent="0.2">
      <c r="A510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5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 s="20">
        <f t="shared" si="39"/>
        <v>2012</v>
      </c>
    </row>
    <row r="511" spans="1:21" ht="48" x14ac:dyDescent="0.2">
      <c r="A511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5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 s="20">
        <f t="shared" si="39"/>
        <v>2015</v>
      </c>
    </row>
    <row r="512" spans="1:21" ht="48" x14ac:dyDescent="0.2">
      <c r="A512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5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 s="20">
        <f t="shared" si="39"/>
        <v>2016</v>
      </c>
    </row>
    <row r="513" spans="1:21" ht="48" x14ac:dyDescent="0.2">
      <c r="A513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5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 s="20">
        <f t="shared" si="39"/>
        <v>2013</v>
      </c>
    </row>
    <row r="514" spans="1:21" ht="48" x14ac:dyDescent="0.2">
      <c r="A514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5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 s="20">
        <f t="shared" si="39"/>
        <v>2016</v>
      </c>
    </row>
    <row r="515" spans="1:21" ht="32" x14ac:dyDescent="0.2">
      <c r="A515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IFERROR(ROUND(E515/L515,2),0)</f>
        <v>102.38</v>
      </c>
      <c r="Q515" s="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 s="20">
        <f t="shared" ref="U515:U578" si="44">YEAR(S515)</f>
        <v>2016</v>
      </c>
    </row>
    <row r="516" spans="1:21" ht="48" x14ac:dyDescent="0.2">
      <c r="A516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5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 s="20">
        <f t="shared" si="44"/>
        <v>2014</v>
      </c>
    </row>
    <row r="517" spans="1:21" ht="48" x14ac:dyDescent="0.2">
      <c r="A517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5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 s="20">
        <f t="shared" si="44"/>
        <v>2015</v>
      </c>
    </row>
    <row r="518" spans="1:21" ht="32" x14ac:dyDescent="0.2">
      <c r="A518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5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 s="20">
        <f t="shared" si="44"/>
        <v>2015</v>
      </c>
    </row>
    <row r="519" spans="1:21" ht="48" x14ac:dyDescent="0.2">
      <c r="A51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5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 s="20">
        <f t="shared" si="44"/>
        <v>2017</v>
      </c>
    </row>
    <row r="520" spans="1:21" ht="48" x14ac:dyDescent="0.2">
      <c r="A520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5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 s="20">
        <f t="shared" si="44"/>
        <v>2015</v>
      </c>
    </row>
    <row r="521" spans="1:21" ht="48" x14ac:dyDescent="0.2">
      <c r="A521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5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 s="20">
        <f t="shared" si="44"/>
        <v>2012</v>
      </c>
    </row>
    <row r="522" spans="1:21" ht="48" x14ac:dyDescent="0.2">
      <c r="A522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5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 s="20">
        <f t="shared" si="44"/>
        <v>2015</v>
      </c>
    </row>
    <row r="523" spans="1:21" ht="48" x14ac:dyDescent="0.2">
      <c r="A523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5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 s="20">
        <f t="shared" si="44"/>
        <v>2016</v>
      </c>
    </row>
    <row r="524" spans="1:21" ht="48" x14ac:dyDescent="0.2">
      <c r="A524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5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 s="20">
        <f t="shared" si="44"/>
        <v>2016</v>
      </c>
    </row>
    <row r="525" spans="1:21" ht="48" x14ac:dyDescent="0.2">
      <c r="A525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 s="20">
        <f t="shared" si="44"/>
        <v>2015</v>
      </c>
    </row>
    <row r="526" spans="1:21" ht="48" x14ac:dyDescent="0.2">
      <c r="A526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5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 s="20">
        <f t="shared" si="44"/>
        <v>2016</v>
      </c>
    </row>
    <row r="527" spans="1:21" ht="48" x14ac:dyDescent="0.2">
      <c r="A527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5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 s="20">
        <f t="shared" si="44"/>
        <v>2014</v>
      </c>
    </row>
    <row r="528" spans="1:21" ht="48" x14ac:dyDescent="0.2">
      <c r="A528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5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 s="20">
        <f t="shared" si="44"/>
        <v>2015</v>
      </c>
    </row>
    <row r="529" spans="1:21" ht="48" x14ac:dyDescent="0.2">
      <c r="A52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5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 s="20">
        <f t="shared" si="44"/>
        <v>2017</v>
      </c>
    </row>
    <row r="530" spans="1:21" ht="16" x14ac:dyDescent="0.2">
      <c r="A530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5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 s="20">
        <f t="shared" si="44"/>
        <v>2015</v>
      </c>
    </row>
    <row r="531" spans="1:21" ht="48" x14ac:dyDescent="0.2">
      <c r="A531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5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 s="20">
        <f t="shared" si="44"/>
        <v>2016</v>
      </c>
    </row>
    <row r="532" spans="1:21" ht="48" x14ac:dyDescent="0.2">
      <c r="A532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5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 s="20">
        <f t="shared" si="44"/>
        <v>2015</v>
      </c>
    </row>
    <row r="533" spans="1:21" ht="48" x14ac:dyDescent="0.2">
      <c r="A533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5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 s="20">
        <f t="shared" si="44"/>
        <v>2016</v>
      </c>
    </row>
    <row r="534" spans="1:21" ht="48" x14ac:dyDescent="0.2">
      <c r="A534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5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 s="20">
        <f t="shared" si="44"/>
        <v>2016</v>
      </c>
    </row>
    <row r="535" spans="1:21" ht="48" x14ac:dyDescent="0.2">
      <c r="A535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 s="20">
        <f t="shared" si="44"/>
        <v>2016</v>
      </c>
    </row>
    <row r="536" spans="1:21" ht="48" x14ac:dyDescent="0.2">
      <c r="A536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5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 s="20">
        <f t="shared" si="44"/>
        <v>2015</v>
      </c>
    </row>
    <row r="537" spans="1:21" ht="32" x14ac:dyDescent="0.2">
      <c r="A537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5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 s="20">
        <f t="shared" si="44"/>
        <v>2016</v>
      </c>
    </row>
    <row r="538" spans="1:21" ht="48" x14ac:dyDescent="0.2">
      <c r="A538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5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 s="20">
        <f t="shared" si="44"/>
        <v>2015</v>
      </c>
    </row>
    <row r="539" spans="1:21" ht="48" x14ac:dyDescent="0.2">
      <c r="A53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5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 s="20">
        <f t="shared" si="44"/>
        <v>2015</v>
      </c>
    </row>
    <row r="540" spans="1:21" ht="48" x14ac:dyDescent="0.2">
      <c r="A540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5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 s="20">
        <f t="shared" si="44"/>
        <v>2016</v>
      </c>
    </row>
    <row r="541" spans="1:21" ht="48" x14ac:dyDescent="0.2">
      <c r="A541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5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 s="20">
        <f t="shared" si="44"/>
        <v>2016</v>
      </c>
    </row>
    <row r="542" spans="1:21" ht="64" x14ac:dyDescent="0.2">
      <c r="A542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5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 s="20">
        <f t="shared" si="44"/>
        <v>2015</v>
      </c>
    </row>
    <row r="543" spans="1:21" ht="48" x14ac:dyDescent="0.2">
      <c r="A543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5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 s="20">
        <f t="shared" si="44"/>
        <v>2015</v>
      </c>
    </row>
    <row r="544" spans="1:21" ht="48" x14ac:dyDescent="0.2">
      <c r="A544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5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 s="20">
        <f t="shared" si="44"/>
        <v>2016</v>
      </c>
    </row>
    <row r="545" spans="1:21" ht="48" x14ac:dyDescent="0.2">
      <c r="A545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 s="20">
        <f t="shared" si="44"/>
        <v>2014</v>
      </c>
    </row>
    <row r="546" spans="1:21" ht="48" x14ac:dyDescent="0.2">
      <c r="A546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5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 s="20">
        <f t="shared" si="44"/>
        <v>2016</v>
      </c>
    </row>
    <row r="547" spans="1:21" ht="48" x14ac:dyDescent="0.2">
      <c r="A547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5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 s="20">
        <f t="shared" si="44"/>
        <v>2015</v>
      </c>
    </row>
    <row r="548" spans="1:21" ht="48" x14ac:dyDescent="0.2">
      <c r="A548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5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 s="20">
        <f t="shared" si="44"/>
        <v>2015</v>
      </c>
    </row>
    <row r="549" spans="1:21" ht="48" x14ac:dyDescent="0.2">
      <c r="A54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5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 s="20">
        <f t="shared" si="44"/>
        <v>2016</v>
      </c>
    </row>
    <row r="550" spans="1:21" ht="48" x14ac:dyDescent="0.2">
      <c r="A550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5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 s="20">
        <f t="shared" si="44"/>
        <v>2015</v>
      </c>
    </row>
    <row r="551" spans="1:21" ht="48" x14ac:dyDescent="0.2">
      <c r="A551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5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 s="20">
        <f t="shared" si="44"/>
        <v>2015</v>
      </c>
    </row>
    <row r="552" spans="1:21" ht="48" x14ac:dyDescent="0.2">
      <c r="A552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5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 s="20">
        <f t="shared" si="44"/>
        <v>2017</v>
      </c>
    </row>
    <row r="553" spans="1:21" ht="48" x14ac:dyDescent="0.2">
      <c r="A553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5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 s="20">
        <f t="shared" si="44"/>
        <v>2015</v>
      </c>
    </row>
    <row r="554" spans="1:21" ht="48" x14ac:dyDescent="0.2">
      <c r="A554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5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 s="20">
        <f t="shared" si="44"/>
        <v>2015</v>
      </c>
    </row>
    <row r="555" spans="1:21" ht="48" x14ac:dyDescent="0.2">
      <c r="A555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 s="20">
        <f t="shared" si="44"/>
        <v>2014</v>
      </c>
    </row>
    <row r="556" spans="1:21" ht="48" x14ac:dyDescent="0.2">
      <c r="A556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5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 s="20">
        <f t="shared" si="44"/>
        <v>2014</v>
      </c>
    </row>
    <row r="557" spans="1:21" ht="48" x14ac:dyDescent="0.2">
      <c r="A557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5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 s="20">
        <f t="shared" si="44"/>
        <v>2016</v>
      </c>
    </row>
    <row r="558" spans="1:21" ht="32" x14ac:dyDescent="0.2">
      <c r="A558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5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 s="20">
        <f t="shared" si="44"/>
        <v>2015</v>
      </c>
    </row>
    <row r="559" spans="1:21" ht="48" x14ac:dyDescent="0.2">
      <c r="A55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5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 s="20">
        <f t="shared" si="44"/>
        <v>2016</v>
      </c>
    </row>
    <row r="560" spans="1:21" ht="48" x14ac:dyDescent="0.2">
      <c r="A560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5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 s="20">
        <f t="shared" si="44"/>
        <v>2015</v>
      </c>
    </row>
    <row r="561" spans="1:21" ht="48" x14ac:dyDescent="0.2">
      <c r="A561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5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 s="20">
        <f t="shared" si="44"/>
        <v>2015</v>
      </c>
    </row>
    <row r="562" spans="1:21" ht="48" x14ac:dyDescent="0.2">
      <c r="A562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5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 s="20">
        <f t="shared" si="44"/>
        <v>2014</v>
      </c>
    </row>
    <row r="563" spans="1:21" ht="48" x14ac:dyDescent="0.2">
      <c r="A563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5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 s="20">
        <f t="shared" si="44"/>
        <v>2015</v>
      </c>
    </row>
    <row r="564" spans="1:21" ht="48" x14ac:dyDescent="0.2">
      <c r="A564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5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 s="20">
        <f t="shared" si="44"/>
        <v>2016</v>
      </c>
    </row>
    <row r="565" spans="1:21" ht="48" x14ac:dyDescent="0.2">
      <c r="A565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 s="20">
        <f t="shared" si="44"/>
        <v>2015</v>
      </c>
    </row>
    <row r="566" spans="1:21" ht="48" x14ac:dyDescent="0.2">
      <c r="A566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5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 s="20">
        <f t="shared" si="44"/>
        <v>2016</v>
      </c>
    </row>
    <row r="567" spans="1:21" ht="48" x14ac:dyDescent="0.2">
      <c r="A567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5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 s="20">
        <f t="shared" si="44"/>
        <v>2015</v>
      </c>
    </row>
    <row r="568" spans="1:21" ht="48" x14ac:dyDescent="0.2">
      <c r="A568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5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 s="20">
        <f t="shared" si="44"/>
        <v>2016</v>
      </c>
    </row>
    <row r="569" spans="1:21" ht="48" x14ac:dyDescent="0.2">
      <c r="A56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5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 s="20">
        <f t="shared" si="44"/>
        <v>2014</v>
      </c>
    </row>
    <row r="570" spans="1:21" ht="64" x14ac:dyDescent="0.2">
      <c r="A570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5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 s="20">
        <f t="shared" si="44"/>
        <v>2015</v>
      </c>
    </row>
    <row r="571" spans="1:21" ht="48" x14ac:dyDescent="0.2">
      <c r="A571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5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 s="20">
        <f t="shared" si="44"/>
        <v>2015</v>
      </c>
    </row>
    <row r="572" spans="1:21" ht="32" x14ac:dyDescent="0.2">
      <c r="A572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5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 s="20">
        <f t="shared" si="44"/>
        <v>2016</v>
      </c>
    </row>
    <row r="573" spans="1:21" ht="48" x14ac:dyDescent="0.2">
      <c r="A573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5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 s="20">
        <f t="shared" si="44"/>
        <v>2015</v>
      </c>
    </row>
    <row r="574" spans="1:21" ht="48" x14ac:dyDescent="0.2">
      <c r="A574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5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 s="20">
        <f t="shared" si="44"/>
        <v>2015</v>
      </c>
    </row>
    <row r="575" spans="1:21" ht="48" x14ac:dyDescent="0.2">
      <c r="A575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 s="20">
        <f t="shared" si="44"/>
        <v>2014</v>
      </c>
    </row>
    <row r="576" spans="1:21" ht="48" x14ac:dyDescent="0.2">
      <c r="A576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5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 s="20">
        <f t="shared" si="44"/>
        <v>2016</v>
      </c>
    </row>
    <row r="577" spans="1:21" ht="48" x14ac:dyDescent="0.2">
      <c r="A577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5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 s="20">
        <f t="shared" si="44"/>
        <v>2015</v>
      </c>
    </row>
    <row r="578" spans="1:21" ht="48" x14ac:dyDescent="0.2">
      <c r="A578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5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 s="20">
        <f t="shared" si="44"/>
        <v>2015</v>
      </c>
    </row>
    <row r="579" spans="1:21" ht="48" x14ac:dyDescent="0.2">
      <c r="A57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IFERROR(ROUND(E579/L579,2),0)</f>
        <v>10</v>
      </c>
      <c r="Q579" s="15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 s="20">
        <f t="shared" ref="U579:U642" si="49">YEAR(S579)</f>
        <v>2016</v>
      </c>
    </row>
    <row r="580" spans="1:21" ht="32" x14ac:dyDescent="0.2">
      <c r="A580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5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 s="20">
        <f t="shared" si="49"/>
        <v>2015</v>
      </c>
    </row>
    <row r="581" spans="1:21" ht="32" x14ac:dyDescent="0.2">
      <c r="A581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5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 s="20">
        <f t="shared" si="49"/>
        <v>2014</v>
      </c>
    </row>
    <row r="582" spans="1:21" ht="48" x14ac:dyDescent="0.2">
      <c r="A582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5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 s="20">
        <f t="shared" si="49"/>
        <v>2016</v>
      </c>
    </row>
    <row r="583" spans="1:21" ht="48" x14ac:dyDescent="0.2">
      <c r="A583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5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 s="20">
        <f t="shared" si="49"/>
        <v>2015</v>
      </c>
    </row>
    <row r="584" spans="1:21" ht="48" x14ac:dyDescent="0.2">
      <c r="A584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5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 s="20">
        <f t="shared" si="49"/>
        <v>2015</v>
      </c>
    </row>
    <row r="585" spans="1:21" ht="32" x14ac:dyDescent="0.2">
      <c r="A585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 s="20">
        <f t="shared" si="49"/>
        <v>2015</v>
      </c>
    </row>
    <row r="586" spans="1:21" ht="32" x14ac:dyDescent="0.2">
      <c r="A586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5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 s="20">
        <f t="shared" si="49"/>
        <v>2015</v>
      </c>
    </row>
    <row r="587" spans="1:21" ht="48" x14ac:dyDescent="0.2">
      <c r="A587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5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 s="20">
        <f t="shared" si="49"/>
        <v>2015</v>
      </c>
    </row>
    <row r="588" spans="1:21" ht="48" x14ac:dyDescent="0.2">
      <c r="A588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5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 s="20">
        <f t="shared" si="49"/>
        <v>2015</v>
      </c>
    </row>
    <row r="589" spans="1:21" ht="80" x14ac:dyDescent="0.2">
      <c r="A58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5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 s="20">
        <f t="shared" si="49"/>
        <v>2015</v>
      </c>
    </row>
    <row r="590" spans="1:21" ht="48" x14ac:dyDescent="0.2">
      <c r="A590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5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 s="20">
        <f t="shared" si="49"/>
        <v>2016</v>
      </c>
    </row>
    <row r="591" spans="1:21" ht="16" x14ac:dyDescent="0.2">
      <c r="A591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5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 s="20">
        <f t="shared" si="49"/>
        <v>2015</v>
      </c>
    </row>
    <row r="592" spans="1:21" ht="48" x14ac:dyDescent="0.2">
      <c r="A592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5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 s="20">
        <f t="shared" si="49"/>
        <v>2016</v>
      </c>
    </row>
    <row r="593" spans="1:21" ht="48" x14ac:dyDescent="0.2">
      <c r="A593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5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 s="20">
        <f t="shared" si="49"/>
        <v>2015</v>
      </c>
    </row>
    <row r="594" spans="1:21" ht="48" x14ac:dyDescent="0.2">
      <c r="A594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5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 s="20">
        <f t="shared" si="49"/>
        <v>2014</v>
      </c>
    </row>
    <row r="595" spans="1:21" ht="48" x14ac:dyDescent="0.2">
      <c r="A595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 s="20">
        <f t="shared" si="49"/>
        <v>2015</v>
      </c>
    </row>
    <row r="596" spans="1:21" ht="32" x14ac:dyDescent="0.2">
      <c r="A596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5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 s="20">
        <f t="shared" si="49"/>
        <v>2016</v>
      </c>
    </row>
    <row r="597" spans="1:21" ht="48" x14ac:dyDescent="0.2">
      <c r="A597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5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 s="20">
        <f t="shared" si="49"/>
        <v>2015</v>
      </c>
    </row>
    <row r="598" spans="1:21" ht="32" x14ac:dyDescent="0.2">
      <c r="A598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5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 s="20">
        <f t="shared" si="49"/>
        <v>2016</v>
      </c>
    </row>
    <row r="599" spans="1:21" ht="48" x14ac:dyDescent="0.2">
      <c r="A59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5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 s="20">
        <f t="shared" si="49"/>
        <v>2016</v>
      </c>
    </row>
    <row r="600" spans="1:21" ht="32" x14ac:dyDescent="0.2">
      <c r="A600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5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 s="20">
        <f t="shared" si="49"/>
        <v>2014</v>
      </c>
    </row>
    <row r="601" spans="1:21" ht="48" x14ac:dyDescent="0.2">
      <c r="A601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5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 s="20">
        <f t="shared" si="49"/>
        <v>2015</v>
      </c>
    </row>
    <row r="602" spans="1:21" ht="32" x14ac:dyDescent="0.2">
      <c r="A602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5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 s="20">
        <f t="shared" si="49"/>
        <v>2015</v>
      </c>
    </row>
    <row r="603" spans="1:21" ht="48" x14ac:dyDescent="0.2">
      <c r="A603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5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 s="20">
        <f t="shared" si="49"/>
        <v>2014</v>
      </c>
    </row>
    <row r="604" spans="1:21" ht="48" x14ac:dyDescent="0.2">
      <c r="A604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5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 s="20">
        <f t="shared" si="49"/>
        <v>2015</v>
      </c>
    </row>
    <row r="605" spans="1:21" ht="48" x14ac:dyDescent="0.2">
      <c r="A605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 s="20">
        <f t="shared" si="49"/>
        <v>2014</v>
      </c>
    </row>
    <row r="606" spans="1:21" ht="48" x14ac:dyDescent="0.2">
      <c r="A606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5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 s="20">
        <f t="shared" si="49"/>
        <v>2014</v>
      </c>
    </row>
    <row r="607" spans="1:21" ht="32" x14ac:dyDescent="0.2">
      <c r="A607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5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 s="20">
        <f t="shared" si="49"/>
        <v>2015</v>
      </c>
    </row>
    <row r="608" spans="1:21" ht="48" x14ac:dyDescent="0.2">
      <c r="A608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5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 s="20">
        <f t="shared" si="49"/>
        <v>2015</v>
      </c>
    </row>
    <row r="609" spans="1:21" ht="48" x14ac:dyDescent="0.2">
      <c r="A60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5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 s="20">
        <f t="shared" si="49"/>
        <v>2015</v>
      </c>
    </row>
    <row r="610" spans="1:21" ht="48" x14ac:dyDescent="0.2">
      <c r="A610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5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 s="20">
        <f t="shared" si="49"/>
        <v>2015</v>
      </c>
    </row>
    <row r="611" spans="1:21" ht="48" x14ac:dyDescent="0.2">
      <c r="A611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5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 s="20">
        <f t="shared" si="49"/>
        <v>2015</v>
      </c>
    </row>
    <row r="612" spans="1:21" ht="48" x14ac:dyDescent="0.2">
      <c r="A612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5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 s="20">
        <f t="shared" si="49"/>
        <v>2015</v>
      </c>
    </row>
    <row r="613" spans="1:21" ht="48" x14ac:dyDescent="0.2">
      <c r="A613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5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 s="20">
        <f t="shared" si="49"/>
        <v>2015</v>
      </c>
    </row>
    <row r="614" spans="1:21" ht="32" x14ac:dyDescent="0.2">
      <c r="A614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5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 s="20">
        <f t="shared" si="49"/>
        <v>2016</v>
      </c>
    </row>
    <row r="615" spans="1:21" ht="48" x14ac:dyDescent="0.2">
      <c r="A615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 s="20">
        <f t="shared" si="49"/>
        <v>2015</v>
      </c>
    </row>
    <row r="616" spans="1:21" ht="48" x14ac:dyDescent="0.2">
      <c r="A616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5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 s="20">
        <f t="shared" si="49"/>
        <v>2016</v>
      </c>
    </row>
    <row r="617" spans="1:21" ht="48" x14ac:dyDescent="0.2">
      <c r="A617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5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 s="20">
        <f t="shared" si="49"/>
        <v>2015</v>
      </c>
    </row>
    <row r="618" spans="1:21" ht="48" x14ac:dyDescent="0.2">
      <c r="A618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5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 s="20">
        <f t="shared" si="49"/>
        <v>2017</v>
      </c>
    </row>
    <row r="619" spans="1:21" ht="48" x14ac:dyDescent="0.2">
      <c r="A61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5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 s="20">
        <f t="shared" si="49"/>
        <v>2015</v>
      </c>
    </row>
    <row r="620" spans="1:21" ht="48" x14ac:dyDescent="0.2">
      <c r="A620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5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 s="20">
        <f t="shared" si="49"/>
        <v>2015</v>
      </c>
    </row>
    <row r="621" spans="1:21" ht="32" x14ac:dyDescent="0.2">
      <c r="A621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5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 s="20">
        <f t="shared" si="49"/>
        <v>2014</v>
      </c>
    </row>
    <row r="622" spans="1:21" ht="48" x14ac:dyDescent="0.2">
      <c r="A622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5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 s="20">
        <f t="shared" si="49"/>
        <v>2014</v>
      </c>
    </row>
    <row r="623" spans="1:21" ht="48" x14ac:dyDescent="0.2">
      <c r="A623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5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 s="20">
        <f t="shared" si="49"/>
        <v>2016</v>
      </c>
    </row>
    <row r="624" spans="1:21" ht="48" x14ac:dyDescent="0.2">
      <c r="A624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5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 s="20">
        <f t="shared" si="49"/>
        <v>2016</v>
      </c>
    </row>
    <row r="625" spans="1:21" ht="48" x14ac:dyDescent="0.2">
      <c r="A625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 s="20">
        <f t="shared" si="49"/>
        <v>2015</v>
      </c>
    </row>
    <row r="626" spans="1:21" ht="48" x14ac:dyDescent="0.2">
      <c r="A626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5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 s="20">
        <f t="shared" si="49"/>
        <v>2015</v>
      </c>
    </row>
    <row r="627" spans="1:21" ht="48" x14ac:dyDescent="0.2">
      <c r="A627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5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 s="20">
        <f t="shared" si="49"/>
        <v>2017</v>
      </c>
    </row>
    <row r="628" spans="1:21" ht="48" x14ac:dyDescent="0.2">
      <c r="A628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5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 s="20">
        <f t="shared" si="49"/>
        <v>2015</v>
      </c>
    </row>
    <row r="629" spans="1:21" ht="48" x14ac:dyDescent="0.2">
      <c r="A62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5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 s="20">
        <f t="shared" si="49"/>
        <v>2016</v>
      </c>
    </row>
    <row r="630" spans="1:21" ht="48" x14ac:dyDescent="0.2">
      <c r="A630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5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 s="20">
        <f t="shared" si="49"/>
        <v>2014</v>
      </c>
    </row>
    <row r="631" spans="1:21" ht="48" x14ac:dyDescent="0.2">
      <c r="A631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5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 s="20">
        <f t="shared" si="49"/>
        <v>2016</v>
      </c>
    </row>
    <row r="632" spans="1:21" ht="48" x14ac:dyDescent="0.2">
      <c r="A632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5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 s="20">
        <f t="shared" si="49"/>
        <v>2015</v>
      </c>
    </row>
    <row r="633" spans="1:21" ht="32" x14ac:dyDescent="0.2">
      <c r="A633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5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 s="20">
        <f t="shared" si="49"/>
        <v>2016</v>
      </c>
    </row>
    <row r="634" spans="1:21" ht="32" x14ac:dyDescent="0.2">
      <c r="A634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5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 s="20">
        <f t="shared" si="49"/>
        <v>2015</v>
      </c>
    </row>
    <row r="635" spans="1:21" ht="48" x14ac:dyDescent="0.2">
      <c r="A635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 s="20">
        <f t="shared" si="49"/>
        <v>2016</v>
      </c>
    </row>
    <row r="636" spans="1:21" ht="32" x14ac:dyDescent="0.2">
      <c r="A636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5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 s="20">
        <f t="shared" si="49"/>
        <v>2015</v>
      </c>
    </row>
    <row r="637" spans="1:21" ht="32" x14ac:dyDescent="0.2">
      <c r="A637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5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 s="20">
        <f t="shared" si="49"/>
        <v>2015</v>
      </c>
    </row>
    <row r="638" spans="1:21" ht="32" x14ac:dyDescent="0.2">
      <c r="A638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5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 s="20">
        <f t="shared" si="49"/>
        <v>2015</v>
      </c>
    </row>
    <row r="639" spans="1:21" ht="48" x14ac:dyDescent="0.2">
      <c r="A63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5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 s="20">
        <f t="shared" si="49"/>
        <v>2017</v>
      </c>
    </row>
    <row r="640" spans="1:21" ht="16" x14ac:dyDescent="0.2">
      <c r="A640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5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 s="20">
        <f t="shared" si="49"/>
        <v>2017</v>
      </c>
    </row>
    <row r="641" spans="1:21" ht="32" x14ac:dyDescent="0.2">
      <c r="A641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5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 s="20">
        <f t="shared" si="49"/>
        <v>2014</v>
      </c>
    </row>
    <row r="642" spans="1:21" ht="48" x14ac:dyDescent="0.2">
      <c r="A642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5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 s="20">
        <f t="shared" si="49"/>
        <v>2016</v>
      </c>
    </row>
    <row r="643" spans="1:21" ht="48" x14ac:dyDescent="0.2">
      <c r="A643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IFERROR(ROUND(E643/L643,2),0)</f>
        <v>151.32</v>
      </c>
      <c r="Q643" s="15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 s="20">
        <f t="shared" ref="U643:U706" si="54">YEAR(S643)</f>
        <v>2015</v>
      </c>
    </row>
    <row r="644" spans="1:21" ht="48" x14ac:dyDescent="0.2">
      <c r="A644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5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 s="20">
        <f t="shared" si="54"/>
        <v>2015</v>
      </c>
    </row>
    <row r="645" spans="1:21" ht="32" x14ac:dyDescent="0.2">
      <c r="A645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 s="20">
        <f t="shared" si="54"/>
        <v>2015</v>
      </c>
    </row>
    <row r="646" spans="1:21" ht="48" x14ac:dyDescent="0.2">
      <c r="A646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5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 s="20">
        <f t="shared" si="54"/>
        <v>2014</v>
      </c>
    </row>
    <row r="647" spans="1:21" ht="32" x14ac:dyDescent="0.2">
      <c r="A647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5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 s="20">
        <f t="shared" si="54"/>
        <v>2016</v>
      </c>
    </row>
    <row r="648" spans="1:21" ht="48" x14ac:dyDescent="0.2">
      <c r="A648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5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 s="20">
        <f t="shared" si="54"/>
        <v>2014</v>
      </c>
    </row>
    <row r="649" spans="1:21" ht="48" x14ac:dyDescent="0.2">
      <c r="A64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5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 s="20">
        <f t="shared" si="54"/>
        <v>2016</v>
      </c>
    </row>
    <row r="650" spans="1:21" ht="32" x14ac:dyDescent="0.2">
      <c r="A650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5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 s="20">
        <f t="shared" si="54"/>
        <v>2014</v>
      </c>
    </row>
    <row r="651" spans="1:21" ht="48" x14ac:dyDescent="0.2">
      <c r="A651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5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 s="20">
        <f t="shared" si="54"/>
        <v>2014</v>
      </c>
    </row>
    <row r="652" spans="1:21" ht="48" x14ac:dyDescent="0.2">
      <c r="A652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5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 s="20">
        <f t="shared" si="54"/>
        <v>2014</v>
      </c>
    </row>
    <row r="653" spans="1:21" ht="48" x14ac:dyDescent="0.2">
      <c r="A653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5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 s="20">
        <f t="shared" si="54"/>
        <v>2014</v>
      </c>
    </row>
    <row r="654" spans="1:21" ht="48" x14ac:dyDescent="0.2">
      <c r="A654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5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 s="20">
        <f t="shared" si="54"/>
        <v>2016</v>
      </c>
    </row>
    <row r="655" spans="1:21" ht="48" x14ac:dyDescent="0.2">
      <c r="A655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 s="20">
        <f t="shared" si="54"/>
        <v>2015</v>
      </c>
    </row>
    <row r="656" spans="1:21" ht="48" x14ac:dyDescent="0.2">
      <c r="A656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5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 s="20">
        <f t="shared" si="54"/>
        <v>2015</v>
      </c>
    </row>
    <row r="657" spans="1:21" ht="48" x14ac:dyDescent="0.2">
      <c r="A657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5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 s="20">
        <f t="shared" si="54"/>
        <v>2015</v>
      </c>
    </row>
    <row r="658" spans="1:21" ht="48" x14ac:dyDescent="0.2">
      <c r="A658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5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 s="20">
        <f t="shared" si="54"/>
        <v>2016</v>
      </c>
    </row>
    <row r="659" spans="1:21" ht="48" x14ac:dyDescent="0.2">
      <c r="A65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5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 s="20">
        <f t="shared" si="54"/>
        <v>2015</v>
      </c>
    </row>
    <row r="660" spans="1:21" ht="48" x14ac:dyDescent="0.2">
      <c r="A660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5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 s="20">
        <f t="shared" si="54"/>
        <v>2015</v>
      </c>
    </row>
    <row r="661" spans="1:21" ht="16" x14ac:dyDescent="0.2">
      <c r="A661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5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 s="20">
        <f t="shared" si="54"/>
        <v>2015</v>
      </c>
    </row>
    <row r="662" spans="1:21" ht="48" x14ac:dyDescent="0.2">
      <c r="A662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5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 s="20">
        <f t="shared" si="54"/>
        <v>2014</v>
      </c>
    </row>
    <row r="663" spans="1:21" ht="48" x14ac:dyDescent="0.2">
      <c r="A663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5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 s="20">
        <f t="shared" si="54"/>
        <v>2016</v>
      </c>
    </row>
    <row r="664" spans="1:21" ht="32" x14ac:dyDescent="0.2">
      <c r="A664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5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 s="20">
        <f t="shared" si="54"/>
        <v>2014</v>
      </c>
    </row>
    <row r="665" spans="1:21" ht="48" x14ac:dyDescent="0.2">
      <c r="A665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 s="20">
        <f t="shared" si="54"/>
        <v>2015</v>
      </c>
    </row>
    <row r="666" spans="1:21" ht="48" x14ac:dyDescent="0.2">
      <c r="A666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5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 s="20">
        <f t="shared" si="54"/>
        <v>2015</v>
      </c>
    </row>
    <row r="667" spans="1:21" ht="48" x14ac:dyDescent="0.2">
      <c r="A667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5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 s="20">
        <f t="shared" si="54"/>
        <v>2016</v>
      </c>
    </row>
    <row r="668" spans="1:21" ht="48" x14ac:dyDescent="0.2">
      <c r="A668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5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 s="20">
        <f t="shared" si="54"/>
        <v>2014</v>
      </c>
    </row>
    <row r="669" spans="1:21" ht="48" x14ac:dyDescent="0.2">
      <c r="A66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5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 s="20">
        <f t="shared" si="54"/>
        <v>2016</v>
      </c>
    </row>
    <row r="670" spans="1:21" ht="48" x14ac:dyDescent="0.2">
      <c r="A670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5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 s="20">
        <f t="shared" si="54"/>
        <v>2015</v>
      </c>
    </row>
    <row r="671" spans="1:21" ht="64" x14ac:dyDescent="0.2">
      <c r="A671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5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 s="20">
        <f t="shared" si="54"/>
        <v>2016</v>
      </c>
    </row>
    <row r="672" spans="1:21" ht="48" x14ac:dyDescent="0.2">
      <c r="A672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5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 s="20">
        <f t="shared" si="54"/>
        <v>2016</v>
      </c>
    </row>
    <row r="673" spans="1:21" ht="48" x14ac:dyDescent="0.2">
      <c r="A673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5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 s="20">
        <f t="shared" si="54"/>
        <v>2014</v>
      </c>
    </row>
    <row r="674" spans="1:21" ht="48" x14ac:dyDescent="0.2">
      <c r="A674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5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 s="20">
        <f t="shared" si="54"/>
        <v>2014</v>
      </c>
    </row>
    <row r="675" spans="1:21" ht="48" x14ac:dyDescent="0.2">
      <c r="A675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 s="20">
        <f t="shared" si="54"/>
        <v>2014</v>
      </c>
    </row>
    <row r="676" spans="1:21" ht="32" x14ac:dyDescent="0.2">
      <c r="A676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5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 s="20">
        <f t="shared" si="54"/>
        <v>2014</v>
      </c>
    </row>
    <row r="677" spans="1:21" ht="48" x14ac:dyDescent="0.2">
      <c r="A677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5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 s="20">
        <f t="shared" si="54"/>
        <v>2014</v>
      </c>
    </row>
    <row r="678" spans="1:21" ht="64" x14ac:dyDescent="0.2">
      <c r="A678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5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 s="20">
        <f t="shared" si="54"/>
        <v>2015</v>
      </c>
    </row>
    <row r="679" spans="1:21" ht="48" x14ac:dyDescent="0.2">
      <c r="A67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5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 s="20">
        <f t="shared" si="54"/>
        <v>2016</v>
      </c>
    </row>
    <row r="680" spans="1:21" ht="48" x14ac:dyDescent="0.2">
      <c r="A680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5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 s="20">
        <f t="shared" si="54"/>
        <v>2016</v>
      </c>
    </row>
    <row r="681" spans="1:21" ht="48" x14ac:dyDescent="0.2">
      <c r="A681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5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 s="20">
        <f t="shared" si="54"/>
        <v>2016</v>
      </c>
    </row>
    <row r="682" spans="1:21" ht="48" x14ac:dyDescent="0.2">
      <c r="A682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5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 s="20">
        <f t="shared" si="54"/>
        <v>2014</v>
      </c>
    </row>
    <row r="683" spans="1:21" ht="48" x14ac:dyDescent="0.2">
      <c r="A683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5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 s="20">
        <f t="shared" si="54"/>
        <v>2016</v>
      </c>
    </row>
    <row r="684" spans="1:21" ht="48" x14ac:dyDescent="0.2">
      <c r="A684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5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 s="20">
        <f t="shared" si="54"/>
        <v>2017</v>
      </c>
    </row>
    <row r="685" spans="1:21" ht="48" x14ac:dyDescent="0.2">
      <c r="A685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 s="20">
        <f t="shared" si="54"/>
        <v>2016</v>
      </c>
    </row>
    <row r="686" spans="1:21" ht="16" x14ac:dyDescent="0.2">
      <c r="A686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5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 s="20">
        <f t="shared" si="54"/>
        <v>2014</v>
      </c>
    </row>
    <row r="687" spans="1:21" ht="48" x14ac:dyDescent="0.2">
      <c r="A687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5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 s="20">
        <f t="shared" si="54"/>
        <v>2014</v>
      </c>
    </row>
    <row r="688" spans="1:21" ht="64" x14ac:dyDescent="0.2">
      <c r="A688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5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 s="20">
        <f t="shared" si="54"/>
        <v>2015</v>
      </c>
    </row>
    <row r="689" spans="1:21" ht="48" x14ac:dyDescent="0.2">
      <c r="A68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5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 s="20">
        <f t="shared" si="54"/>
        <v>2016</v>
      </c>
    </row>
    <row r="690" spans="1:21" ht="48" x14ac:dyDescent="0.2">
      <c r="A690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5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 s="20">
        <f t="shared" si="54"/>
        <v>2015</v>
      </c>
    </row>
    <row r="691" spans="1:21" ht="48" x14ac:dyDescent="0.2">
      <c r="A691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5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 s="20">
        <f t="shared" si="54"/>
        <v>2016</v>
      </c>
    </row>
    <row r="692" spans="1:21" ht="32" x14ac:dyDescent="0.2">
      <c r="A692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5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 s="20">
        <f t="shared" si="54"/>
        <v>2016</v>
      </c>
    </row>
    <row r="693" spans="1:21" ht="48" x14ac:dyDescent="0.2">
      <c r="A693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5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 s="20">
        <f t="shared" si="54"/>
        <v>2015</v>
      </c>
    </row>
    <row r="694" spans="1:21" ht="48" x14ac:dyDescent="0.2">
      <c r="A694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5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 s="20">
        <f t="shared" si="54"/>
        <v>2016</v>
      </c>
    </row>
    <row r="695" spans="1:21" ht="32" x14ac:dyDescent="0.2">
      <c r="A695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 s="20">
        <f t="shared" si="54"/>
        <v>2015</v>
      </c>
    </row>
    <row r="696" spans="1:21" ht="48" x14ac:dyDescent="0.2">
      <c r="A696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5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 s="20">
        <f t="shared" si="54"/>
        <v>2017</v>
      </c>
    </row>
    <row r="697" spans="1:21" ht="48" x14ac:dyDescent="0.2">
      <c r="A697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5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 s="20">
        <f t="shared" si="54"/>
        <v>2014</v>
      </c>
    </row>
    <row r="698" spans="1:21" ht="32" x14ac:dyDescent="0.2">
      <c r="A698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5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 s="20">
        <f t="shared" si="54"/>
        <v>2014</v>
      </c>
    </row>
    <row r="699" spans="1:21" ht="48" x14ac:dyDescent="0.2">
      <c r="A69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5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 s="20">
        <f t="shared" si="54"/>
        <v>2016</v>
      </c>
    </row>
    <row r="700" spans="1:21" ht="48" x14ac:dyDescent="0.2">
      <c r="A700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5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 s="20">
        <f t="shared" si="54"/>
        <v>2014</v>
      </c>
    </row>
    <row r="701" spans="1:21" ht="48" x14ac:dyDescent="0.2">
      <c r="A701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5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 s="20">
        <f t="shared" si="54"/>
        <v>2013</v>
      </c>
    </row>
    <row r="702" spans="1:21" ht="48" x14ac:dyDescent="0.2">
      <c r="A702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5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 s="20">
        <f t="shared" si="54"/>
        <v>2016</v>
      </c>
    </row>
    <row r="703" spans="1:21" ht="48" x14ac:dyDescent="0.2">
      <c r="A703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5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 s="20">
        <f t="shared" si="54"/>
        <v>2014</v>
      </c>
    </row>
    <row r="704" spans="1:21" ht="48" x14ac:dyDescent="0.2">
      <c r="A704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5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 s="20">
        <f t="shared" si="54"/>
        <v>2016</v>
      </c>
    </row>
    <row r="705" spans="1:21" ht="48" x14ac:dyDescent="0.2">
      <c r="A705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 s="20">
        <f t="shared" si="54"/>
        <v>2016</v>
      </c>
    </row>
    <row r="706" spans="1:21" ht="48" x14ac:dyDescent="0.2">
      <c r="A706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5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 s="20">
        <f t="shared" si="54"/>
        <v>2016</v>
      </c>
    </row>
    <row r="707" spans="1:21" ht="32" x14ac:dyDescent="0.2">
      <c r="A707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IFERROR(ROUND(E707/L707,2),0)</f>
        <v>195.4</v>
      </c>
      <c r="Q707" s="15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 s="20">
        <f t="shared" ref="U707:U770" si="59">YEAR(S707)</f>
        <v>2016</v>
      </c>
    </row>
    <row r="708" spans="1:21" ht="48" x14ac:dyDescent="0.2">
      <c r="A708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5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 s="20">
        <f t="shared" si="59"/>
        <v>2016</v>
      </c>
    </row>
    <row r="709" spans="1:21" ht="48" x14ac:dyDescent="0.2">
      <c r="A70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5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 s="20">
        <f t="shared" si="59"/>
        <v>2016</v>
      </c>
    </row>
    <row r="710" spans="1:21" ht="48" x14ac:dyDescent="0.2">
      <c r="A710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5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 s="20">
        <f t="shared" si="59"/>
        <v>2014</v>
      </c>
    </row>
    <row r="711" spans="1:21" ht="32" x14ac:dyDescent="0.2">
      <c r="A711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5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 s="20">
        <f t="shared" si="59"/>
        <v>2014</v>
      </c>
    </row>
    <row r="712" spans="1:21" ht="32" x14ac:dyDescent="0.2">
      <c r="A712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5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 s="20">
        <f t="shared" si="59"/>
        <v>2014</v>
      </c>
    </row>
    <row r="713" spans="1:21" ht="48" x14ac:dyDescent="0.2">
      <c r="A713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5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 s="20">
        <f t="shared" si="59"/>
        <v>2016</v>
      </c>
    </row>
    <row r="714" spans="1:21" ht="48" x14ac:dyDescent="0.2">
      <c r="A714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5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 s="20">
        <f t="shared" si="59"/>
        <v>2016</v>
      </c>
    </row>
    <row r="715" spans="1:21" ht="48" x14ac:dyDescent="0.2">
      <c r="A715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 s="20">
        <f t="shared" si="59"/>
        <v>2016</v>
      </c>
    </row>
    <row r="716" spans="1:21" ht="48" x14ac:dyDescent="0.2">
      <c r="A716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5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 s="20">
        <f t="shared" si="59"/>
        <v>2016</v>
      </c>
    </row>
    <row r="717" spans="1:21" ht="48" x14ac:dyDescent="0.2">
      <c r="A717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5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 s="20">
        <f t="shared" si="59"/>
        <v>2015</v>
      </c>
    </row>
    <row r="718" spans="1:21" ht="48" x14ac:dyDescent="0.2">
      <c r="A718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5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 s="20">
        <f t="shared" si="59"/>
        <v>2014</v>
      </c>
    </row>
    <row r="719" spans="1:21" ht="16" x14ac:dyDescent="0.2">
      <c r="A71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5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 s="20">
        <f t="shared" si="59"/>
        <v>2014</v>
      </c>
    </row>
    <row r="720" spans="1:21" ht="48" x14ac:dyDescent="0.2">
      <c r="A720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5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 s="20">
        <f t="shared" si="59"/>
        <v>2017</v>
      </c>
    </row>
    <row r="721" spans="1:21" ht="48" x14ac:dyDescent="0.2">
      <c r="A721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5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 s="20">
        <f t="shared" si="59"/>
        <v>2016</v>
      </c>
    </row>
    <row r="722" spans="1:21" ht="48" x14ac:dyDescent="0.2">
      <c r="A722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5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 s="20">
        <f t="shared" si="59"/>
        <v>2012</v>
      </c>
    </row>
    <row r="723" spans="1:21" ht="48" x14ac:dyDescent="0.2">
      <c r="A723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5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 s="20">
        <f t="shared" si="59"/>
        <v>2014</v>
      </c>
    </row>
    <row r="724" spans="1:21" ht="48" x14ac:dyDescent="0.2">
      <c r="A724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5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 s="20">
        <f t="shared" si="59"/>
        <v>2012</v>
      </c>
    </row>
    <row r="725" spans="1:21" ht="32" x14ac:dyDescent="0.2">
      <c r="A725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 s="20">
        <f t="shared" si="59"/>
        <v>2015</v>
      </c>
    </row>
    <row r="726" spans="1:21" ht="48" x14ac:dyDescent="0.2">
      <c r="A726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5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 s="20">
        <f t="shared" si="59"/>
        <v>2011</v>
      </c>
    </row>
    <row r="727" spans="1:21" ht="48" x14ac:dyDescent="0.2">
      <c r="A727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5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 s="20">
        <f t="shared" si="59"/>
        <v>2015</v>
      </c>
    </row>
    <row r="728" spans="1:21" ht="48" x14ac:dyDescent="0.2">
      <c r="A728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5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 s="20">
        <f t="shared" si="59"/>
        <v>2013</v>
      </c>
    </row>
    <row r="729" spans="1:21" ht="48" x14ac:dyDescent="0.2">
      <c r="A72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5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 s="20">
        <f t="shared" si="59"/>
        <v>2012</v>
      </c>
    </row>
    <row r="730" spans="1:21" ht="48" x14ac:dyDescent="0.2">
      <c r="A730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5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 s="20">
        <f t="shared" si="59"/>
        <v>2011</v>
      </c>
    </row>
    <row r="731" spans="1:21" ht="48" x14ac:dyDescent="0.2">
      <c r="A731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5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 s="20">
        <f t="shared" si="59"/>
        <v>2012</v>
      </c>
    </row>
    <row r="732" spans="1:21" ht="32" x14ac:dyDescent="0.2">
      <c r="A732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5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 s="20">
        <f t="shared" si="59"/>
        <v>2011</v>
      </c>
    </row>
    <row r="733" spans="1:21" ht="48" x14ac:dyDescent="0.2">
      <c r="A733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5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 s="20">
        <f t="shared" si="59"/>
        <v>2011</v>
      </c>
    </row>
    <row r="734" spans="1:21" ht="48" x14ac:dyDescent="0.2">
      <c r="A734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5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 s="20">
        <f t="shared" si="59"/>
        <v>2013</v>
      </c>
    </row>
    <row r="735" spans="1:21" ht="48" x14ac:dyDescent="0.2">
      <c r="A735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 s="20">
        <f t="shared" si="59"/>
        <v>2013</v>
      </c>
    </row>
    <row r="736" spans="1:21" ht="32" x14ac:dyDescent="0.2">
      <c r="A736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5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 s="20">
        <f t="shared" si="59"/>
        <v>2015</v>
      </c>
    </row>
    <row r="737" spans="1:21" ht="48" x14ac:dyDescent="0.2">
      <c r="A737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5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 s="20">
        <f t="shared" si="59"/>
        <v>2014</v>
      </c>
    </row>
    <row r="738" spans="1:21" ht="48" x14ac:dyDescent="0.2">
      <c r="A738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5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 s="20">
        <f t="shared" si="59"/>
        <v>2013</v>
      </c>
    </row>
    <row r="739" spans="1:21" ht="48" x14ac:dyDescent="0.2">
      <c r="A73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5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 s="20">
        <f t="shared" si="59"/>
        <v>2014</v>
      </c>
    </row>
    <row r="740" spans="1:21" ht="32" x14ac:dyDescent="0.2">
      <c r="A740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5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 s="20">
        <f t="shared" si="59"/>
        <v>2014</v>
      </c>
    </row>
    <row r="741" spans="1:21" ht="48" x14ac:dyDescent="0.2">
      <c r="A741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5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 s="20">
        <f t="shared" si="59"/>
        <v>2014</v>
      </c>
    </row>
    <row r="742" spans="1:21" ht="48" x14ac:dyDescent="0.2">
      <c r="A742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5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 s="20">
        <f t="shared" si="59"/>
        <v>2015</v>
      </c>
    </row>
    <row r="743" spans="1:21" ht="32" x14ac:dyDescent="0.2">
      <c r="A743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5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 s="20">
        <f t="shared" si="59"/>
        <v>2013</v>
      </c>
    </row>
    <row r="744" spans="1:21" ht="48" x14ac:dyDescent="0.2">
      <c r="A744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5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 s="20">
        <f t="shared" si="59"/>
        <v>2014</v>
      </c>
    </row>
    <row r="745" spans="1:21" ht="48" x14ac:dyDescent="0.2">
      <c r="A745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 s="20">
        <f t="shared" si="59"/>
        <v>2012</v>
      </c>
    </row>
    <row r="746" spans="1:21" ht="32" x14ac:dyDescent="0.2">
      <c r="A746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5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 s="20">
        <f t="shared" si="59"/>
        <v>2012</v>
      </c>
    </row>
    <row r="747" spans="1:21" ht="48" x14ac:dyDescent="0.2">
      <c r="A747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5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 s="20">
        <f t="shared" si="59"/>
        <v>2013</v>
      </c>
    </row>
    <row r="748" spans="1:21" ht="16" x14ac:dyDescent="0.2">
      <c r="A748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5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 s="20">
        <f t="shared" si="59"/>
        <v>2012</v>
      </c>
    </row>
    <row r="749" spans="1:21" ht="48" x14ac:dyDescent="0.2">
      <c r="A74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5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 s="20">
        <f t="shared" si="59"/>
        <v>2014</v>
      </c>
    </row>
    <row r="750" spans="1:21" ht="48" x14ac:dyDescent="0.2">
      <c r="A750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5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 s="20">
        <f t="shared" si="59"/>
        <v>2014</v>
      </c>
    </row>
    <row r="751" spans="1:21" ht="48" x14ac:dyDescent="0.2">
      <c r="A751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5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 s="20">
        <f t="shared" si="59"/>
        <v>2016</v>
      </c>
    </row>
    <row r="752" spans="1:21" ht="48" x14ac:dyDescent="0.2">
      <c r="A752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5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 s="20">
        <f t="shared" si="59"/>
        <v>2013</v>
      </c>
    </row>
    <row r="753" spans="1:21" ht="48" x14ac:dyDescent="0.2">
      <c r="A753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5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 s="20">
        <f t="shared" si="59"/>
        <v>2011</v>
      </c>
    </row>
    <row r="754" spans="1:21" ht="48" x14ac:dyDescent="0.2">
      <c r="A754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5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 s="20">
        <f t="shared" si="59"/>
        <v>2016</v>
      </c>
    </row>
    <row r="755" spans="1:21" ht="48" x14ac:dyDescent="0.2">
      <c r="A755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 s="20">
        <f t="shared" si="59"/>
        <v>2015</v>
      </c>
    </row>
    <row r="756" spans="1:21" ht="48" x14ac:dyDescent="0.2">
      <c r="A756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5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 s="20">
        <f t="shared" si="59"/>
        <v>2012</v>
      </c>
    </row>
    <row r="757" spans="1:21" ht="48" x14ac:dyDescent="0.2">
      <c r="A757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5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 s="20">
        <f t="shared" si="59"/>
        <v>2013</v>
      </c>
    </row>
    <row r="758" spans="1:21" ht="48" x14ac:dyDescent="0.2">
      <c r="A758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5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 s="20">
        <f t="shared" si="59"/>
        <v>2011</v>
      </c>
    </row>
    <row r="759" spans="1:21" ht="48" x14ac:dyDescent="0.2">
      <c r="A75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5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 s="20">
        <f t="shared" si="59"/>
        <v>2012</v>
      </c>
    </row>
    <row r="760" spans="1:21" ht="32" x14ac:dyDescent="0.2">
      <c r="A760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5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 s="20">
        <f t="shared" si="59"/>
        <v>2010</v>
      </c>
    </row>
    <row r="761" spans="1:21" ht="48" x14ac:dyDescent="0.2">
      <c r="A761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5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 s="20">
        <f t="shared" si="59"/>
        <v>2014</v>
      </c>
    </row>
    <row r="762" spans="1:21" ht="48" x14ac:dyDescent="0.2">
      <c r="A762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5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 s="20">
        <f t="shared" si="59"/>
        <v>2016</v>
      </c>
    </row>
    <row r="763" spans="1:21" ht="48" x14ac:dyDescent="0.2">
      <c r="A763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5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 s="20">
        <f t="shared" si="59"/>
        <v>2014</v>
      </c>
    </row>
    <row r="764" spans="1:21" ht="48" x14ac:dyDescent="0.2">
      <c r="A764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5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 s="20">
        <f t="shared" si="59"/>
        <v>2016</v>
      </c>
    </row>
    <row r="765" spans="1:21" ht="48" x14ac:dyDescent="0.2">
      <c r="A765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 s="20">
        <f t="shared" si="59"/>
        <v>2013</v>
      </c>
    </row>
    <row r="766" spans="1:21" ht="48" x14ac:dyDescent="0.2">
      <c r="A766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5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 s="20">
        <f t="shared" si="59"/>
        <v>2015</v>
      </c>
    </row>
    <row r="767" spans="1:21" ht="48" x14ac:dyDescent="0.2">
      <c r="A767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5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 s="20">
        <f t="shared" si="59"/>
        <v>2014</v>
      </c>
    </row>
    <row r="768" spans="1:21" ht="48" x14ac:dyDescent="0.2">
      <c r="A768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5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 s="20">
        <f t="shared" si="59"/>
        <v>2015</v>
      </c>
    </row>
    <row r="769" spans="1:21" ht="64" x14ac:dyDescent="0.2">
      <c r="A76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5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 s="20">
        <f t="shared" si="59"/>
        <v>2015</v>
      </c>
    </row>
    <row r="770" spans="1:21" ht="48" x14ac:dyDescent="0.2">
      <c r="A770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5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 s="20">
        <f t="shared" si="59"/>
        <v>2013</v>
      </c>
    </row>
    <row r="771" spans="1:21" ht="48" x14ac:dyDescent="0.2">
      <c r="A771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IFERROR(ROUND(E771/L771,2),0)</f>
        <v>31.85</v>
      </c>
      <c r="Q771" s="15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 s="20">
        <f t="shared" ref="U771:U834" si="64">YEAR(S771)</f>
        <v>2013</v>
      </c>
    </row>
    <row r="772" spans="1:21" ht="48" x14ac:dyDescent="0.2">
      <c r="A772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5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 s="20">
        <f t="shared" si="64"/>
        <v>2013</v>
      </c>
    </row>
    <row r="773" spans="1:21" ht="48" x14ac:dyDescent="0.2">
      <c r="A773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5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 s="20">
        <f t="shared" si="64"/>
        <v>2015</v>
      </c>
    </row>
    <row r="774" spans="1:21" ht="64" x14ac:dyDescent="0.2">
      <c r="A774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5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 s="20">
        <f t="shared" si="64"/>
        <v>2009</v>
      </c>
    </row>
    <row r="775" spans="1:21" ht="48" x14ac:dyDescent="0.2">
      <c r="A775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 s="20">
        <f t="shared" si="64"/>
        <v>2015</v>
      </c>
    </row>
    <row r="776" spans="1:21" ht="48" x14ac:dyDescent="0.2">
      <c r="A776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5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 s="20">
        <f t="shared" si="64"/>
        <v>2014</v>
      </c>
    </row>
    <row r="777" spans="1:21" ht="48" x14ac:dyDescent="0.2">
      <c r="A777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5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 s="20">
        <f t="shared" si="64"/>
        <v>2011</v>
      </c>
    </row>
    <row r="778" spans="1:21" ht="48" x14ac:dyDescent="0.2">
      <c r="A778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5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 s="20">
        <f t="shared" si="64"/>
        <v>2015</v>
      </c>
    </row>
    <row r="779" spans="1:21" ht="48" x14ac:dyDescent="0.2">
      <c r="A77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5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 s="20">
        <f t="shared" si="64"/>
        <v>2013</v>
      </c>
    </row>
    <row r="780" spans="1:21" ht="48" x14ac:dyDescent="0.2">
      <c r="A780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5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 s="20">
        <f t="shared" si="64"/>
        <v>2014</v>
      </c>
    </row>
    <row r="781" spans="1:21" ht="48" x14ac:dyDescent="0.2">
      <c r="A781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5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 s="20">
        <f t="shared" si="64"/>
        <v>2010</v>
      </c>
    </row>
    <row r="782" spans="1:21" ht="32" x14ac:dyDescent="0.2">
      <c r="A782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5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 s="20">
        <f t="shared" si="64"/>
        <v>2011</v>
      </c>
    </row>
    <row r="783" spans="1:21" ht="48" x14ac:dyDescent="0.2">
      <c r="A783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5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 s="20">
        <f t="shared" si="64"/>
        <v>2013</v>
      </c>
    </row>
    <row r="784" spans="1:21" ht="48" x14ac:dyDescent="0.2">
      <c r="A784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5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 s="20">
        <f t="shared" si="64"/>
        <v>2012</v>
      </c>
    </row>
    <row r="785" spans="1:21" ht="48" x14ac:dyDescent="0.2">
      <c r="A785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 s="20">
        <f t="shared" si="64"/>
        <v>2012</v>
      </c>
    </row>
    <row r="786" spans="1:21" ht="48" x14ac:dyDescent="0.2">
      <c r="A786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5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 s="20">
        <f t="shared" si="64"/>
        <v>2014</v>
      </c>
    </row>
    <row r="787" spans="1:21" ht="48" x14ac:dyDescent="0.2">
      <c r="A787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5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 s="20">
        <f t="shared" si="64"/>
        <v>2013</v>
      </c>
    </row>
    <row r="788" spans="1:21" ht="48" x14ac:dyDescent="0.2">
      <c r="A788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5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 s="20">
        <f t="shared" si="64"/>
        <v>2012</v>
      </c>
    </row>
    <row r="789" spans="1:21" ht="48" x14ac:dyDescent="0.2">
      <c r="A78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5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 s="20">
        <f t="shared" si="64"/>
        <v>2013</v>
      </c>
    </row>
    <row r="790" spans="1:21" ht="48" x14ac:dyDescent="0.2">
      <c r="A790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5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 s="20">
        <f t="shared" si="64"/>
        <v>2012</v>
      </c>
    </row>
    <row r="791" spans="1:21" ht="48" x14ac:dyDescent="0.2">
      <c r="A791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5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 s="20">
        <f t="shared" si="64"/>
        <v>2013</v>
      </c>
    </row>
    <row r="792" spans="1:21" ht="48" x14ac:dyDescent="0.2">
      <c r="A792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5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 s="20">
        <f t="shared" si="64"/>
        <v>2013</v>
      </c>
    </row>
    <row r="793" spans="1:21" ht="48" x14ac:dyDescent="0.2">
      <c r="A793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5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 s="20">
        <f t="shared" si="64"/>
        <v>2013</v>
      </c>
    </row>
    <row r="794" spans="1:21" ht="32" x14ac:dyDescent="0.2">
      <c r="A794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5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 s="20">
        <f t="shared" si="64"/>
        <v>2013</v>
      </c>
    </row>
    <row r="795" spans="1:21" ht="48" x14ac:dyDescent="0.2">
      <c r="A795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 s="20">
        <f t="shared" si="64"/>
        <v>2013</v>
      </c>
    </row>
    <row r="796" spans="1:21" ht="48" x14ac:dyDescent="0.2">
      <c r="A796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5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 s="20">
        <f t="shared" si="64"/>
        <v>2011</v>
      </c>
    </row>
    <row r="797" spans="1:21" ht="48" x14ac:dyDescent="0.2">
      <c r="A797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5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 s="20">
        <f t="shared" si="64"/>
        <v>2012</v>
      </c>
    </row>
    <row r="798" spans="1:21" ht="64" x14ac:dyDescent="0.2">
      <c r="A798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5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 s="20">
        <f t="shared" si="64"/>
        <v>2013</v>
      </c>
    </row>
    <row r="799" spans="1:21" ht="48" x14ac:dyDescent="0.2">
      <c r="A79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5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 s="20">
        <f t="shared" si="64"/>
        <v>2012</v>
      </c>
    </row>
    <row r="800" spans="1:21" ht="48" x14ac:dyDescent="0.2">
      <c r="A800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5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 s="20">
        <f t="shared" si="64"/>
        <v>2014</v>
      </c>
    </row>
    <row r="801" spans="1:21" ht="48" x14ac:dyDescent="0.2">
      <c r="A801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5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 s="20">
        <f t="shared" si="64"/>
        <v>2012</v>
      </c>
    </row>
    <row r="802" spans="1:21" ht="48" x14ac:dyDescent="0.2">
      <c r="A802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5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 s="20">
        <f t="shared" si="64"/>
        <v>2014</v>
      </c>
    </row>
    <row r="803" spans="1:21" ht="48" x14ac:dyDescent="0.2">
      <c r="A803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5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 s="20">
        <f t="shared" si="64"/>
        <v>2011</v>
      </c>
    </row>
    <row r="804" spans="1:21" ht="48" x14ac:dyDescent="0.2">
      <c r="A804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5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 s="20">
        <f t="shared" si="64"/>
        <v>2012</v>
      </c>
    </row>
    <row r="805" spans="1:21" ht="48" x14ac:dyDescent="0.2">
      <c r="A805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 s="20">
        <f t="shared" si="64"/>
        <v>2011</v>
      </c>
    </row>
    <row r="806" spans="1:21" ht="48" x14ac:dyDescent="0.2">
      <c r="A806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5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 s="20">
        <f t="shared" si="64"/>
        <v>2011</v>
      </c>
    </row>
    <row r="807" spans="1:21" ht="48" x14ac:dyDescent="0.2">
      <c r="A807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5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 s="20">
        <f t="shared" si="64"/>
        <v>2011</v>
      </c>
    </row>
    <row r="808" spans="1:21" ht="16" x14ac:dyDescent="0.2">
      <c r="A808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5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 s="20">
        <f t="shared" si="64"/>
        <v>2011</v>
      </c>
    </row>
    <row r="809" spans="1:21" ht="32" x14ac:dyDescent="0.2">
      <c r="A80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5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 s="20">
        <f t="shared" si="64"/>
        <v>2017</v>
      </c>
    </row>
    <row r="810" spans="1:21" ht="48" x14ac:dyDescent="0.2">
      <c r="A810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5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 s="20">
        <f t="shared" si="64"/>
        <v>2014</v>
      </c>
    </row>
    <row r="811" spans="1:21" ht="32" x14ac:dyDescent="0.2">
      <c r="A811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5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 s="20">
        <f t="shared" si="64"/>
        <v>2013</v>
      </c>
    </row>
    <row r="812" spans="1:21" ht="48" x14ac:dyDescent="0.2">
      <c r="A812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5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 s="20">
        <f t="shared" si="64"/>
        <v>2012</v>
      </c>
    </row>
    <row r="813" spans="1:21" ht="32" x14ac:dyDescent="0.2">
      <c r="A813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5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 s="20">
        <f t="shared" si="64"/>
        <v>2013</v>
      </c>
    </row>
    <row r="814" spans="1:21" ht="48" x14ac:dyDescent="0.2">
      <c r="A814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5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 s="20">
        <f t="shared" si="64"/>
        <v>2013</v>
      </c>
    </row>
    <row r="815" spans="1:21" ht="32" x14ac:dyDescent="0.2">
      <c r="A815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 s="20">
        <f t="shared" si="64"/>
        <v>2012</v>
      </c>
    </row>
    <row r="816" spans="1:21" ht="48" x14ac:dyDescent="0.2">
      <c r="A816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5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 s="20">
        <f t="shared" si="64"/>
        <v>2011</v>
      </c>
    </row>
    <row r="817" spans="1:21" ht="32" x14ac:dyDescent="0.2">
      <c r="A817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5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 s="20">
        <f t="shared" si="64"/>
        <v>2014</v>
      </c>
    </row>
    <row r="818" spans="1:21" ht="32" x14ac:dyDescent="0.2">
      <c r="A818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5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 s="20">
        <f t="shared" si="64"/>
        <v>2013</v>
      </c>
    </row>
    <row r="819" spans="1:21" ht="48" x14ac:dyDescent="0.2">
      <c r="A81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5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 s="20">
        <f t="shared" si="64"/>
        <v>2012</v>
      </c>
    </row>
    <row r="820" spans="1:21" ht="48" x14ac:dyDescent="0.2">
      <c r="A820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5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 s="20">
        <f t="shared" si="64"/>
        <v>2012</v>
      </c>
    </row>
    <row r="821" spans="1:21" ht="32" x14ac:dyDescent="0.2">
      <c r="A821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5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 s="20">
        <f t="shared" si="64"/>
        <v>2013</v>
      </c>
    </row>
    <row r="822" spans="1:21" ht="48" x14ac:dyDescent="0.2">
      <c r="A822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5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 s="20">
        <f t="shared" si="64"/>
        <v>2014</v>
      </c>
    </row>
    <row r="823" spans="1:21" ht="48" x14ac:dyDescent="0.2">
      <c r="A823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5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 s="20">
        <f t="shared" si="64"/>
        <v>2015</v>
      </c>
    </row>
    <row r="824" spans="1:21" ht="32" x14ac:dyDescent="0.2">
      <c r="A824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5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 s="20">
        <f t="shared" si="64"/>
        <v>2012</v>
      </c>
    </row>
    <row r="825" spans="1:21" ht="48" x14ac:dyDescent="0.2">
      <c r="A825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 s="20">
        <f t="shared" si="64"/>
        <v>2015</v>
      </c>
    </row>
    <row r="826" spans="1:21" ht="48" x14ac:dyDescent="0.2">
      <c r="A826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5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 s="20">
        <f t="shared" si="64"/>
        <v>2010</v>
      </c>
    </row>
    <row r="827" spans="1:21" ht="32" x14ac:dyDescent="0.2">
      <c r="A827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5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 s="20">
        <f t="shared" si="64"/>
        <v>2012</v>
      </c>
    </row>
    <row r="828" spans="1:21" ht="48" x14ac:dyDescent="0.2">
      <c r="A828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5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 s="20">
        <f t="shared" si="64"/>
        <v>2012</v>
      </c>
    </row>
    <row r="829" spans="1:21" ht="48" x14ac:dyDescent="0.2">
      <c r="A82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5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 s="20">
        <f t="shared" si="64"/>
        <v>2012</v>
      </c>
    </row>
    <row r="830" spans="1:21" ht="48" x14ac:dyDescent="0.2">
      <c r="A830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5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 s="20">
        <f t="shared" si="64"/>
        <v>2012</v>
      </c>
    </row>
    <row r="831" spans="1:21" ht="48" x14ac:dyDescent="0.2">
      <c r="A831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5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 s="20">
        <f t="shared" si="64"/>
        <v>2016</v>
      </c>
    </row>
    <row r="832" spans="1:21" ht="48" x14ac:dyDescent="0.2">
      <c r="A832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5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 s="20">
        <f t="shared" si="64"/>
        <v>2013</v>
      </c>
    </row>
    <row r="833" spans="1:21" ht="32" x14ac:dyDescent="0.2">
      <c r="A833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5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 s="20">
        <f t="shared" si="64"/>
        <v>2012</v>
      </c>
    </row>
    <row r="834" spans="1:21" ht="48" x14ac:dyDescent="0.2">
      <c r="A834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5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 s="20">
        <f t="shared" si="64"/>
        <v>2011</v>
      </c>
    </row>
    <row r="835" spans="1:21" ht="16" x14ac:dyDescent="0.2">
      <c r="A835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IFERROR(ROUND(E835/L835,2),0)</f>
        <v>148.78</v>
      </c>
      <c r="Q835" s="1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 s="20">
        <f t="shared" ref="U835:U898" si="69">YEAR(S835)</f>
        <v>2014</v>
      </c>
    </row>
    <row r="836" spans="1:21" ht="48" x14ac:dyDescent="0.2">
      <c r="A836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5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 s="20">
        <f t="shared" si="69"/>
        <v>2013</v>
      </c>
    </row>
    <row r="837" spans="1:21" ht="48" x14ac:dyDescent="0.2">
      <c r="A837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5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 s="20">
        <f t="shared" si="69"/>
        <v>2012</v>
      </c>
    </row>
    <row r="838" spans="1:21" ht="16" x14ac:dyDescent="0.2">
      <c r="A838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5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 s="20">
        <f t="shared" si="69"/>
        <v>2013</v>
      </c>
    </row>
    <row r="839" spans="1:21" ht="32" x14ac:dyDescent="0.2">
      <c r="A83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5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 s="20">
        <f t="shared" si="69"/>
        <v>2014</v>
      </c>
    </row>
    <row r="840" spans="1:21" ht="48" x14ac:dyDescent="0.2">
      <c r="A840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5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 s="20">
        <f t="shared" si="69"/>
        <v>2011</v>
      </c>
    </row>
    <row r="841" spans="1:21" ht="48" x14ac:dyDescent="0.2">
      <c r="A841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5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 s="20">
        <f t="shared" si="69"/>
        <v>2012</v>
      </c>
    </row>
    <row r="842" spans="1:21" ht="32" x14ac:dyDescent="0.2">
      <c r="A842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5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 s="20">
        <f t="shared" si="69"/>
        <v>2016</v>
      </c>
    </row>
    <row r="843" spans="1:21" ht="48" x14ac:dyDescent="0.2">
      <c r="A843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5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 s="20">
        <f t="shared" si="69"/>
        <v>2014</v>
      </c>
    </row>
    <row r="844" spans="1:21" ht="48" x14ac:dyDescent="0.2">
      <c r="A844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5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 s="20">
        <f t="shared" si="69"/>
        <v>2013</v>
      </c>
    </row>
    <row r="845" spans="1:21" ht="48" x14ac:dyDescent="0.2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 s="20">
        <f t="shared" si="69"/>
        <v>2016</v>
      </c>
    </row>
    <row r="846" spans="1:21" ht="48" x14ac:dyDescent="0.2">
      <c r="A846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5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 s="20">
        <f t="shared" si="69"/>
        <v>2014</v>
      </c>
    </row>
    <row r="847" spans="1:21" ht="48" x14ac:dyDescent="0.2">
      <c r="A847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5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 s="20">
        <f t="shared" si="69"/>
        <v>2016</v>
      </c>
    </row>
    <row r="848" spans="1:21" ht="32" x14ac:dyDescent="0.2">
      <c r="A848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5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 s="20">
        <f t="shared" si="69"/>
        <v>2014</v>
      </c>
    </row>
    <row r="849" spans="1:21" ht="16" x14ac:dyDescent="0.2">
      <c r="A84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5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 s="20">
        <f t="shared" si="69"/>
        <v>2015</v>
      </c>
    </row>
    <row r="850" spans="1:21" ht="48" x14ac:dyDescent="0.2">
      <c r="A850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5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 s="20">
        <f t="shared" si="69"/>
        <v>2015</v>
      </c>
    </row>
    <row r="851" spans="1:21" ht="64" x14ac:dyDescent="0.2">
      <c r="A851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5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 s="20">
        <f t="shared" si="69"/>
        <v>2015</v>
      </c>
    </row>
    <row r="852" spans="1:21" ht="48" x14ac:dyDescent="0.2">
      <c r="A852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5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 s="20">
        <f t="shared" si="69"/>
        <v>2016</v>
      </c>
    </row>
    <row r="853" spans="1:21" ht="32" x14ac:dyDescent="0.2">
      <c r="A853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5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 s="20">
        <f t="shared" si="69"/>
        <v>2016</v>
      </c>
    </row>
    <row r="854" spans="1:21" ht="32" x14ac:dyDescent="0.2">
      <c r="A854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5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 s="20">
        <f t="shared" si="69"/>
        <v>2016</v>
      </c>
    </row>
    <row r="855" spans="1:21" ht="48" x14ac:dyDescent="0.2">
      <c r="A855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 s="20">
        <f t="shared" si="69"/>
        <v>2015</v>
      </c>
    </row>
    <row r="856" spans="1:21" ht="48" x14ac:dyDescent="0.2">
      <c r="A856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5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 s="20">
        <f t="shared" si="69"/>
        <v>2016</v>
      </c>
    </row>
    <row r="857" spans="1:21" ht="32" x14ac:dyDescent="0.2">
      <c r="A857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5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 s="20">
        <f t="shared" si="69"/>
        <v>2016</v>
      </c>
    </row>
    <row r="858" spans="1:21" ht="48" x14ac:dyDescent="0.2">
      <c r="A858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5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 s="20">
        <f t="shared" si="69"/>
        <v>2016</v>
      </c>
    </row>
    <row r="859" spans="1:21" ht="32" x14ac:dyDescent="0.2">
      <c r="A85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5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 s="20">
        <f t="shared" si="69"/>
        <v>2015</v>
      </c>
    </row>
    <row r="860" spans="1:21" ht="48" x14ac:dyDescent="0.2">
      <c r="A860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5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 s="20">
        <f t="shared" si="69"/>
        <v>2015</v>
      </c>
    </row>
    <row r="861" spans="1:21" ht="32" x14ac:dyDescent="0.2">
      <c r="A861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5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 s="20">
        <f t="shared" si="69"/>
        <v>2015</v>
      </c>
    </row>
    <row r="862" spans="1:21" ht="48" x14ac:dyDescent="0.2">
      <c r="A862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5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 s="20">
        <f t="shared" si="69"/>
        <v>2013</v>
      </c>
    </row>
    <row r="863" spans="1:21" ht="48" x14ac:dyDescent="0.2">
      <c r="A863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5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 s="20">
        <f t="shared" si="69"/>
        <v>2016</v>
      </c>
    </row>
    <row r="864" spans="1:21" ht="48" x14ac:dyDescent="0.2">
      <c r="A864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5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 s="20">
        <f t="shared" si="69"/>
        <v>2013</v>
      </c>
    </row>
    <row r="865" spans="1:21" ht="48" x14ac:dyDescent="0.2">
      <c r="A865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 s="20">
        <f t="shared" si="69"/>
        <v>2012</v>
      </c>
    </row>
    <row r="866" spans="1:21" ht="48" x14ac:dyDescent="0.2">
      <c r="A866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5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 s="20">
        <f t="shared" si="69"/>
        <v>2013</v>
      </c>
    </row>
    <row r="867" spans="1:21" ht="48" x14ac:dyDescent="0.2">
      <c r="A867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5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 s="20">
        <f t="shared" si="69"/>
        <v>2012</v>
      </c>
    </row>
    <row r="868" spans="1:21" ht="48" x14ac:dyDescent="0.2">
      <c r="A868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5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 s="20">
        <f t="shared" si="69"/>
        <v>2015</v>
      </c>
    </row>
    <row r="869" spans="1:21" ht="48" x14ac:dyDescent="0.2">
      <c r="A86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5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 s="20">
        <f t="shared" si="69"/>
        <v>2009</v>
      </c>
    </row>
    <row r="870" spans="1:21" ht="64" x14ac:dyDescent="0.2">
      <c r="A870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5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 s="20">
        <f t="shared" si="69"/>
        <v>2013</v>
      </c>
    </row>
    <row r="871" spans="1:21" ht="48" x14ac:dyDescent="0.2">
      <c r="A871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5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 s="20">
        <f t="shared" si="69"/>
        <v>2013</v>
      </c>
    </row>
    <row r="872" spans="1:21" ht="48" x14ac:dyDescent="0.2">
      <c r="A872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5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 s="20">
        <f t="shared" si="69"/>
        <v>2013</v>
      </c>
    </row>
    <row r="873" spans="1:21" ht="48" x14ac:dyDescent="0.2">
      <c r="A873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5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 s="20">
        <f t="shared" si="69"/>
        <v>2013</v>
      </c>
    </row>
    <row r="874" spans="1:21" ht="48" x14ac:dyDescent="0.2">
      <c r="A874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5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 s="20">
        <f t="shared" si="69"/>
        <v>2011</v>
      </c>
    </row>
    <row r="875" spans="1:21" ht="32" x14ac:dyDescent="0.2">
      <c r="A875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 s="20">
        <f t="shared" si="69"/>
        <v>2012</v>
      </c>
    </row>
    <row r="876" spans="1:21" ht="48" x14ac:dyDescent="0.2">
      <c r="A876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5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 s="20">
        <f t="shared" si="69"/>
        <v>2013</v>
      </c>
    </row>
    <row r="877" spans="1:21" ht="64" x14ac:dyDescent="0.2">
      <c r="A877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5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 s="20">
        <f t="shared" si="69"/>
        <v>2015</v>
      </c>
    </row>
    <row r="878" spans="1:21" ht="16" x14ac:dyDescent="0.2">
      <c r="A878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5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 s="20">
        <f t="shared" si="69"/>
        <v>2013</v>
      </c>
    </row>
    <row r="879" spans="1:21" ht="48" x14ac:dyDescent="0.2">
      <c r="A87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5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 s="20">
        <f t="shared" si="69"/>
        <v>2013</v>
      </c>
    </row>
    <row r="880" spans="1:21" ht="48" x14ac:dyDescent="0.2">
      <c r="A880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5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 s="20">
        <f t="shared" si="69"/>
        <v>2010</v>
      </c>
    </row>
    <row r="881" spans="1:21" ht="48" x14ac:dyDescent="0.2">
      <c r="A881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5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 s="20">
        <f t="shared" si="69"/>
        <v>2012</v>
      </c>
    </row>
    <row r="882" spans="1:21" ht="48" x14ac:dyDescent="0.2">
      <c r="A882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5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 s="20">
        <f t="shared" si="69"/>
        <v>2012</v>
      </c>
    </row>
    <row r="883" spans="1:21" ht="48" x14ac:dyDescent="0.2">
      <c r="A883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5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 s="20">
        <f t="shared" si="69"/>
        <v>2011</v>
      </c>
    </row>
    <row r="884" spans="1:21" ht="48" x14ac:dyDescent="0.2">
      <c r="A884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5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 s="20">
        <f t="shared" si="69"/>
        <v>2011</v>
      </c>
    </row>
    <row r="885" spans="1:21" ht="48" x14ac:dyDescent="0.2">
      <c r="A885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 s="20">
        <f t="shared" si="69"/>
        <v>2016</v>
      </c>
    </row>
    <row r="886" spans="1:21" ht="48" x14ac:dyDescent="0.2">
      <c r="A886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5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 s="20">
        <f t="shared" si="69"/>
        <v>2012</v>
      </c>
    </row>
    <row r="887" spans="1:21" ht="48" x14ac:dyDescent="0.2">
      <c r="A887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5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 s="20">
        <f t="shared" si="69"/>
        <v>2016</v>
      </c>
    </row>
    <row r="888" spans="1:21" ht="48" x14ac:dyDescent="0.2">
      <c r="A888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5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 s="20">
        <f t="shared" si="69"/>
        <v>2016</v>
      </c>
    </row>
    <row r="889" spans="1:21" ht="48" x14ac:dyDescent="0.2">
      <c r="A88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5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 s="20">
        <f t="shared" si="69"/>
        <v>2012</v>
      </c>
    </row>
    <row r="890" spans="1:21" ht="48" x14ac:dyDescent="0.2">
      <c r="A890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5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 s="20">
        <f t="shared" si="69"/>
        <v>2011</v>
      </c>
    </row>
    <row r="891" spans="1:21" ht="48" x14ac:dyDescent="0.2">
      <c r="A891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5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 s="20">
        <f t="shared" si="69"/>
        <v>2014</v>
      </c>
    </row>
    <row r="892" spans="1:21" ht="48" x14ac:dyDescent="0.2">
      <c r="A892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5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 s="20">
        <f t="shared" si="69"/>
        <v>2013</v>
      </c>
    </row>
    <row r="893" spans="1:21" ht="48" x14ac:dyDescent="0.2">
      <c r="A893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5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 s="20">
        <f t="shared" si="69"/>
        <v>2014</v>
      </c>
    </row>
    <row r="894" spans="1:21" ht="48" x14ac:dyDescent="0.2">
      <c r="A894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5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 s="20">
        <f t="shared" si="69"/>
        <v>2010</v>
      </c>
    </row>
    <row r="895" spans="1:21" ht="48" x14ac:dyDescent="0.2">
      <c r="A895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 s="20">
        <f t="shared" si="69"/>
        <v>2015</v>
      </c>
    </row>
    <row r="896" spans="1:21" ht="48" x14ac:dyDescent="0.2">
      <c r="A896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5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 s="20">
        <f t="shared" si="69"/>
        <v>2016</v>
      </c>
    </row>
    <row r="897" spans="1:21" ht="48" x14ac:dyDescent="0.2">
      <c r="A897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5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 s="20">
        <f t="shared" si="69"/>
        <v>2010</v>
      </c>
    </row>
    <row r="898" spans="1:21" ht="48" x14ac:dyDescent="0.2">
      <c r="A898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5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 s="20">
        <f t="shared" si="69"/>
        <v>2015</v>
      </c>
    </row>
    <row r="899" spans="1:21" ht="48" x14ac:dyDescent="0.2">
      <c r="A89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IFERROR(ROUND(E899/L899,2),0)</f>
        <v>0</v>
      </c>
      <c r="Q899" s="15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 s="20">
        <f t="shared" ref="U899:U962" si="74">YEAR(S899)</f>
        <v>2012</v>
      </c>
    </row>
    <row r="900" spans="1:21" ht="48" x14ac:dyDescent="0.2">
      <c r="A900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5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 s="20">
        <f t="shared" si="74"/>
        <v>2011</v>
      </c>
    </row>
    <row r="901" spans="1:21" ht="48" x14ac:dyDescent="0.2">
      <c r="A901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5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 s="20">
        <f t="shared" si="74"/>
        <v>2011</v>
      </c>
    </row>
    <row r="902" spans="1:21" ht="32" x14ac:dyDescent="0.2">
      <c r="A902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5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 s="20">
        <f t="shared" si="74"/>
        <v>2016</v>
      </c>
    </row>
    <row r="903" spans="1:21" ht="64" x14ac:dyDescent="0.2">
      <c r="A903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5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 s="20">
        <f t="shared" si="74"/>
        <v>2010</v>
      </c>
    </row>
    <row r="904" spans="1:21" ht="48" x14ac:dyDescent="0.2">
      <c r="A904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5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 s="20">
        <f t="shared" si="74"/>
        <v>2014</v>
      </c>
    </row>
    <row r="905" spans="1:21" ht="48" x14ac:dyDescent="0.2">
      <c r="A905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 s="20">
        <f t="shared" si="74"/>
        <v>2012</v>
      </c>
    </row>
    <row r="906" spans="1:21" ht="48" x14ac:dyDescent="0.2">
      <c r="A906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5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 s="20">
        <f t="shared" si="74"/>
        <v>2015</v>
      </c>
    </row>
    <row r="907" spans="1:21" ht="48" x14ac:dyDescent="0.2">
      <c r="A907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5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 s="20">
        <f t="shared" si="74"/>
        <v>2010</v>
      </c>
    </row>
    <row r="908" spans="1:21" ht="32" x14ac:dyDescent="0.2">
      <c r="A908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5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 s="20">
        <f t="shared" si="74"/>
        <v>2014</v>
      </c>
    </row>
    <row r="909" spans="1:21" ht="32" x14ac:dyDescent="0.2">
      <c r="A90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5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 s="20">
        <f t="shared" si="74"/>
        <v>2011</v>
      </c>
    </row>
    <row r="910" spans="1:21" ht="48" x14ac:dyDescent="0.2">
      <c r="A910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5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 s="20">
        <f t="shared" si="74"/>
        <v>2010</v>
      </c>
    </row>
    <row r="911" spans="1:21" ht="48" x14ac:dyDescent="0.2">
      <c r="A911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5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 s="20">
        <f t="shared" si="74"/>
        <v>2012</v>
      </c>
    </row>
    <row r="912" spans="1:21" ht="48" x14ac:dyDescent="0.2">
      <c r="A912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5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 s="20">
        <f t="shared" si="74"/>
        <v>2017</v>
      </c>
    </row>
    <row r="913" spans="1:21" ht="48" x14ac:dyDescent="0.2">
      <c r="A913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5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 s="20">
        <f t="shared" si="74"/>
        <v>2014</v>
      </c>
    </row>
    <row r="914" spans="1:21" ht="48" x14ac:dyDescent="0.2">
      <c r="A914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5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 s="20">
        <f t="shared" si="74"/>
        <v>2012</v>
      </c>
    </row>
    <row r="915" spans="1:21" ht="48" x14ac:dyDescent="0.2">
      <c r="A915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 s="20">
        <f t="shared" si="74"/>
        <v>2012</v>
      </c>
    </row>
    <row r="916" spans="1:21" ht="48" x14ac:dyDescent="0.2">
      <c r="A916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5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 s="20">
        <f t="shared" si="74"/>
        <v>2012</v>
      </c>
    </row>
    <row r="917" spans="1:21" ht="48" x14ac:dyDescent="0.2">
      <c r="A917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5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 s="20">
        <f t="shared" si="74"/>
        <v>2012</v>
      </c>
    </row>
    <row r="918" spans="1:21" ht="48" x14ac:dyDescent="0.2">
      <c r="A918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5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 s="20">
        <f t="shared" si="74"/>
        <v>2010</v>
      </c>
    </row>
    <row r="919" spans="1:21" ht="48" x14ac:dyDescent="0.2">
      <c r="A91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5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 s="20">
        <f t="shared" si="74"/>
        <v>2014</v>
      </c>
    </row>
    <row r="920" spans="1:21" ht="48" x14ac:dyDescent="0.2">
      <c r="A920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5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 s="20">
        <f t="shared" si="74"/>
        <v>2014</v>
      </c>
    </row>
    <row r="921" spans="1:21" ht="16" x14ac:dyDescent="0.2">
      <c r="A921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5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 s="20">
        <f t="shared" si="74"/>
        <v>2012</v>
      </c>
    </row>
    <row r="922" spans="1:21" ht="48" x14ac:dyDescent="0.2">
      <c r="A922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5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 s="20">
        <f t="shared" si="74"/>
        <v>2013</v>
      </c>
    </row>
    <row r="923" spans="1:21" ht="48" x14ac:dyDescent="0.2">
      <c r="A923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5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 s="20">
        <f t="shared" si="74"/>
        <v>2011</v>
      </c>
    </row>
    <row r="924" spans="1:21" ht="48" x14ac:dyDescent="0.2">
      <c r="A924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5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 s="20">
        <f t="shared" si="74"/>
        <v>2014</v>
      </c>
    </row>
    <row r="925" spans="1:21" ht="48" x14ac:dyDescent="0.2">
      <c r="A925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 s="20">
        <f t="shared" si="74"/>
        <v>2014</v>
      </c>
    </row>
    <row r="926" spans="1:21" ht="48" x14ac:dyDescent="0.2">
      <c r="A926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5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 s="20">
        <f t="shared" si="74"/>
        <v>2013</v>
      </c>
    </row>
    <row r="927" spans="1:21" ht="48" x14ac:dyDescent="0.2">
      <c r="A927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5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 s="20">
        <f t="shared" si="74"/>
        <v>2013</v>
      </c>
    </row>
    <row r="928" spans="1:21" ht="64" x14ac:dyDescent="0.2">
      <c r="A928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5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 s="20">
        <f t="shared" si="74"/>
        <v>2010</v>
      </c>
    </row>
    <row r="929" spans="1:21" ht="32" x14ac:dyDescent="0.2">
      <c r="A92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5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 s="20">
        <f t="shared" si="74"/>
        <v>2012</v>
      </c>
    </row>
    <row r="930" spans="1:21" ht="48" x14ac:dyDescent="0.2">
      <c r="A930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5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 s="20">
        <f t="shared" si="74"/>
        <v>2012</v>
      </c>
    </row>
    <row r="931" spans="1:21" ht="48" x14ac:dyDescent="0.2">
      <c r="A931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5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 s="20">
        <f t="shared" si="74"/>
        <v>2012</v>
      </c>
    </row>
    <row r="932" spans="1:21" ht="48" x14ac:dyDescent="0.2">
      <c r="A932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5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 s="20">
        <f t="shared" si="74"/>
        <v>2010</v>
      </c>
    </row>
    <row r="933" spans="1:21" ht="48" x14ac:dyDescent="0.2">
      <c r="A933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5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 s="20">
        <f t="shared" si="74"/>
        <v>2014</v>
      </c>
    </row>
    <row r="934" spans="1:21" ht="32" x14ac:dyDescent="0.2">
      <c r="A934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5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 s="20">
        <f t="shared" si="74"/>
        <v>2013</v>
      </c>
    </row>
    <row r="935" spans="1:21" ht="48" x14ac:dyDescent="0.2">
      <c r="A935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 s="20">
        <f t="shared" si="74"/>
        <v>2014</v>
      </c>
    </row>
    <row r="936" spans="1:21" ht="48" x14ac:dyDescent="0.2">
      <c r="A936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5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 s="20">
        <f t="shared" si="74"/>
        <v>2014</v>
      </c>
    </row>
    <row r="937" spans="1:21" ht="48" x14ac:dyDescent="0.2">
      <c r="A937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5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 s="20">
        <f t="shared" si="74"/>
        <v>2015</v>
      </c>
    </row>
    <row r="938" spans="1:21" ht="48" x14ac:dyDescent="0.2">
      <c r="A938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5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 s="20">
        <f t="shared" si="74"/>
        <v>2011</v>
      </c>
    </row>
    <row r="939" spans="1:21" ht="48" x14ac:dyDescent="0.2">
      <c r="A93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5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 s="20">
        <f t="shared" si="74"/>
        <v>2013</v>
      </c>
    </row>
    <row r="940" spans="1:21" ht="48" x14ac:dyDescent="0.2">
      <c r="A940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5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 s="20">
        <f t="shared" si="74"/>
        <v>2012</v>
      </c>
    </row>
    <row r="941" spans="1:21" ht="48" x14ac:dyDescent="0.2">
      <c r="A941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5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 s="20">
        <f t="shared" si="74"/>
        <v>2013</v>
      </c>
    </row>
    <row r="942" spans="1:21" ht="48" x14ac:dyDescent="0.2">
      <c r="A942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5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 s="20">
        <f t="shared" si="74"/>
        <v>2015</v>
      </c>
    </row>
    <row r="943" spans="1:21" ht="48" x14ac:dyDescent="0.2">
      <c r="A943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5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 s="20">
        <f t="shared" si="74"/>
        <v>2017</v>
      </c>
    </row>
    <row r="944" spans="1:21" ht="48" x14ac:dyDescent="0.2">
      <c r="A944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5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 s="20">
        <f t="shared" si="74"/>
        <v>2016</v>
      </c>
    </row>
    <row r="945" spans="1:21" ht="32" x14ac:dyDescent="0.2">
      <c r="A945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 s="20">
        <f t="shared" si="74"/>
        <v>2016</v>
      </c>
    </row>
    <row r="946" spans="1:21" ht="48" x14ac:dyDescent="0.2">
      <c r="A946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5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 s="20">
        <f t="shared" si="74"/>
        <v>2016</v>
      </c>
    </row>
    <row r="947" spans="1:21" ht="48" x14ac:dyDescent="0.2">
      <c r="A947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5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 s="20">
        <f t="shared" si="74"/>
        <v>2016</v>
      </c>
    </row>
    <row r="948" spans="1:21" ht="32" x14ac:dyDescent="0.2">
      <c r="A948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5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 s="20">
        <f t="shared" si="74"/>
        <v>2016</v>
      </c>
    </row>
    <row r="949" spans="1:21" ht="48" x14ac:dyDescent="0.2">
      <c r="A94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5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 s="20">
        <f t="shared" si="74"/>
        <v>2016</v>
      </c>
    </row>
    <row r="950" spans="1:21" ht="48" x14ac:dyDescent="0.2">
      <c r="A950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5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 s="20">
        <f t="shared" si="74"/>
        <v>2016</v>
      </c>
    </row>
    <row r="951" spans="1:21" ht="48" x14ac:dyDescent="0.2">
      <c r="A951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5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 s="20">
        <f t="shared" si="74"/>
        <v>2015</v>
      </c>
    </row>
    <row r="952" spans="1:21" ht="48" x14ac:dyDescent="0.2">
      <c r="A952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5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 s="20">
        <f t="shared" si="74"/>
        <v>2015</v>
      </c>
    </row>
    <row r="953" spans="1:21" ht="16" x14ac:dyDescent="0.2">
      <c r="A953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5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 s="20">
        <f t="shared" si="74"/>
        <v>2016</v>
      </c>
    </row>
    <row r="954" spans="1:21" ht="32" x14ac:dyDescent="0.2">
      <c r="A954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5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 s="20">
        <f t="shared" si="74"/>
        <v>2016</v>
      </c>
    </row>
    <row r="955" spans="1:21" ht="48" x14ac:dyDescent="0.2">
      <c r="A955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 s="20">
        <f t="shared" si="74"/>
        <v>2014</v>
      </c>
    </row>
    <row r="956" spans="1:21" ht="48" x14ac:dyDescent="0.2">
      <c r="A956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5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 s="20">
        <f t="shared" si="74"/>
        <v>2015</v>
      </c>
    </row>
    <row r="957" spans="1:21" ht="48" x14ac:dyDescent="0.2">
      <c r="A957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5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 s="20">
        <f t="shared" si="74"/>
        <v>2016</v>
      </c>
    </row>
    <row r="958" spans="1:21" ht="64" x14ac:dyDescent="0.2">
      <c r="A958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5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 s="20">
        <f t="shared" si="74"/>
        <v>2015</v>
      </c>
    </row>
    <row r="959" spans="1:21" ht="32" x14ac:dyDescent="0.2">
      <c r="A95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5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 s="20">
        <f t="shared" si="74"/>
        <v>2016</v>
      </c>
    </row>
    <row r="960" spans="1:21" ht="48" x14ac:dyDescent="0.2">
      <c r="A960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5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 s="20">
        <f t="shared" si="74"/>
        <v>2015</v>
      </c>
    </row>
    <row r="961" spans="1:21" ht="48" x14ac:dyDescent="0.2">
      <c r="A961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5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 s="20">
        <f t="shared" si="74"/>
        <v>2014</v>
      </c>
    </row>
    <row r="962" spans="1:21" ht="48" x14ac:dyDescent="0.2">
      <c r="A962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5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 s="20">
        <f t="shared" si="74"/>
        <v>2017</v>
      </c>
    </row>
    <row r="963" spans="1:21" ht="48" x14ac:dyDescent="0.2">
      <c r="A963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IFERROR(ROUND(E963/L963,2),0)</f>
        <v>364.35</v>
      </c>
      <c r="Q963" s="15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 s="20">
        <f t="shared" ref="U963:U1026" si="79">YEAR(S963)</f>
        <v>2017</v>
      </c>
    </row>
    <row r="964" spans="1:21" ht="48" x14ac:dyDescent="0.2">
      <c r="A964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5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 s="20">
        <f t="shared" si="79"/>
        <v>2016</v>
      </c>
    </row>
    <row r="965" spans="1:21" ht="32" x14ac:dyDescent="0.2">
      <c r="A965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 s="20">
        <f t="shared" si="79"/>
        <v>2016</v>
      </c>
    </row>
    <row r="966" spans="1:21" ht="48" x14ac:dyDescent="0.2">
      <c r="A966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5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 s="20">
        <f t="shared" si="79"/>
        <v>2015</v>
      </c>
    </row>
    <row r="967" spans="1:21" ht="48" x14ac:dyDescent="0.2">
      <c r="A967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5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 s="20">
        <f t="shared" si="79"/>
        <v>2016</v>
      </c>
    </row>
    <row r="968" spans="1:21" ht="48" x14ac:dyDescent="0.2">
      <c r="A968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5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 s="20">
        <f t="shared" si="79"/>
        <v>2016</v>
      </c>
    </row>
    <row r="969" spans="1:21" ht="48" x14ac:dyDescent="0.2">
      <c r="A96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5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 s="20">
        <f t="shared" si="79"/>
        <v>2016</v>
      </c>
    </row>
    <row r="970" spans="1:21" ht="48" x14ac:dyDescent="0.2">
      <c r="A970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5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 s="20">
        <f t="shared" si="79"/>
        <v>2014</v>
      </c>
    </row>
    <row r="971" spans="1:21" ht="32" x14ac:dyDescent="0.2">
      <c r="A971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5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 s="20">
        <f t="shared" si="79"/>
        <v>2017</v>
      </c>
    </row>
    <row r="972" spans="1:21" ht="48" x14ac:dyDescent="0.2">
      <c r="A972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5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 s="20">
        <f t="shared" si="79"/>
        <v>2016</v>
      </c>
    </row>
    <row r="973" spans="1:21" ht="48" x14ac:dyDescent="0.2">
      <c r="A973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5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 s="20">
        <f t="shared" si="79"/>
        <v>2015</v>
      </c>
    </row>
    <row r="974" spans="1:21" ht="48" x14ac:dyDescent="0.2">
      <c r="A974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5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 s="20">
        <f t="shared" si="79"/>
        <v>2014</v>
      </c>
    </row>
    <row r="975" spans="1:21" ht="48" x14ac:dyDescent="0.2">
      <c r="A975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 s="20">
        <f t="shared" si="79"/>
        <v>2015</v>
      </c>
    </row>
    <row r="976" spans="1:21" ht="48" x14ac:dyDescent="0.2">
      <c r="A976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5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 s="20">
        <f t="shared" si="79"/>
        <v>2016</v>
      </c>
    </row>
    <row r="977" spans="1:21" ht="48" x14ac:dyDescent="0.2">
      <c r="A977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5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 s="20">
        <f t="shared" si="79"/>
        <v>2016</v>
      </c>
    </row>
    <row r="978" spans="1:21" ht="48" x14ac:dyDescent="0.2">
      <c r="A978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5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 s="20">
        <f t="shared" si="79"/>
        <v>2015</v>
      </c>
    </row>
    <row r="979" spans="1:21" ht="48" x14ac:dyDescent="0.2">
      <c r="A97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5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 s="20">
        <f t="shared" si="79"/>
        <v>2016</v>
      </c>
    </row>
    <row r="980" spans="1:21" ht="48" x14ac:dyDescent="0.2">
      <c r="A980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5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 s="20">
        <f t="shared" si="79"/>
        <v>2016</v>
      </c>
    </row>
    <row r="981" spans="1:21" ht="48" x14ac:dyDescent="0.2">
      <c r="A981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5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 s="20">
        <f t="shared" si="79"/>
        <v>2016</v>
      </c>
    </row>
    <row r="982" spans="1:21" ht="48" x14ac:dyDescent="0.2">
      <c r="A982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5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 s="20">
        <f t="shared" si="79"/>
        <v>2014</v>
      </c>
    </row>
    <row r="983" spans="1:21" ht="48" x14ac:dyDescent="0.2">
      <c r="A983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5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 s="20">
        <f t="shared" si="79"/>
        <v>2014</v>
      </c>
    </row>
    <row r="984" spans="1:21" ht="32" x14ac:dyDescent="0.2">
      <c r="A984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5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 s="20">
        <f t="shared" si="79"/>
        <v>2016</v>
      </c>
    </row>
    <row r="985" spans="1:21" ht="48" x14ac:dyDescent="0.2">
      <c r="A985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 s="20">
        <f t="shared" si="79"/>
        <v>2016</v>
      </c>
    </row>
    <row r="986" spans="1:21" ht="80" x14ac:dyDescent="0.2">
      <c r="A986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5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 s="20">
        <f t="shared" si="79"/>
        <v>2015</v>
      </c>
    </row>
    <row r="987" spans="1:21" ht="48" x14ac:dyDescent="0.2">
      <c r="A987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5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 s="20">
        <f t="shared" si="79"/>
        <v>2015</v>
      </c>
    </row>
    <row r="988" spans="1:21" ht="48" x14ac:dyDescent="0.2">
      <c r="A988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5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 s="20">
        <f t="shared" si="79"/>
        <v>2015</v>
      </c>
    </row>
    <row r="989" spans="1:21" ht="48" x14ac:dyDescent="0.2">
      <c r="A98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5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 s="20">
        <f t="shared" si="79"/>
        <v>2014</v>
      </c>
    </row>
    <row r="990" spans="1:21" ht="48" x14ac:dyDescent="0.2">
      <c r="A990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5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 s="20">
        <f t="shared" si="79"/>
        <v>2016</v>
      </c>
    </row>
    <row r="991" spans="1:21" ht="16" x14ac:dyDescent="0.2">
      <c r="A991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5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 s="20">
        <f t="shared" si="79"/>
        <v>2016</v>
      </c>
    </row>
    <row r="992" spans="1:21" ht="48" x14ac:dyDescent="0.2">
      <c r="A992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5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 s="20">
        <f t="shared" si="79"/>
        <v>2014</v>
      </c>
    </row>
    <row r="993" spans="1:21" ht="80" x14ac:dyDescent="0.2">
      <c r="A993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5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 s="20">
        <f t="shared" si="79"/>
        <v>2016</v>
      </c>
    </row>
    <row r="994" spans="1:21" ht="48" x14ac:dyDescent="0.2">
      <c r="A994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5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 s="20">
        <f t="shared" si="79"/>
        <v>2016</v>
      </c>
    </row>
    <row r="995" spans="1:21" ht="48" x14ac:dyDescent="0.2">
      <c r="A995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 s="20">
        <f t="shared" si="79"/>
        <v>2016</v>
      </c>
    </row>
    <row r="996" spans="1:21" ht="64" x14ac:dyDescent="0.2">
      <c r="A996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5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 s="20">
        <f t="shared" si="79"/>
        <v>2014</v>
      </c>
    </row>
    <row r="997" spans="1:21" ht="48" x14ac:dyDescent="0.2">
      <c r="A997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5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 s="20">
        <f t="shared" si="79"/>
        <v>2014</v>
      </c>
    </row>
    <row r="998" spans="1:21" ht="32" x14ac:dyDescent="0.2">
      <c r="A998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5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 s="20">
        <f t="shared" si="79"/>
        <v>2014</v>
      </c>
    </row>
    <row r="999" spans="1:21" ht="32" x14ac:dyDescent="0.2">
      <c r="A99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5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 s="20">
        <f t="shared" si="79"/>
        <v>2014</v>
      </c>
    </row>
    <row r="1000" spans="1:21" ht="32" x14ac:dyDescent="0.2">
      <c r="A1000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5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 s="20">
        <f t="shared" si="79"/>
        <v>2015</v>
      </c>
    </row>
    <row r="1001" spans="1:21" ht="48" x14ac:dyDescent="0.2">
      <c r="A1001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5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 s="20">
        <f t="shared" si="79"/>
        <v>2014</v>
      </c>
    </row>
    <row r="1002" spans="1:21" ht="48" x14ac:dyDescent="0.2">
      <c r="A1002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5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 s="20">
        <f t="shared" si="79"/>
        <v>2017</v>
      </c>
    </row>
    <row r="1003" spans="1:21" ht="48" x14ac:dyDescent="0.2">
      <c r="A1003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5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 s="20">
        <f t="shared" si="79"/>
        <v>2016</v>
      </c>
    </row>
    <row r="1004" spans="1:21" ht="48" x14ac:dyDescent="0.2">
      <c r="A1004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5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 s="20">
        <f t="shared" si="79"/>
        <v>2015</v>
      </c>
    </row>
    <row r="1005" spans="1:21" ht="48" x14ac:dyDescent="0.2">
      <c r="A1005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 s="20">
        <f t="shared" si="79"/>
        <v>2017</v>
      </c>
    </row>
    <row r="1006" spans="1:21" ht="32" x14ac:dyDescent="0.2">
      <c r="A1006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5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 s="20">
        <f t="shared" si="79"/>
        <v>2016</v>
      </c>
    </row>
    <row r="1007" spans="1:21" ht="32" x14ac:dyDescent="0.2">
      <c r="A1007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5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 s="20">
        <f t="shared" si="79"/>
        <v>2015</v>
      </c>
    </row>
    <row r="1008" spans="1:21" ht="48" x14ac:dyDescent="0.2">
      <c r="A1008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5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 s="20">
        <f t="shared" si="79"/>
        <v>2014</v>
      </c>
    </row>
    <row r="1009" spans="1:21" ht="48" x14ac:dyDescent="0.2">
      <c r="A100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5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 s="20">
        <f t="shared" si="79"/>
        <v>2016</v>
      </c>
    </row>
    <row r="1010" spans="1:21" ht="48" x14ac:dyDescent="0.2">
      <c r="A1010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5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 s="20">
        <f t="shared" si="79"/>
        <v>2016</v>
      </c>
    </row>
    <row r="1011" spans="1:21" ht="48" x14ac:dyDescent="0.2">
      <c r="A1011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5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 s="20">
        <f t="shared" si="79"/>
        <v>2016</v>
      </c>
    </row>
    <row r="1012" spans="1:21" ht="48" x14ac:dyDescent="0.2">
      <c r="A1012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5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 s="20">
        <f t="shared" si="79"/>
        <v>2016</v>
      </c>
    </row>
    <row r="1013" spans="1:21" ht="48" x14ac:dyDescent="0.2">
      <c r="A1013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5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 s="20">
        <f t="shared" si="79"/>
        <v>2014</v>
      </c>
    </row>
    <row r="1014" spans="1:21" ht="48" x14ac:dyDescent="0.2">
      <c r="A1014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5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 s="20">
        <f t="shared" si="79"/>
        <v>2016</v>
      </c>
    </row>
    <row r="1015" spans="1:21" ht="48" x14ac:dyDescent="0.2">
      <c r="A1015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 s="20">
        <f t="shared" si="79"/>
        <v>2015</v>
      </c>
    </row>
    <row r="1016" spans="1:21" ht="32" x14ac:dyDescent="0.2">
      <c r="A1016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5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 s="20">
        <f t="shared" si="79"/>
        <v>2014</v>
      </c>
    </row>
    <row r="1017" spans="1:21" ht="32" x14ac:dyDescent="0.2">
      <c r="A1017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5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 s="20">
        <f t="shared" si="79"/>
        <v>2015</v>
      </c>
    </row>
    <row r="1018" spans="1:21" ht="48" x14ac:dyDescent="0.2">
      <c r="A1018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5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 s="20">
        <f t="shared" si="79"/>
        <v>2016</v>
      </c>
    </row>
    <row r="1019" spans="1:21" ht="48" x14ac:dyDescent="0.2">
      <c r="A101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5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 s="20">
        <f t="shared" si="79"/>
        <v>2015</v>
      </c>
    </row>
    <row r="1020" spans="1:21" ht="48" x14ac:dyDescent="0.2">
      <c r="A1020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5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 s="20">
        <f t="shared" si="79"/>
        <v>2016</v>
      </c>
    </row>
    <row r="1021" spans="1:21" ht="32" x14ac:dyDescent="0.2">
      <c r="A1021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5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 s="20">
        <f t="shared" si="79"/>
        <v>2015</v>
      </c>
    </row>
    <row r="1022" spans="1:21" ht="48" x14ac:dyDescent="0.2">
      <c r="A1022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5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 s="20">
        <f t="shared" si="79"/>
        <v>2015</v>
      </c>
    </row>
    <row r="1023" spans="1:21" ht="48" x14ac:dyDescent="0.2">
      <c r="A1023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5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 s="20">
        <f t="shared" si="79"/>
        <v>2015</v>
      </c>
    </row>
    <row r="1024" spans="1:21" ht="32" x14ac:dyDescent="0.2">
      <c r="A1024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5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 s="20">
        <f t="shared" si="79"/>
        <v>2015</v>
      </c>
    </row>
    <row r="1025" spans="1:21" ht="48" x14ac:dyDescent="0.2">
      <c r="A1025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 s="20">
        <f t="shared" si="79"/>
        <v>2015</v>
      </c>
    </row>
    <row r="1026" spans="1:21" ht="48" x14ac:dyDescent="0.2">
      <c r="A1026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5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 s="20">
        <f t="shared" si="79"/>
        <v>2016</v>
      </c>
    </row>
    <row r="1027" spans="1:21" ht="32" x14ac:dyDescent="0.2">
      <c r="A1027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IFERROR(ROUND(E1027/L1027,2),0)</f>
        <v>71.849999999999994</v>
      </c>
      <c r="Q1027" s="15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 s="20">
        <f t="shared" ref="U1027:U1090" si="84">YEAR(S1027)</f>
        <v>2015</v>
      </c>
    </row>
    <row r="1028" spans="1:21" ht="48" x14ac:dyDescent="0.2">
      <c r="A1028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5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 s="20">
        <f t="shared" si="84"/>
        <v>2016</v>
      </c>
    </row>
    <row r="1029" spans="1:21" ht="48" x14ac:dyDescent="0.2">
      <c r="A102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5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 s="20">
        <f t="shared" si="84"/>
        <v>2014</v>
      </c>
    </row>
    <row r="1030" spans="1:21" ht="48" x14ac:dyDescent="0.2">
      <c r="A1030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5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 s="20">
        <f t="shared" si="84"/>
        <v>2017</v>
      </c>
    </row>
    <row r="1031" spans="1:21" ht="32" x14ac:dyDescent="0.2">
      <c r="A1031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5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 s="20">
        <f t="shared" si="84"/>
        <v>2015</v>
      </c>
    </row>
    <row r="1032" spans="1:21" ht="32" x14ac:dyDescent="0.2">
      <c r="A1032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5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 s="20">
        <f t="shared" si="84"/>
        <v>2016</v>
      </c>
    </row>
    <row r="1033" spans="1:21" ht="48" x14ac:dyDescent="0.2">
      <c r="A1033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5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 s="20">
        <f t="shared" si="84"/>
        <v>2015</v>
      </c>
    </row>
    <row r="1034" spans="1:21" ht="16" x14ac:dyDescent="0.2">
      <c r="A1034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5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 s="20">
        <f t="shared" si="84"/>
        <v>2016</v>
      </c>
    </row>
    <row r="1035" spans="1:21" ht="48" x14ac:dyDescent="0.2">
      <c r="A1035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 s="20">
        <f t="shared" si="84"/>
        <v>2016</v>
      </c>
    </row>
    <row r="1036" spans="1:21" ht="48" x14ac:dyDescent="0.2">
      <c r="A1036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5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 s="20">
        <f t="shared" si="84"/>
        <v>2016</v>
      </c>
    </row>
    <row r="1037" spans="1:21" ht="48" x14ac:dyDescent="0.2">
      <c r="A1037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5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 s="20">
        <f t="shared" si="84"/>
        <v>2015</v>
      </c>
    </row>
    <row r="1038" spans="1:21" ht="48" x14ac:dyDescent="0.2">
      <c r="A1038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5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 s="20">
        <f t="shared" si="84"/>
        <v>2012</v>
      </c>
    </row>
    <row r="1039" spans="1:21" ht="48" x14ac:dyDescent="0.2">
      <c r="A103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5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 s="20">
        <f t="shared" si="84"/>
        <v>2015</v>
      </c>
    </row>
    <row r="1040" spans="1:21" ht="48" x14ac:dyDescent="0.2">
      <c r="A1040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5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 s="20">
        <f t="shared" si="84"/>
        <v>2016</v>
      </c>
    </row>
    <row r="1041" spans="1:21" ht="48" x14ac:dyDescent="0.2">
      <c r="A1041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5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 s="20">
        <f t="shared" si="84"/>
        <v>2016</v>
      </c>
    </row>
    <row r="1042" spans="1:21" ht="48" x14ac:dyDescent="0.2">
      <c r="A1042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5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 s="20">
        <f t="shared" si="84"/>
        <v>2016</v>
      </c>
    </row>
    <row r="1043" spans="1:21" ht="48" x14ac:dyDescent="0.2">
      <c r="A1043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5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 s="20">
        <f t="shared" si="84"/>
        <v>2014</v>
      </c>
    </row>
    <row r="1044" spans="1:21" ht="48" x14ac:dyDescent="0.2">
      <c r="A1044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5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 s="20">
        <f t="shared" si="84"/>
        <v>2014</v>
      </c>
    </row>
    <row r="1045" spans="1:21" ht="48" x14ac:dyDescent="0.2">
      <c r="A1045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 s="20">
        <f t="shared" si="84"/>
        <v>2015</v>
      </c>
    </row>
    <row r="1046" spans="1:21" ht="48" x14ac:dyDescent="0.2">
      <c r="A1046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5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 s="20">
        <f t="shared" si="84"/>
        <v>2015</v>
      </c>
    </row>
    <row r="1047" spans="1:21" ht="48" x14ac:dyDescent="0.2">
      <c r="A1047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5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 s="20">
        <f t="shared" si="84"/>
        <v>2014</v>
      </c>
    </row>
    <row r="1048" spans="1:21" ht="48" x14ac:dyDescent="0.2">
      <c r="A1048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5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 s="20">
        <f t="shared" si="84"/>
        <v>2015</v>
      </c>
    </row>
    <row r="1049" spans="1:21" ht="48" x14ac:dyDescent="0.2">
      <c r="A104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5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 s="20">
        <f t="shared" si="84"/>
        <v>2014</v>
      </c>
    </row>
    <row r="1050" spans="1:21" ht="48" x14ac:dyDescent="0.2">
      <c r="A1050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5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 s="20">
        <f t="shared" si="84"/>
        <v>2016</v>
      </c>
    </row>
    <row r="1051" spans="1:21" ht="16" x14ac:dyDescent="0.2">
      <c r="A1051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5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 s="20">
        <f t="shared" si="84"/>
        <v>2016</v>
      </c>
    </row>
    <row r="1052" spans="1:21" ht="16" x14ac:dyDescent="0.2">
      <c r="A1052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5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 s="20">
        <f t="shared" si="84"/>
        <v>2015</v>
      </c>
    </row>
    <row r="1053" spans="1:21" ht="48" x14ac:dyDescent="0.2">
      <c r="A1053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5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 s="20">
        <f t="shared" si="84"/>
        <v>2014</v>
      </c>
    </row>
    <row r="1054" spans="1:21" ht="64" x14ac:dyDescent="0.2">
      <c r="A1054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5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 s="20">
        <f t="shared" si="84"/>
        <v>2016</v>
      </c>
    </row>
    <row r="1055" spans="1:21" ht="48" x14ac:dyDescent="0.2">
      <c r="A1055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 s="20">
        <f t="shared" si="84"/>
        <v>2017</v>
      </c>
    </row>
    <row r="1056" spans="1:21" ht="48" x14ac:dyDescent="0.2">
      <c r="A1056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5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 s="20">
        <f t="shared" si="84"/>
        <v>2014</v>
      </c>
    </row>
    <row r="1057" spans="1:21" ht="48" x14ac:dyDescent="0.2">
      <c r="A1057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5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 s="20">
        <f t="shared" si="84"/>
        <v>2016</v>
      </c>
    </row>
    <row r="1058" spans="1:21" ht="48" x14ac:dyDescent="0.2">
      <c r="A1058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5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 s="20">
        <f t="shared" si="84"/>
        <v>2015</v>
      </c>
    </row>
    <row r="1059" spans="1:21" ht="32" x14ac:dyDescent="0.2">
      <c r="A105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5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 s="20">
        <f t="shared" si="84"/>
        <v>2016</v>
      </c>
    </row>
    <row r="1060" spans="1:21" ht="48" x14ac:dyDescent="0.2">
      <c r="A1060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5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 s="20">
        <f t="shared" si="84"/>
        <v>2015</v>
      </c>
    </row>
    <row r="1061" spans="1:21" ht="16" x14ac:dyDescent="0.2">
      <c r="A1061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5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 s="20">
        <f t="shared" si="84"/>
        <v>2015</v>
      </c>
    </row>
    <row r="1062" spans="1:21" ht="48" x14ac:dyDescent="0.2">
      <c r="A1062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5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 s="20">
        <f t="shared" si="84"/>
        <v>2015</v>
      </c>
    </row>
    <row r="1063" spans="1:21" ht="32" x14ac:dyDescent="0.2">
      <c r="A1063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5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 s="20">
        <f t="shared" si="84"/>
        <v>2016</v>
      </c>
    </row>
    <row r="1064" spans="1:21" ht="16" x14ac:dyDescent="0.2">
      <c r="A1064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5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 s="20">
        <f t="shared" si="84"/>
        <v>2016</v>
      </c>
    </row>
    <row r="1065" spans="1:21" ht="48" x14ac:dyDescent="0.2">
      <c r="A1065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 s="20">
        <f t="shared" si="84"/>
        <v>2016</v>
      </c>
    </row>
    <row r="1066" spans="1:21" ht="48" x14ac:dyDescent="0.2">
      <c r="A1066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5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 s="20">
        <f t="shared" si="84"/>
        <v>2013</v>
      </c>
    </row>
    <row r="1067" spans="1:21" ht="48" x14ac:dyDescent="0.2">
      <c r="A1067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5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 s="20">
        <f t="shared" si="84"/>
        <v>2014</v>
      </c>
    </row>
    <row r="1068" spans="1:21" ht="48" x14ac:dyDescent="0.2">
      <c r="A1068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5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 s="20">
        <f t="shared" si="84"/>
        <v>2013</v>
      </c>
    </row>
    <row r="1069" spans="1:21" ht="48" x14ac:dyDescent="0.2">
      <c r="A106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5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 s="20">
        <f t="shared" si="84"/>
        <v>2013</v>
      </c>
    </row>
    <row r="1070" spans="1:21" ht="48" x14ac:dyDescent="0.2">
      <c r="A1070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5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 s="20">
        <f t="shared" si="84"/>
        <v>2016</v>
      </c>
    </row>
    <row r="1071" spans="1:21" ht="48" x14ac:dyDescent="0.2">
      <c r="A1071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5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 s="20">
        <f t="shared" si="84"/>
        <v>2013</v>
      </c>
    </row>
    <row r="1072" spans="1:21" ht="48" x14ac:dyDescent="0.2">
      <c r="A1072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5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 s="20">
        <f t="shared" si="84"/>
        <v>2012</v>
      </c>
    </row>
    <row r="1073" spans="1:21" ht="48" x14ac:dyDescent="0.2">
      <c r="A1073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5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 s="20">
        <f t="shared" si="84"/>
        <v>2015</v>
      </c>
    </row>
    <row r="1074" spans="1:21" ht="48" x14ac:dyDescent="0.2">
      <c r="A1074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5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 s="20">
        <f t="shared" si="84"/>
        <v>2014</v>
      </c>
    </row>
    <row r="1075" spans="1:21" ht="32" x14ac:dyDescent="0.2">
      <c r="A1075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 s="20">
        <f t="shared" si="84"/>
        <v>2011</v>
      </c>
    </row>
    <row r="1076" spans="1:21" ht="48" x14ac:dyDescent="0.2">
      <c r="A1076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5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 s="20">
        <f t="shared" si="84"/>
        <v>2013</v>
      </c>
    </row>
    <row r="1077" spans="1:21" ht="32" x14ac:dyDescent="0.2">
      <c r="A1077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5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 s="20">
        <f t="shared" si="84"/>
        <v>2012</v>
      </c>
    </row>
    <row r="1078" spans="1:21" ht="48" x14ac:dyDescent="0.2">
      <c r="A1078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5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 s="20">
        <f t="shared" si="84"/>
        <v>2014</v>
      </c>
    </row>
    <row r="1079" spans="1:21" ht="48" x14ac:dyDescent="0.2">
      <c r="A107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5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 s="20">
        <f t="shared" si="84"/>
        <v>2015</v>
      </c>
    </row>
    <row r="1080" spans="1:21" ht="48" x14ac:dyDescent="0.2">
      <c r="A1080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5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 s="20">
        <f t="shared" si="84"/>
        <v>2011</v>
      </c>
    </row>
    <row r="1081" spans="1:21" ht="48" x14ac:dyDescent="0.2">
      <c r="A1081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5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 s="20">
        <f t="shared" si="84"/>
        <v>2016</v>
      </c>
    </row>
    <row r="1082" spans="1:21" ht="48" x14ac:dyDescent="0.2">
      <c r="A1082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5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 s="20">
        <f t="shared" si="84"/>
        <v>2014</v>
      </c>
    </row>
    <row r="1083" spans="1:21" ht="48" x14ac:dyDescent="0.2">
      <c r="A1083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5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 s="20">
        <f t="shared" si="84"/>
        <v>2014</v>
      </c>
    </row>
    <row r="1084" spans="1:21" ht="32" x14ac:dyDescent="0.2">
      <c r="A1084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5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 s="20">
        <f t="shared" si="84"/>
        <v>2012</v>
      </c>
    </row>
    <row r="1085" spans="1:21" ht="48" x14ac:dyDescent="0.2">
      <c r="A1085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 s="20">
        <f t="shared" si="84"/>
        <v>2014</v>
      </c>
    </row>
    <row r="1086" spans="1:21" ht="16" x14ac:dyDescent="0.2">
      <c r="A1086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5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 s="20">
        <f t="shared" si="84"/>
        <v>2014</v>
      </c>
    </row>
    <row r="1087" spans="1:21" ht="32" x14ac:dyDescent="0.2">
      <c r="A1087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5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 s="20">
        <f t="shared" si="84"/>
        <v>2016</v>
      </c>
    </row>
    <row r="1088" spans="1:21" ht="16" x14ac:dyDescent="0.2">
      <c r="A1088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5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 s="20">
        <f t="shared" si="84"/>
        <v>2014</v>
      </c>
    </row>
    <row r="1089" spans="1:21" ht="48" x14ac:dyDescent="0.2">
      <c r="A108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5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 s="20">
        <f t="shared" si="84"/>
        <v>2014</v>
      </c>
    </row>
    <row r="1090" spans="1:21" ht="32" x14ac:dyDescent="0.2">
      <c r="A1090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5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 s="20">
        <f t="shared" si="84"/>
        <v>2014</v>
      </c>
    </row>
    <row r="1091" spans="1:21" ht="32" x14ac:dyDescent="0.2">
      <c r="A1091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IFERROR(ROUND(E1091/L1091,2),0)</f>
        <v>23.96</v>
      </c>
      <c r="Q1091" s="15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 s="20">
        <f t="shared" ref="U1091:U1154" si="89">YEAR(S1091)</f>
        <v>2015</v>
      </c>
    </row>
    <row r="1092" spans="1:21" ht="48" x14ac:dyDescent="0.2">
      <c r="A1092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5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 s="20">
        <f t="shared" si="89"/>
        <v>2015</v>
      </c>
    </row>
    <row r="1093" spans="1:21" ht="48" x14ac:dyDescent="0.2">
      <c r="A1093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5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 s="20">
        <f t="shared" si="89"/>
        <v>2016</v>
      </c>
    </row>
    <row r="1094" spans="1:21" ht="48" x14ac:dyDescent="0.2">
      <c r="A1094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5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 s="20">
        <f t="shared" si="89"/>
        <v>2012</v>
      </c>
    </row>
    <row r="1095" spans="1:21" ht="48" x14ac:dyDescent="0.2">
      <c r="A1095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 s="20">
        <f t="shared" si="89"/>
        <v>2016</v>
      </c>
    </row>
    <row r="1096" spans="1:21" ht="48" x14ac:dyDescent="0.2">
      <c r="A1096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5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 s="20">
        <f t="shared" si="89"/>
        <v>2011</v>
      </c>
    </row>
    <row r="1097" spans="1:21" ht="48" x14ac:dyDescent="0.2">
      <c r="A1097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5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 s="20">
        <f t="shared" si="89"/>
        <v>2013</v>
      </c>
    </row>
    <row r="1098" spans="1:21" ht="48" x14ac:dyDescent="0.2">
      <c r="A1098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5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 s="20">
        <f t="shared" si="89"/>
        <v>2014</v>
      </c>
    </row>
    <row r="1099" spans="1:21" ht="48" x14ac:dyDescent="0.2">
      <c r="A109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5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 s="20">
        <f t="shared" si="89"/>
        <v>2014</v>
      </c>
    </row>
    <row r="1100" spans="1:21" ht="32" x14ac:dyDescent="0.2">
      <c r="A1100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5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 s="20">
        <f t="shared" si="89"/>
        <v>2014</v>
      </c>
    </row>
    <row r="1101" spans="1:21" ht="48" x14ac:dyDescent="0.2">
      <c r="A1101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5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 s="20">
        <f t="shared" si="89"/>
        <v>2015</v>
      </c>
    </row>
    <row r="1102" spans="1:21" ht="48" x14ac:dyDescent="0.2">
      <c r="A1102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5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 s="20">
        <f t="shared" si="89"/>
        <v>2016</v>
      </c>
    </row>
    <row r="1103" spans="1:21" ht="32" x14ac:dyDescent="0.2">
      <c r="A1103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5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 s="20">
        <f t="shared" si="89"/>
        <v>2016</v>
      </c>
    </row>
    <row r="1104" spans="1:21" ht="48" x14ac:dyDescent="0.2">
      <c r="A1104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5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 s="20">
        <f t="shared" si="89"/>
        <v>2013</v>
      </c>
    </row>
    <row r="1105" spans="1:21" ht="48" x14ac:dyDescent="0.2">
      <c r="A1105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 s="20">
        <f t="shared" si="89"/>
        <v>2016</v>
      </c>
    </row>
    <row r="1106" spans="1:21" ht="48" x14ac:dyDescent="0.2">
      <c r="A1106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5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 s="20">
        <f t="shared" si="89"/>
        <v>2014</v>
      </c>
    </row>
    <row r="1107" spans="1:21" ht="48" x14ac:dyDescent="0.2">
      <c r="A1107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5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 s="20">
        <f t="shared" si="89"/>
        <v>2014</v>
      </c>
    </row>
    <row r="1108" spans="1:21" ht="48" x14ac:dyDescent="0.2">
      <c r="A1108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5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 s="20">
        <f t="shared" si="89"/>
        <v>2012</v>
      </c>
    </row>
    <row r="1109" spans="1:21" ht="64" x14ac:dyDescent="0.2">
      <c r="A110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5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 s="20">
        <f t="shared" si="89"/>
        <v>2014</v>
      </c>
    </row>
    <row r="1110" spans="1:21" ht="48" x14ac:dyDescent="0.2">
      <c r="A1110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5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 s="20">
        <f t="shared" si="89"/>
        <v>2012</v>
      </c>
    </row>
    <row r="1111" spans="1:21" ht="48" x14ac:dyDescent="0.2">
      <c r="A1111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5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 s="20">
        <f t="shared" si="89"/>
        <v>2016</v>
      </c>
    </row>
    <row r="1112" spans="1:21" ht="48" x14ac:dyDescent="0.2">
      <c r="A1112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5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 s="20">
        <f t="shared" si="89"/>
        <v>2012</v>
      </c>
    </row>
    <row r="1113" spans="1:21" ht="48" x14ac:dyDescent="0.2">
      <c r="A1113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5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 s="20">
        <f t="shared" si="89"/>
        <v>2015</v>
      </c>
    </row>
    <row r="1114" spans="1:21" ht="48" x14ac:dyDescent="0.2">
      <c r="A1114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5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 s="20">
        <f t="shared" si="89"/>
        <v>2014</v>
      </c>
    </row>
    <row r="1115" spans="1:21" ht="48" x14ac:dyDescent="0.2">
      <c r="A1115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 s="20">
        <f t="shared" si="89"/>
        <v>2014</v>
      </c>
    </row>
    <row r="1116" spans="1:21" ht="48" x14ac:dyDescent="0.2">
      <c r="A1116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5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 s="20">
        <f t="shared" si="89"/>
        <v>2013</v>
      </c>
    </row>
    <row r="1117" spans="1:21" ht="48" x14ac:dyDescent="0.2">
      <c r="A1117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5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 s="20">
        <f t="shared" si="89"/>
        <v>2016</v>
      </c>
    </row>
    <row r="1118" spans="1:21" ht="32" x14ac:dyDescent="0.2">
      <c r="A1118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5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 s="20">
        <f t="shared" si="89"/>
        <v>2012</v>
      </c>
    </row>
    <row r="1119" spans="1:21" ht="48" x14ac:dyDescent="0.2">
      <c r="A111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5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 s="20">
        <f t="shared" si="89"/>
        <v>2015</v>
      </c>
    </row>
    <row r="1120" spans="1:21" ht="48" x14ac:dyDescent="0.2">
      <c r="A1120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5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 s="20">
        <f t="shared" si="89"/>
        <v>2014</v>
      </c>
    </row>
    <row r="1121" spans="1:21" ht="48" x14ac:dyDescent="0.2">
      <c r="A1121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5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 s="20">
        <f t="shared" si="89"/>
        <v>2014</v>
      </c>
    </row>
    <row r="1122" spans="1:21" ht="32" x14ac:dyDescent="0.2">
      <c r="A1122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5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 s="20">
        <f t="shared" si="89"/>
        <v>2011</v>
      </c>
    </row>
    <row r="1123" spans="1:21" ht="48" x14ac:dyDescent="0.2">
      <c r="A1123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5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 s="20">
        <f t="shared" si="89"/>
        <v>2016</v>
      </c>
    </row>
    <row r="1124" spans="1:21" ht="48" x14ac:dyDescent="0.2">
      <c r="A1124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5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 s="20">
        <f t="shared" si="89"/>
        <v>2013</v>
      </c>
    </row>
    <row r="1125" spans="1:21" ht="48" x14ac:dyDescent="0.2">
      <c r="A1125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 s="20">
        <f t="shared" si="89"/>
        <v>2014</v>
      </c>
    </row>
    <row r="1126" spans="1:21" ht="48" x14ac:dyDescent="0.2">
      <c r="A1126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5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 s="20">
        <f t="shared" si="89"/>
        <v>2015</v>
      </c>
    </row>
    <row r="1127" spans="1:21" ht="48" x14ac:dyDescent="0.2">
      <c r="A1127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5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 s="20">
        <f t="shared" si="89"/>
        <v>2015</v>
      </c>
    </row>
    <row r="1128" spans="1:21" ht="32" x14ac:dyDescent="0.2">
      <c r="A1128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5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 s="20">
        <f t="shared" si="89"/>
        <v>2016</v>
      </c>
    </row>
    <row r="1129" spans="1:21" ht="64" x14ac:dyDescent="0.2">
      <c r="A112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5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 s="20">
        <f t="shared" si="89"/>
        <v>2014</v>
      </c>
    </row>
    <row r="1130" spans="1:21" ht="16" x14ac:dyDescent="0.2">
      <c r="A1130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5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 s="20">
        <f t="shared" si="89"/>
        <v>2014</v>
      </c>
    </row>
    <row r="1131" spans="1:21" ht="48" x14ac:dyDescent="0.2">
      <c r="A1131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5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 s="20">
        <f t="shared" si="89"/>
        <v>2016</v>
      </c>
    </row>
    <row r="1132" spans="1:21" ht="48" x14ac:dyDescent="0.2">
      <c r="A1132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5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 s="20">
        <f t="shared" si="89"/>
        <v>2014</v>
      </c>
    </row>
    <row r="1133" spans="1:21" ht="48" x14ac:dyDescent="0.2">
      <c r="A1133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5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 s="20">
        <f t="shared" si="89"/>
        <v>2015</v>
      </c>
    </row>
    <row r="1134" spans="1:21" ht="48" x14ac:dyDescent="0.2">
      <c r="A1134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5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 s="20">
        <f t="shared" si="89"/>
        <v>2016</v>
      </c>
    </row>
    <row r="1135" spans="1:21" ht="48" x14ac:dyDescent="0.2">
      <c r="A1135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 s="20">
        <f t="shared" si="89"/>
        <v>2014</v>
      </c>
    </row>
    <row r="1136" spans="1:21" ht="48" x14ac:dyDescent="0.2">
      <c r="A1136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5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 s="20">
        <f t="shared" si="89"/>
        <v>2014</v>
      </c>
    </row>
    <row r="1137" spans="1:21" ht="64" x14ac:dyDescent="0.2">
      <c r="A1137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5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 s="20">
        <f t="shared" si="89"/>
        <v>2016</v>
      </c>
    </row>
    <row r="1138" spans="1:21" ht="48" x14ac:dyDescent="0.2">
      <c r="A1138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5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 s="20">
        <f t="shared" si="89"/>
        <v>2015</v>
      </c>
    </row>
    <row r="1139" spans="1:21" ht="48" x14ac:dyDescent="0.2">
      <c r="A113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5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 s="20">
        <f t="shared" si="89"/>
        <v>2016</v>
      </c>
    </row>
    <row r="1140" spans="1:21" ht="48" x14ac:dyDescent="0.2">
      <c r="A1140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5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 s="20">
        <f t="shared" si="89"/>
        <v>2017</v>
      </c>
    </row>
    <row r="1141" spans="1:21" ht="48" x14ac:dyDescent="0.2">
      <c r="A1141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5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 s="20">
        <f t="shared" si="89"/>
        <v>2014</v>
      </c>
    </row>
    <row r="1142" spans="1:21" ht="48" x14ac:dyDescent="0.2">
      <c r="A1142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5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 s="20">
        <f t="shared" si="89"/>
        <v>2015</v>
      </c>
    </row>
    <row r="1143" spans="1:21" ht="16" x14ac:dyDescent="0.2">
      <c r="A1143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5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 s="20">
        <f t="shared" si="89"/>
        <v>2015</v>
      </c>
    </row>
    <row r="1144" spans="1:21" ht="48" x14ac:dyDescent="0.2">
      <c r="A1144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5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 s="20">
        <f t="shared" si="89"/>
        <v>2015</v>
      </c>
    </row>
    <row r="1145" spans="1:21" ht="48" x14ac:dyDescent="0.2">
      <c r="A1145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 s="20">
        <f t="shared" si="89"/>
        <v>2015</v>
      </c>
    </row>
    <row r="1146" spans="1:21" ht="48" x14ac:dyDescent="0.2">
      <c r="A1146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5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 s="20">
        <f t="shared" si="89"/>
        <v>2015</v>
      </c>
    </row>
    <row r="1147" spans="1:21" ht="48" x14ac:dyDescent="0.2">
      <c r="A1147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5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 s="20">
        <f t="shared" si="89"/>
        <v>2014</v>
      </c>
    </row>
    <row r="1148" spans="1:21" ht="32" x14ac:dyDescent="0.2">
      <c r="A1148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5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 s="20">
        <f t="shared" si="89"/>
        <v>2014</v>
      </c>
    </row>
    <row r="1149" spans="1:21" ht="48" x14ac:dyDescent="0.2">
      <c r="A114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5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 s="20">
        <f t="shared" si="89"/>
        <v>2014</v>
      </c>
    </row>
    <row r="1150" spans="1:21" ht="32" x14ac:dyDescent="0.2">
      <c r="A1150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5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 s="20">
        <f t="shared" si="89"/>
        <v>2016</v>
      </c>
    </row>
    <row r="1151" spans="1:21" ht="32" x14ac:dyDescent="0.2">
      <c r="A1151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5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 s="20">
        <f t="shared" si="89"/>
        <v>2016</v>
      </c>
    </row>
    <row r="1152" spans="1:21" ht="32" x14ac:dyDescent="0.2">
      <c r="A1152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5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 s="20">
        <f t="shared" si="89"/>
        <v>2015</v>
      </c>
    </row>
    <row r="1153" spans="1:21" ht="48" x14ac:dyDescent="0.2">
      <c r="A1153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5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 s="20">
        <f t="shared" si="89"/>
        <v>2015</v>
      </c>
    </row>
    <row r="1154" spans="1:21" ht="16" x14ac:dyDescent="0.2">
      <c r="A1154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5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 s="20">
        <f t="shared" si="89"/>
        <v>2015</v>
      </c>
    </row>
    <row r="1155" spans="1:21" ht="32" x14ac:dyDescent="0.2">
      <c r="A1155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IFERROR(ROUND(E1155/L1155,2),0)</f>
        <v>50</v>
      </c>
      <c r="Q1155" s="1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 s="20">
        <f t="shared" ref="U1155:U1218" si="94">YEAR(S1155)</f>
        <v>2015</v>
      </c>
    </row>
    <row r="1156" spans="1:21" ht="48" x14ac:dyDescent="0.2">
      <c r="A1156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5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 s="20">
        <f t="shared" si="94"/>
        <v>2015</v>
      </c>
    </row>
    <row r="1157" spans="1:21" ht="48" x14ac:dyDescent="0.2">
      <c r="A1157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5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 s="20">
        <f t="shared" si="94"/>
        <v>2014</v>
      </c>
    </row>
    <row r="1158" spans="1:21" ht="48" x14ac:dyDescent="0.2">
      <c r="A1158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5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 s="20">
        <f t="shared" si="94"/>
        <v>2015</v>
      </c>
    </row>
    <row r="1159" spans="1:21" ht="48" x14ac:dyDescent="0.2">
      <c r="A115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5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 s="20">
        <f t="shared" si="94"/>
        <v>2014</v>
      </c>
    </row>
    <row r="1160" spans="1:21" ht="48" x14ac:dyDescent="0.2">
      <c r="A1160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5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 s="20">
        <f t="shared" si="94"/>
        <v>2014</v>
      </c>
    </row>
    <row r="1161" spans="1:21" ht="48" x14ac:dyDescent="0.2">
      <c r="A1161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5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 s="20">
        <f t="shared" si="94"/>
        <v>2015</v>
      </c>
    </row>
    <row r="1162" spans="1:21" ht="48" x14ac:dyDescent="0.2">
      <c r="A1162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5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 s="20">
        <f t="shared" si="94"/>
        <v>2015</v>
      </c>
    </row>
    <row r="1163" spans="1:21" ht="48" x14ac:dyDescent="0.2">
      <c r="A1163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5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 s="20">
        <f t="shared" si="94"/>
        <v>2015</v>
      </c>
    </row>
    <row r="1164" spans="1:21" ht="48" x14ac:dyDescent="0.2">
      <c r="A1164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5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 s="20">
        <f t="shared" si="94"/>
        <v>2014</v>
      </c>
    </row>
    <row r="1165" spans="1:21" ht="48" x14ac:dyDescent="0.2">
      <c r="A1165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 s="20">
        <f t="shared" si="94"/>
        <v>2014</v>
      </c>
    </row>
    <row r="1166" spans="1:21" ht="64" x14ac:dyDescent="0.2">
      <c r="A1166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5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 s="20">
        <f t="shared" si="94"/>
        <v>2016</v>
      </c>
    </row>
    <row r="1167" spans="1:21" ht="48" x14ac:dyDescent="0.2">
      <c r="A1167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5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 s="20">
        <f t="shared" si="94"/>
        <v>2014</v>
      </c>
    </row>
    <row r="1168" spans="1:21" ht="48" x14ac:dyDescent="0.2">
      <c r="A1168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5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 s="20">
        <f t="shared" si="94"/>
        <v>2015</v>
      </c>
    </row>
    <row r="1169" spans="1:21" ht="48" x14ac:dyDescent="0.2">
      <c r="A116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5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 s="20">
        <f t="shared" si="94"/>
        <v>2014</v>
      </c>
    </row>
    <row r="1170" spans="1:21" ht="48" x14ac:dyDescent="0.2">
      <c r="A1170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5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 s="20">
        <f t="shared" si="94"/>
        <v>2016</v>
      </c>
    </row>
    <row r="1171" spans="1:21" ht="48" x14ac:dyDescent="0.2">
      <c r="A1171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5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 s="20">
        <f t="shared" si="94"/>
        <v>2015</v>
      </c>
    </row>
    <row r="1172" spans="1:21" ht="48" x14ac:dyDescent="0.2">
      <c r="A1172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5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 s="20">
        <f t="shared" si="94"/>
        <v>2015</v>
      </c>
    </row>
    <row r="1173" spans="1:21" ht="32" x14ac:dyDescent="0.2">
      <c r="A1173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5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 s="20">
        <f t="shared" si="94"/>
        <v>2014</v>
      </c>
    </row>
    <row r="1174" spans="1:21" ht="16" x14ac:dyDescent="0.2">
      <c r="A1174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5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 s="20">
        <f t="shared" si="94"/>
        <v>2014</v>
      </c>
    </row>
    <row r="1175" spans="1:21" ht="48" x14ac:dyDescent="0.2">
      <c r="A1175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 s="20">
        <f t="shared" si="94"/>
        <v>2015</v>
      </c>
    </row>
    <row r="1176" spans="1:21" ht="48" x14ac:dyDescent="0.2">
      <c r="A1176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5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 s="20">
        <f t="shared" si="94"/>
        <v>2016</v>
      </c>
    </row>
    <row r="1177" spans="1:21" ht="48" x14ac:dyDescent="0.2">
      <c r="A1177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5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 s="20">
        <f t="shared" si="94"/>
        <v>2015</v>
      </c>
    </row>
    <row r="1178" spans="1:21" ht="64" x14ac:dyDescent="0.2">
      <c r="A1178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5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 s="20">
        <f t="shared" si="94"/>
        <v>2017</v>
      </c>
    </row>
    <row r="1179" spans="1:21" ht="48" x14ac:dyDescent="0.2">
      <c r="A117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5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 s="20">
        <f t="shared" si="94"/>
        <v>2014</v>
      </c>
    </row>
    <row r="1180" spans="1:21" ht="48" x14ac:dyDescent="0.2">
      <c r="A1180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5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 s="20">
        <f t="shared" si="94"/>
        <v>2014</v>
      </c>
    </row>
    <row r="1181" spans="1:21" ht="48" x14ac:dyDescent="0.2">
      <c r="A1181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5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 s="20">
        <f t="shared" si="94"/>
        <v>2015</v>
      </c>
    </row>
    <row r="1182" spans="1:21" ht="32" x14ac:dyDescent="0.2">
      <c r="A1182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5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 s="20">
        <f t="shared" si="94"/>
        <v>2014</v>
      </c>
    </row>
    <row r="1183" spans="1:21" ht="16" x14ac:dyDescent="0.2">
      <c r="A1183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5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 s="20">
        <f t="shared" si="94"/>
        <v>2015</v>
      </c>
    </row>
    <row r="1184" spans="1:21" ht="48" x14ac:dyDescent="0.2">
      <c r="A1184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5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 s="20">
        <f t="shared" si="94"/>
        <v>2016</v>
      </c>
    </row>
    <row r="1185" spans="1:21" ht="48" x14ac:dyDescent="0.2">
      <c r="A1185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 s="20">
        <f t="shared" si="94"/>
        <v>2016</v>
      </c>
    </row>
    <row r="1186" spans="1:21" ht="48" x14ac:dyDescent="0.2">
      <c r="A1186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5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 s="20">
        <f t="shared" si="94"/>
        <v>2017</v>
      </c>
    </row>
    <row r="1187" spans="1:21" ht="48" x14ac:dyDescent="0.2">
      <c r="A1187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5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 s="20">
        <f t="shared" si="94"/>
        <v>2015</v>
      </c>
    </row>
    <row r="1188" spans="1:21" ht="48" x14ac:dyDescent="0.2">
      <c r="A1188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5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 s="20">
        <f t="shared" si="94"/>
        <v>2015</v>
      </c>
    </row>
    <row r="1189" spans="1:21" ht="48" x14ac:dyDescent="0.2">
      <c r="A118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5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 s="20">
        <f t="shared" si="94"/>
        <v>2015</v>
      </c>
    </row>
    <row r="1190" spans="1:21" ht="48" x14ac:dyDescent="0.2">
      <c r="A1190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5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 s="20">
        <f t="shared" si="94"/>
        <v>2016</v>
      </c>
    </row>
    <row r="1191" spans="1:21" ht="48" x14ac:dyDescent="0.2">
      <c r="A1191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5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 s="20">
        <f t="shared" si="94"/>
        <v>2016</v>
      </c>
    </row>
    <row r="1192" spans="1:21" ht="32" x14ac:dyDescent="0.2">
      <c r="A1192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5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 s="20">
        <f t="shared" si="94"/>
        <v>2014</v>
      </c>
    </row>
    <row r="1193" spans="1:21" ht="48" x14ac:dyDescent="0.2">
      <c r="A1193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5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 s="20">
        <f t="shared" si="94"/>
        <v>2016</v>
      </c>
    </row>
    <row r="1194" spans="1:21" ht="32" x14ac:dyDescent="0.2">
      <c r="A1194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5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 s="20">
        <f t="shared" si="94"/>
        <v>2017</v>
      </c>
    </row>
    <row r="1195" spans="1:21" ht="48" x14ac:dyDescent="0.2">
      <c r="A1195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 s="20">
        <f t="shared" si="94"/>
        <v>2016</v>
      </c>
    </row>
    <row r="1196" spans="1:21" ht="48" x14ac:dyDescent="0.2">
      <c r="A1196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5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 s="20">
        <f t="shared" si="94"/>
        <v>2015</v>
      </c>
    </row>
    <row r="1197" spans="1:21" ht="64" x14ac:dyDescent="0.2">
      <c r="A1197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5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 s="20">
        <f t="shared" si="94"/>
        <v>2015</v>
      </c>
    </row>
    <row r="1198" spans="1:21" ht="32" x14ac:dyDescent="0.2">
      <c r="A1198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5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 s="20">
        <f t="shared" si="94"/>
        <v>2015</v>
      </c>
    </row>
    <row r="1199" spans="1:21" ht="48" x14ac:dyDescent="0.2">
      <c r="A119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5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 s="20">
        <f t="shared" si="94"/>
        <v>2016</v>
      </c>
    </row>
    <row r="1200" spans="1:21" ht="48" x14ac:dyDescent="0.2">
      <c r="A1200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5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 s="20">
        <f t="shared" si="94"/>
        <v>2015</v>
      </c>
    </row>
    <row r="1201" spans="1:21" ht="48" x14ac:dyDescent="0.2">
      <c r="A1201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5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 s="20">
        <f t="shared" si="94"/>
        <v>2015</v>
      </c>
    </row>
    <row r="1202" spans="1:21" ht="48" x14ac:dyDescent="0.2">
      <c r="A1202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5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 s="20">
        <f t="shared" si="94"/>
        <v>2015</v>
      </c>
    </row>
    <row r="1203" spans="1:21" ht="48" x14ac:dyDescent="0.2">
      <c r="A1203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5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 s="20">
        <f t="shared" si="94"/>
        <v>2016</v>
      </c>
    </row>
    <row r="1204" spans="1:21" ht="48" x14ac:dyDescent="0.2">
      <c r="A1204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5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 s="20">
        <f t="shared" si="94"/>
        <v>2015</v>
      </c>
    </row>
    <row r="1205" spans="1:21" ht="48" x14ac:dyDescent="0.2">
      <c r="A1205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 s="20">
        <f t="shared" si="94"/>
        <v>2015</v>
      </c>
    </row>
    <row r="1206" spans="1:21" ht="48" x14ac:dyDescent="0.2">
      <c r="A1206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5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 s="20">
        <f t="shared" si="94"/>
        <v>2015</v>
      </c>
    </row>
    <row r="1207" spans="1:21" ht="48" x14ac:dyDescent="0.2">
      <c r="A1207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5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 s="20">
        <f t="shared" si="94"/>
        <v>2015</v>
      </c>
    </row>
    <row r="1208" spans="1:21" ht="48" x14ac:dyDescent="0.2">
      <c r="A1208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5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 s="20">
        <f t="shared" si="94"/>
        <v>2017</v>
      </c>
    </row>
    <row r="1209" spans="1:21" ht="32" x14ac:dyDescent="0.2">
      <c r="A120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5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 s="20">
        <f t="shared" si="94"/>
        <v>2016</v>
      </c>
    </row>
    <row r="1210" spans="1:21" ht="48" x14ac:dyDescent="0.2">
      <c r="A1210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5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 s="20">
        <f t="shared" si="94"/>
        <v>2016</v>
      </c>
    </row>
    <row r="1211" spans="1:21" ht="48" x14ac:dyDescent="0.2">
      <c r="A1211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5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 s="20">
        <f t="shared" si="94"/>
        <v>2017</v>
      </c>
    </row>
    <row r="1212" spans="1:21" ht="32" x14ac:dyDescent="0.2">
      <c r="A1212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5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 s="20">
        <f t="shared" si="94"/>
        <v>2015</v>
      </c>
    </row>
    <row r="1213" spans="1:21" ht="48" x14ac:dyDescent="0.2">
      <c r="A1213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5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 s="20">
        <f t="shared" si="94"/>
        <v>2016</v>
      </c>
    </row>
    <row r="1214" spans="1:21" ht="48" x14ac:dyDescent="0.2">
      <c r="A1214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5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 s="20">
        <f t="shared" si="94"/>
        <v>2015</v>
      </c>
    </row>
    <row r="1215" spans="1:21" ht="48" x14ac:dyDescent="0.2">
      <c r="A1215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 s="20">
        <f t="shared" si="94"/>
        <v>2016</v>
      </c>
    </row>
    <row r="1216" spans="1:21" ht="48" x14ac:dyDescent="0.2">
      <c r="A1216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5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 s="20">
        <f t="shared" si="94"/>
        <v>2015</v>
      </c>
    </row>
    <row r="1217" spans="1:21" ht="48" x14ac:dyDescent="0.2">
      <c r="A1217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5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 s="20">
        <f t="shared" si="94"/>
        <v>2014</v>
      </c>
    </row>
    <row r="1218" spans="1:21" ht="32" x14ac:dyDescent="0.2">
      <c r="A1218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5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 s="20">
        <f t="shared" si="94"/>
        <v>2015</v>
      </c>
    </row>
    <row r="1219" spans="1:21" ht="48" x14ac:dyDescent="0.2">
      <c r="A121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IFERROR(ROUND(E1219/L1219,2),0)</f>
        <v>148.57</v>
      </c>
      <c r="Q1219" s="15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 s="20">
        <f t="shared" ref="U1219:U1282" si="99">YEAR(S1219)</f>
        <v>2016</v>
      </c>
    </row>
    <row r="1220" spans="1:21" ht="48" x14ac:dyDescent="0.2">
      <c r="A1220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5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 s="20">
        <f t="shared" si="99"/>
        <v>2015</v>
      </c>
    </row>
    <row r="1221" spans="1:21" ht="32" x14ac:dyDescent="0.2">
      <c r="A1221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5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 s="20">
        <f t="shared" si="99"/>
        <v>2016</v>
      </c>
    </row>
    <row r="1222" spans="1:21" ht="48" x14ac:dyDescent="0.2">
      <c r="A1222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5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 s="20">
        <f t="shared" si="99"/>
        <v>2015</v>
      </c>
    </row>
    <row r="1223" spans="1:21" ht="48" x14ac:dyDescent="0.2">
      <c r="A1223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5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 s="20">
        <f t="shared" si="99"/>
        <v>2016</v>
      </c>
    </row>
    <row r="1224" spans="1:21" ht="32" x14ac:dyDescent="0.2">
      <c r="A1224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5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 s="20">
        <f t="shared" si="99"/>
        <v>2016</v>
      </c>
    </row>
    <row r="1225" spans="1:21" ht="32" x14ac:dyDescent="0.2">
      <c r="A1225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 s="20">
        <f t="shared" si="99"/>
        <v>2016</v>
      </c>
    </row>
    <row r="1226" spans="1:21" ht="32" x14ac:dyDescent="0.2">
      <c r="A1226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5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 s="20">
        <f t="shared" si="99"/>
        <v>2014</v>
      </c>
    </row>
    <row r="1227" spans="1:21" ht="48" x14ac:dyDescent="0.2">
      <c r="A1227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5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 s="20">
        <f t="shared" si="99"/>
        <v>2013</v>
      </c>
    </row>
    <row r="1228" spans="1:21" ht="48" x14ac:dyDescent="0.2">
      <c r="A1228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5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 s="20">
        <f t="shared" si="99"/>
        <v>2014</v>
      </c>
    </row>
    <row r="1229" spans="1:21" ht="48" x14ac:dyDescent="0.2">
      <c r="A122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5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 s="20">
        <f t="shared" si="99"/>
        <v>2014</v>
      </c>
    </row>
    <row r="1230" spans="1:21" ht="32" x14ac:dyDescent="0.2">
      <c r="A1230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5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 s="20">
        <f t="shared" si="99"/>
        <v>2011</v>
      </c>
    </row>
    <row r="1231" spans="1:21" ht="48" x14ac:dyDescent="0.2">
      <c r="A1231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5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 s="20">
        <f t="shared" si="99"/>
        <v>2012</v>
      </c>
    </row>
    <row r="1232" spans="1:21" ht="48" x14ac:dyDescent="0.2">
      <c r="A1232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5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 s="20">
        <f t="shared" si="99"/>
        <v>2011</v>
      </c>
    </row>
    <row r="1233" spans="1:21" ht="48" x14ac:dyDescent="0.2">
      <c r="A1233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5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 s="20">
        <f t="shared" si="99"/>
        <v>2015</v>
      </c>
    </row>
    <row r="1234" spans="1:21" ht="48" x14ac:dyDescent="0.2">
      <c r="A1234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5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 s="20">
        <f t="shared" si="99"/>
        <v>2013</v>
      </c>
    </row>
    <row r="1235" spans="1:21" ht="48" x14ac:dyDescent="0.2">
      <c r="A1235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 s="20">
        <f t="shared" si="99"/>
        <v>2012</v>
      </c>
    </row>
    <row r="1236" spans="1:21" ht="48" x14ac:dyDescent="0.2">
      <c r="A1236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5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 s="20">
        <f t="shared" si="99"/>
        <v>2015</v>
      </c>
    </row>
    <row r="1237" spans="1:21" ht="48" x14ac:dyDescent="0.2">
      <c r="A1237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5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 s="20">
        <f t="shared" si="99"/>
        <v>2013</v>
      </c>
    </row>
    <row r="1238" spans="1:21" ht="16" x14ac:dyDescent="0.2">
      <c r="A1238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5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 s="20">
        <f t="shared" si="99"/>
        <v>2012</v>
      </c>
    </row>
    <row r="1239" spans="1:21" ht="48" x14ac:dyDescent="0.2">
      <c r="A123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5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 s="20">
        <f t="shared" si="99"/>
        <v>2012</v>
      </c>
    </row>
    <row r="1240" spans="1:21" ht="48" x14ac:dyDescent="0.2">
      <c r="A1240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5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 s="20">
        <f t="shared" si="99"/>
        <v>2011</v>
      </c>
    </row>
    <row r="1241" spans="1:21" ht="32" x14ac:dyDescent="0.2">
      <c r="A1241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5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 s="20">
        <f t="shared" si="99"/>
        <v>2011</v>
      </c>
    </row>
    <row r="1242" spans="1:21" ht="32" x14ac:dyDescent="0.2">
      <c r="A1242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5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 s="20">
        <f t="shared" si="99"/>
        <v>2013</v>
      </c>
    </row>
    <row r="1243" spans="1:21" ht="48" x14ac:dyDescent="0.2">
      <c r="A1243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5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 s="20">
        <f t="shared" si="99"/>
        <v>2014</v>
      </c>
    </row>
    <row r="1244" spans="1:21" ht="48" x14ac:dyDescent="0.2">
      <c r="A1244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5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 s="20">
        <f t="shared" si="99"/>
        <v>2011</v>
      </c>
    </row>
    <row r="1245" spans="1:21" ht="48" x14ac:dyDescent="0.2">
      <c r="A1245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 s="20">
        <f t="shared" si="99"/>
        <v>2011</v>
      </c>
    </row>
    <row r="1246" spans="1:21" ht="48" x14ac:dyDescent="0.2">
      <c r="A1246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5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 s="20">
        <f t="shared" si="99"/>
        <v>2013</v>
      </c>
    </row>
    <row r="1247" spans="1:21" ht="48" x14ac:dyDescent="0.2">
      <c r="A1247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5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 s="20">
        <f t="shared" si="99"/>
        <v>2014</v>
      </c>
    </row>
    <row r="1248" spans="1:21" ht="48" x14ac:dyDescent="0.2">
      <c r="A1248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5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 s="20">
        <f t="shared" si="99"/>
        <v>2011</v>
      </c>
    </row>
    <row r="1249" spans="1:21" ht="32" x14ac:dyDescent="0.2">
      <c r="A124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5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 s="20">
        <f t="shared" si="99"/>
        <v>2013</v>
      </c>
    </row>
    <row r="1250" spans="1:21" ht="32" x14ac:dyDescent="0.2">
      <c r="A1250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5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 s="20">
        <f t="shared" si="99"/>
        <v>2014</v>
      </c>
    </row>
    <row r="1251" spans="1:21" ht="48" x14ac:dyDescent="0.2">
      <c r="A1251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5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 s="20">
        <f t="shared" si="99"/>
        <v>2012</v>
      </c>
    </row>
    <row r="1252" spans="1:21" ht="48" x14ac:dyDescent="0.2">
      <c r="A1252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5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 s="20">
        <f t="shared" si="99"/>
        <v>2014</v>
      </c>
    </row>
    <row r="1253" spans="1:21" ht="32" x14ac:dyDescent="0.2">
      <c r="A1253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5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 s="20">
        <f t="shared" si="99"/>
        <v>2011</v>
      </c>
    </row>
    <row r="1254" spans="1:21" ht="48" x14ac:dyDescent="0.2">
      <c r="A1254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5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 s="20">
        <f t="shared" si="99"/>
        <v>2013</v>
      </c>
    </row>
    <row r="1255" spans="1:21" ht="48" x14ac:dyDescent="0.2">
      <c r="A1255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 s="20">
        <f t="shared" si="99"/>
        <v>2014</v>
      </c>
    </row>
    <row r="1256" spans="1:21" ht="48" x14ac:dyDescent="0.2">
      <c r="A1256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5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 s="20">
        <f t="shared" si="99"/>
        <v>2010</v>
      </c>
    </row>
    <row r="1257" spans="1:21" ht="48" x14ac:dyDescent="0.2">
      <c r="A1257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5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 s="20">
        <f t="shared" si="99"/>
        <v>2013</v>
      </c>
    </row>
    <row r="1258" spans="1:21" ht="48" x14ac:dyDescent="0.2">
      <c r="A1258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5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 s="20">
        <f t="shared" si="99"/>
        <v>2012</v>
      </c>
    </row>
    <row r="1259" spans="1:21" ht="48" x14ac:dyDescent="0.2">
      <c r="A125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5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 s="20">
        <f t="shared" si="99"/>
        <v>2011</v>
      </c>
    </row>
    <row r="1260" spans="1:21" ht="48" x14ac:dyDescent="0.2">
      <c r="A1260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5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 s="20">
        <f t="shared" si="99"/>
        <v>2013</v>
      </c>
    </row>
    <row r="1261" spans="1:21" ht="32" x14ac:dyDescent="0.2">
      <c r="A1261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5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 s="20">
        <f t="shared" si="99"/>
        <v>2014</v>
      </c>
    </row>
    <row r="1262" spans="1:21" ht="48" x14ac:dyDescent="0.2">
      <c r="A1262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5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 s="20">
        <f t="shared" si="99"/>
        <v>2014</v>
      </c>
    </row>
    <row r="1263" spans="1:21" ht="32" x14ac:dyDescent="0.2">
      <c r="A1263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5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 s="20">
        <f t="shared" si="99"/>
        <v>2013</v>
      </c>
    </row>
    <row r="1264" spans="1:21" ht="48" x14ac:dyDescent="0.2">
      <c r="A1264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5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 s="20">
        <f t="shared" si="99"/>
        <v>2014</v>
      </c>
    </row>
    <row r="1265" spans="1:21" ht="32" x14ac:dyDescent="0.2">
      <c r="A1265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 s="20">
        <f t="shared" si="99"/>
        <v>2014</v>
      </c>
    </row>
    <row r="1266" spans="1:21" ht="48" x14ac:dyDescent="0.2">
      <c r="A1266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5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 s="20">
        <f t="shared" si="99"/>
        <v>2013</v>
      </c>
    </row>
    <row r="1267" spans="1:21" ht="64" x14ac:dyDescent="0.2">
      <c r="A1267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5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 s="20">
        <f t="shared" si="99"/>
        <v>2010</v>
      </c>
    </row>
    <row r="1268" spans="1:21" ht="32" x14ac:dyDescent="0.2">
      <c r="A1268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5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 s="20">
        <f t="shared" si="99"/>
        <v>2013</v>
      </c>
    </row>
    <row r="1269" spans="1:21" ht="48" x14ac:dyDescent="0.2">
      <c r="A126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5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 s="20">
        <f t="shared" si="99"/>
        <v>2013</v>
      </c>
    </row>
    <row r="1270" spans="1:21" ht="32" x14ac:dyDescent="0.2">
      <c r="A1270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5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 s="20">
        <f t="shared" si="99"/>
        <v>2013</v>
      </c>
    </row>
    <row r="1271" spans="1:21" ht="48" x14ac:dyDescent="0.2">
      <c r="A1271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5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 s="20">
        <f t="shared" si="99"/>
        <v>2016</v>
      </c>
    </row>
    <row r="1272" spans="1:21" ht="32" x14ac:dyDescent="0.2">
      <c r="A1272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5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 s="20">
        <f t="shared" si="99"/>
        <v>2012</v>
      </c>
    </row>
    <row r="1273" spans="1:21" ht="48" x14ac:dyDescent="0.2">
      <c r="A1273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5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 s="20">
        <f t="shared" si="99"/>
        <v>2013</v>
      </c>
    </row>
    <row r="1274" spans="1:21" ht="48" x14ac:dyDescent="0.2">
      <c r="A1274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5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 s="20">
        <f t="shared" si="99"/>
        <v>2010</v>
      </c>
    </row>
    <row r="1275" spans="1:21" ht="32" x14ac:dyDescent="0.2">
      <c r="A1275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 s="20">
        <f t="shared" si="99"/>
        <v>2014</v>
      </c>
    </row>
    <row r="1276" spans="1:21" ht="48" x14ac:dyDescent="0.2">
      <c r="A1276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5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 s="20">
        <f t="shared" si="99"/>
        <v>2012</v>
      </c>
    </row>
    <row r="1277" spans="1:21" ht="48" x14ac:dyDescent="0.2">
      <c r="A1277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5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 s="20">
        <f t="shared" si="99"/>
        <v>2013</v>
      </c>
    </row>
    <row r="1278" spans="1:21" ht="32" x14ac:dyDescent="0.2">
      <c r="A1278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5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 s="20">
        <f t="shared" si="99"/>
        <v>2009</v>
      </c>
    </row>
    <row r="1279" spans="1:21" ht="48" x14ac:dyDescent="0.2">
      <c r="A127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5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 s="20">
        <f t="shared" si="99"/>
        <v>2012</v>
      </c>
    </row>
    <row r="1280" spans="1:21" ht="48" x14ac:dyDescent="0.2">
      <c r="A1280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5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 s="20">
        <f t="shared" si="99"/>
        <v>2014</v>
      </c>
    </row>
    <row r="1281" spans="1:21" ht="48" x14ac:dyDescent="0.2">
      <c r="A1281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5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 s="20">
        <f t="shared" si="99"/>
        <v>2014</v>
      </c>
    </row>
    <row r="1282" spans="1:21" ht="48" x14ac:dyDescent="0.2">
      <c r="A1282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5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 s="20">
        <f t="shared" si="99"/>
        <v>2010</v>
      </c>
    </row>
    <row r="1283" spans="1:21" ht="48" x14ac:dyDescent="0.2">
      <c r="A1283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IFERROR(ROUND(E1283/L1283,2),0)</f>
        <v>104.73</v>
      </c>
      <c r="Q1283" s="15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 s="20">
        <f t="shared" ref="U1283:U1346" si="104">YEAR(S1283)</f>
        <v>2013</v>
      </c>
    </row>
    <row r="1284" spans="1:21" ht="48" x14ac:dyDescent="0.2">
      <c r="A1284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5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 s="20">
        <f t="shared" si="104"/>
        <v>2013</v>
      </c>
    </row>
    <row r="1285" spans="1:21" ht="48" x14ac:dyDescent="0.2">
      <c r="A1285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 s="20">
        <f t="shared" si="104"/>
        <v>2013</v>
      </c>
    </row>
    <row r="1286" spans="1:21" ht="48" x14ac:dyDescent="0.2">
      <c r="A1286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5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 s="20">
        <f t="shared" si="104"/>
        <v>2016</v>
      </c>
    </row>
    <row r="1287" spans="1:21" ht="48" x14ac:dyDescent="0.2">
      <c r="A1287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5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 s="20">
        <f t="shared" si="104"/>
        <v>2015</v>
      </c>
    </row>
    <row r="1288" spans="1:21" ht="48" x14ac:dyDescent="0.2">
      <c r="A1288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5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 s="20">
        <f t="shared" si="104"/>
        <v>2015</v>
      </c>
    </row>
    <row r="1289" spans="1:21" ht="64" x14ac:dyDescent="0.2">
      <c r="A128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5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 s="20">
        <f t="shared" si="104"/>
        <v>2015</v>
      </c>
    </row>
    <row r="1290" spans="1:21" ht="48" x14ac:dyDescent="0.2">
      <c r="A1290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5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 s="20">
        <f t="shared" si="104"/>
        <v>2016</v>
      </c>
    </row>
    <row r="1291" spans="1:21" ht="48" x14ac:dyDescent="0.2">
      <c r="A1291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5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 s="20">
        <f t="shared" si="104"/>
        <v>2016</v>
      </c>
    </row>
    <row r="1292" spans="1:21" ht="32" x14ac:dyDescent="0.2">
      <c r="A1292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5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 s="20">
        <f t="shared" si="104"/>
        <v>2015</v>
      </c>
    </row>
    <row r="1293" spans="1:21" ht="48" x14ac:dyDescent="0.2">
      <c r="A1293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5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 s="20">
        <f t="shared" si="104"/>
        <v>2015</v>
      </c>
    </row>
    <row r="1294" spans="1:21" ht="48" x14ac:dyDescent="0.2">
      <c r="A1294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5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 s="20">
        <f t="shared" si="104"/>
        <v>2015</v>
      </c>
    </row>
    <row r="1295" spans="1:21" ht="48" x14ac:dyDescent="0.2">
      <c r="A1295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 s="20">
        <f t="shared" si="104"/>
        <v>2015</v>
      </c>
    </row>
    <row r="1296" spans="1:21" ht="48" x14ac:dyDescent="0.2">
      <c r="A1296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5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 s="20">
        <f t="shared" si="104"/>
        <v>2015</v>
      </c>
    </row>
    <row r="1297" spans="1:21" ht="48" x14ac:dyDescent="0.2">
      <c r="A1297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5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 s="20">
        <f t="shared" si="104"/>
        <v>2015</v>
      </c>
    </row>
    <row r="1298" spans="1:21" ht="48" x14ac:dyDescent="0.2">
      <c r="A1298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5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 s="20">
        <f t="shared" si="104"/>
        <v>2016</v>
      </c>
    </row>
    <row r="1299" spans="1:21" ht="48" x14ac:dyDescent="0.2">
      <c r="A129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5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 s="20">
        <f t="shared" si="104"/>
        <v>2016</v>
      </c>
    </row>
    <row r="1300" spans="1:21" ht="48" x14ac:dyDescent="0.2">
      <c r="A1300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5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 s="20">
        <f t="shared" si="104"/>
        <v>2016</v>
      </c>
    </row>
    <row r="1301" spans="1:21" ht="48" x14ac:dyDescent="0.2">
      <c r="A1301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5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 s="20">
        <f t="shared" si="104"/>
        <v>2015</v>
      </c>
    </row>
    <row r="1302" spans="1:21" ht="48" x14ac:dyDescent="0.2">
      <c r="A1302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5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 s="20">
        <f t="shared" si="104"/>
        <v>2016</v>
      </c>
    </row>
    <row r="1303" spans="1:21" ht="48" x14ac:dyDescent="0.2">
      <c r="A1303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5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 s="20">
        <f t="shared" si="104"/>
        <v>2015</v>
      </c>
    </row>
    <row r="1304" spans="1:21" ht="48" x14ac:dyDescent="0.2">
      <c r="A1304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5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 s="20">
        <f t="shared" si="104"/>
        <v>2016</v>
      </c>
    </row>
    <row r="1305" spans="1:21" ht="32" x14ac:dyDescent="0.2">
      <c r="A1305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 s="20">
        <f t="shared" si="104"/>
        <v>2016</v>
      </c>
    </row>
    <row r="1306" spans="1:21" ht="48" x14ac:dyDescent="0.2">
      <c r="A1306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5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 s="20">
        <f t="shared" si="104"/>
        <v>2017</v>
      </c>
    </row>
    <row r="1307" spans="1:21" ht="48" x14ac:dyDescent="0.2">
      <c r="A1307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5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 s="20">
        <f t="shared" si="104"/>
        <v>2016</v>
      </c>
    </row>
    <row r="1308" spans="1:21" ht="64" x14ac:dyDescent="0.2">
      <c r="A1308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5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 s="20">
        <f t="shared" si="104"/>
        <v>2014</v>
      </c>
    </row>
    <row r="1309" spans="1:21" ht="32" x14ac:dyDescent="0.2">
      <c r="A130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5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 s="20">
        <f t="shared" si="104"/>
        <v>2016</v>
      </c>
    </row>
    <row r="1310" spans="1:21" ht="32" x14ac:dyDescent="0.2">
      <c r="A1310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5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 s="20">
        <f t="shared" si="104"/>
        <v>2016</v>
      </c>
    </row>
    <row r="1311" spans="1:21" ht="32" x14ac:dyDescent="0.2">
      <c r="A1311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5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 s="20">
        <f t="shared" si="104"/>
        <v>2015</v>
      </c>
    </row>
    <row r="1312" spans="1:21" ht="32" x14ac:dyDescent="0.2">
      <c r="A1312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5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 s="20">
        <f t="shared" si="104"/>
        <v>2016</v>
      </c>
    </row>
    <row r="1313" spans="1:21" ht="48" x14ac:dyDescent="0.2">
      <c r="A1313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5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 s="20">
        <f t="shared" si="104"/>
        <v>2016</v>
      </c>
    </row>
    <row r="1314" spans="1:21" ht="48" x14ac:dyDescent="0.2">
      <c r="A1314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5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 s="20">
        <f t="shared" si="104"/>
        <v>2015</v>
      </c>
    </row>
    <row r="1315" spans="1:21" ht="48" x14ac:dyDescent="0.2">
      <c r="A1315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 s="20">
        <f t="shared" si="104"/>
        <v>2016</v>
      </c>
    </row>
    <row r="1316" spans="1:21" ht="48" x14ac:dyDescent="0.2">
      <c r="A1316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5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 s="20">
        <f t="shared" si="104"/>
        <v>2016</v>
      </c>
    </row>
    <row r="1317" spans="1:21" ht="32" x14ac:dyDescent="0.2">
      <c r="A1317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5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 s="20">
        <f t="shared" si="104"/>
        <v>2015</v>
      </c>
    </row>
    <row r="1318" spans="1:21" ht="48" x14ac:dyDescent="0.2">
      <c r="A1318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5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 s="20">
        <f t="shared" si="104"/>
        <v>2016</v>
      </c>
    </row>
    <row r="1319" spans="1:21" ht="48" x14ac:dyDescent="0.2">
      <c r="A131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5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 s="20">
        <f t="shared" si="104"/>
        <v>2016</v>
      </c>
    </row>
    <row r="1320" spans="1:21" ht="48" x14ac:dyDescent="0.2">
      <c r="A1320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5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 s="20">
        <f t="shared" si="104"/>
        <v>2014</v>
      </c>
    </row>
    <row r="1321" spans="1:21" ht="48" x14ac:dyDescent="0.2">
      <c r="A1321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5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 s="20">
        <f t="shared" si="104"/>
        <v>2014</v>
      </c>
    </row>
    <row r="1322" spans="1:21" ht="48" x14ac:dyDescent="0.2">
      <c r="A1322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5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 s="20">
        <f t="shared" si="104"/>
        <v>2016</v>
      </c>
    </row>
    <row r="1323" spans="1:21" ht="48" x14ac:dyDescent="0.2">
      <c r="A1323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5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 s="20">
        <f t="shared" si="104"/>
        <v>2016</v>
      </c>
    </row>
    <row r="1324" spans="1:21" ht="48" x14ac:dyDescent="0.2">
      <c r="A1324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5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 s="20">
        <f t="shared" si="104"/>
        <v>2015</v>
      </c>
    </row>
    <row r="1325" spans="1:21" ht="48" x14ac:dyDescent="0.2">
      <c r="A1325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 s="20">
        <f t="shared" si="104"/>
        <v>2016</v>
      </c>
    </row>
    <row r="1326" spans="1:21" ht="48" x14ac:dyDescent="0.2">
      <c r="A1326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5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 s="20">
        <f t="shared" si="104"/>
        <v>2016</v>
      </c>
    </row>
    <row r="1327" spans="1:21" ht="48" x14ac:dyDescent="0.2">
      <c r="A1327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5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 s="20">
        <f t="shared" si="104"/>
        <v>2016</v>
      </c>
    </row>
    <row r="1328" spans="1:21" ht="48" x14ac:dyDescent="0.2">
      <c r="A1328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5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 s="20">
        <f t="shared" si="104"/>
        <v>2014</v>
      </c>
    </row>
    <row r="1329" spans="1:21" ht="48" x14ac:dyDescent="0.2">
      <c r="A132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5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 s="20">
        <f t="shared" si="104"/>
        <v>2015</v>
      </c>
    </row>
    <row r="1330" spans="1:21" ht="48" x14ac:dyDescent="0.2">
      <c r="A1330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5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 s="20">
        <f t="shared" si="104"/>
        <v>2016</v>
      </c>
    </row>
    <row r="1331" spans="1:21" ht="48" x14ac:dyDescent="0.2">
      <c r="A1331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5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 s="20">
        <f t="shared" si="104"/>
        <v>2014</v>
      </c>
    </row>
    <row r="1332" spans="1:21" ht="48" x14ac:dyDescent="0.2">
      <c r="A1332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5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 s="20">
        <f t="shared" si="104"/>
        <v>2016</v>
      </c>
    </row>
    <row r="1333" spans="1:21" ht="48" x14ac:dyDescent="0.2">
      <c r="A1333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5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 s="20">
        <f t="shared" si="104"/>
        <v>2016</v>
      </c>
    </row>
    <row r="1334" spans="1:21" ht="48" x14ac:dyDescent="0.2">
      <c r="A1334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5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 s="20">
        <f t="shared" si="104"/>
        <v>2016</v>
      </c>
    </row>
    <row r="1335" spans="1:21" ht="48" x14ac:dyDescent="0.2">
      <c r="A1335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 s="20">
        <f t="shared" si="104"/>
        <v>2014</v>
      </c>
    </row>
    <row r="1336" spans="1:21" ht="48" x14ac:dyDescent="0.2">
      <c r="A1336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5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 s="20">
        <f t="shared" si="104"/>
        <v>2016</v>
      </c>
    </row>
    <row r="1337" spans="1:21" ht="48" x14ac:dyDescent="0.2">
      <c r="A1337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5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 s="20">
        <f t="shared" si="104"/>
        <v>2015</v>
      </c>
    </row>
    <row r="1338" spans="1:21" ht="48" x14ac:dyDescent="0.2">
      <c r="A1338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5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 s="20">
        <f t="shared" si="104"/>
        <v>2014</v>
      </c>
    </row>
    <row r="1339" spans="1:21" ht="48" x14ac:dyDescent="0.2">
      <c r="A133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5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 s="20">
        <f t="shared" si="104"/>
        <v>2017</v>
      </c>
    </row>
    <row r="1340" spans="1:21" ht="48" x14ac:dyDescent="0.2">
      <c r="A1340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5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 s="20">
        <f t="shared" si="104"/>
        <v>2015</v>
      </c>
    </row>
    <row r="1341" spans="1:21" ht="32" x14ac:dyDescent="0.2">
      <c r="A1341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5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 s="20">
        <f t="shared" si="104"/>
        <v>2014</v>
      </c>
    </row>
    <row r="1342" spans="1:21" ht="48" x14ac:dyDescent="0.2">
      <c r="A1342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5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 s="20">
        <f t="shared" si="104"/>
        <v>2014</v>
      </c>
    </row>
    <row r="1343" spans="1:21" ht="48" x14ac:dyDescent="0.2">
      <c r="A1343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5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 s="20">
        <f t="shared" si="104"/>
        <v>2016</v>
      </c>
    </row>
    <row r="1344" spans="1:21" ht="48" x14ac:dyDescent="0.2">
      <c r="A1344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5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 s="20">
        <f t="shared" si="104"/>
        <v>2015</v>
      </c>
    </row>
    <row r="1345" spans="1:21" ht="48" x14ac:dyDescent="0.2">
      <c r="A1345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 s="20">
        <f t="shared" si="104"/>
        <v>2016</v>
      </c>
    </row>
    <row r="1346" spans="1:21" ht="48" x14ac:dyDescent="0.2">
      <c r="A1346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5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 s="20">
        <f t="shared" si="104"/>
        <v>2016</v>
      </c>
    </row>
    <row r="1347" spans="1:21" ht="48" x14ac:dyDescent="0.2">
      <c r="A1347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IFERROR(ROUND(E1347/L1347,2),0)</f>
        <v>53.57</v>
      </c>
      <c r="Q1347" s="15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 s="20">
        <f t="shared" ref="U1347:U1410" si="109">YEAR(S1347)</f>
        <v>2014</v>
      </c>
    </row>
    <row r="1348" spans="1:21" ht="48" x14ac:dyDescent="0.2">
      <c r="A1348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5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 s="20">
        <f t="shared" si="109"/>
        <v>2013</v>
      </c>
    </row>
    <row r="1349" spans="1:21" ht="48" x14ac:dyDescent="0.2">
      <c r="A134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5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 s="20">
        <f t="shared" si="109"/>
        <v>2015</v>
      </c>
    </row>
    <row r="1350" spans="1:21" ht="48" x14ac:dyDescent="0.2">
      <c r="A1350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5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 s="20">
        <f t="shared" si="109"/>
        <v>2014</v>
      </c>
    </row>
    <row r="1351" spans="1:21" ht="48" x14ac:dyDescent="0.2">
      <c r="A1351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5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 s="20">
        <f t="shared" si="109"/>
        <v>2015</v>
      </c>
    </row>
    <row r="1352" spans="1:21" ht="48" x14ac:dyDescent="0.2">
      <c r="A1352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5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 s="20">
        <f t="shared" si="109"/>
        <v>2015</v>
      </c>
    </row>
    <row r="1353" spans="1:21" ht="32" x14ac:dyDescent="0.2">
      <c r="A1353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5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 s="20">
        <f t="shared" si="109"/>
        <v>2016</v>
      </c>
    </row>
    <row r="1354" spans="1:21" ht="48" x14ac:dyDescent="0.2">
      <c r="A1354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5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 s="20">
        <f t="shared" si="109"/>
        <v>2015</v>
      </c>
    </row>
    <row r="1355" spans="1:21" ht="32" x14ac:dyDescent="0.2">
      <c r="A1355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 s="20">
        <f t="shared" si="109"/>
        <v>2013</v>
      </c>
    </row>
    <row r="1356" spans="1:21" ht="48" x14ac:dyDescent="0.2">
      <c r="A1356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5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 s="20">
        <f t="shared" si="109"/>
        <v>2016</v>
      </c>
    </row>
    <row r="1357" spans="1:21" ht="48" x14ac:dyDescent="0.2">
      <c r="A1357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5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 s="20">
        <f t="shared" si="109"/>
        <v>2012</v>
      </c>
    </row>
    <row r="1358" spans="1:21" ht="48" x14ac:dyDescent="0.2">
      <c r="A1358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5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 s="20">
        <f t="shared" si="109"/>
        <v>2013</v>
      </c>
    </row>
    <row r="1359" spans="1:21" ht="48" x14ac:dyDescent="0.2">
      <c r="A135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5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 s="20">
        <f t="shared" si="109"/>
        <v>2013</v>
      </c>
    </row>
    <row r="1360" spans="1:21" ht="48" x14ac:dyDescent="0.2">
      <c r="A1360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5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 s="20">
        <f t="shared" si="109"/>
        <v>2011</v>
      </c>
    </row>
    <row r="1361" spans="1:21" ht="48" x14ac:dyDescent="0.2">
      <c r="A1361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5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 s="20">
        <f t="shared" si="109"/>
        <v>2011</v>
      </c>
    </row>
    <row r="1362" spans="1:21" ht="32" x14ac:dyDescent="0.2">
      <c r="A1362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5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 s="20">
        <f t="shared" si="109"/>
        <v>2012</v>
      </c>
    </row>
    <row r="1363" spans="1:21" ht="48" x14ac:dyDescent="0.2">
      <c r="A1363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5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 s="20">
        <f t="shared" si="109"/>
        <v>2014</v>
      </c>
    </row>
    <row r="1364" spans="1:21" ht="32" x14ac:dyDescent="0.2">
      <c r="A1364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5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 s="20">
        <f t="shared" si="109"/>
        <v>2013</v>
      </c>
    </row>
    <row r="1365" spans="1:21" ht="48" x14ac:dyDescent="0.2">
      <c r="A1365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 s="20">
        <f t="shared" si="109"/>
        <v>2016</v>
      </c>
    </row>
    <row r="1366" spans="1:21" ht="48" x14ac:dyDescent="0.2">
      <c r="A1366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5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 s="20">
        <f t="shared" si="109"/>
        <v>2014</v>
      </c>
    </row>
    <row r="1367" spans="1:21" ht="48" x14ac:dyDescent="0.2">
      <c r="A1367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5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 s="20">
        <f t="shared" si="109"/>
        <v>2015</v>
      </c>
    </row>
    <row r="1368" spans="1:21" ht="16" x14ac:dyDescent="0.2">
      <c r="A1368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5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 s="20">
        <f t="shared" si="109"/>
        <v>2014</v>
      </c>
    </row>
    <row r="1369" spans="1:21" ht="48" x14ac:dyDescent="0.2">
      <c r="A136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5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 s="20">
        <f t="shared" si="109"/>
        <v>2015</v>
      </c>
    </row>
    <row r="1370" spans="1:21" ht="48" x14ac:dyDescent="0.2">
      <c r="A1370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5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 s="20">
        <f t="shared" si="109"/>
        <v>2015</v>
      </c>
    </row>
    <row r="1371" spans="1:21" ht="48" x14ac:dyDescent="0.2">
      <c r="A1371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5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 s="20">
        <f t="shared" si="109"/>
        <v>2014</v>
      </c>
    </row>
    <row r="1372" spans="1:21" ht="32" x14ac:dyDescent="0.2">
      <c r="A1372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5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 s="20">
        <f t="shared" si="109"/>
        <v>2013</v>
      </c>
    </row>
    <row r="1373" spans="1:21" ht="48" x14ac:dyDescent="0.2">
      <c r="A1373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5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 s="20">
        <f t="shared" si="109"/>
        <v>2015</v>
      </c>
    </row>
    <row r="1374" spans="1:21" ht="16" x14ac:dyDescent="0.2">
      <c r="A1374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5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 s="20">
        <f t="shared" si="109"/>
        <v>2012</v>
      </c>
    </row>
    <row r="1375" spans="1:21" ht="32" x14ac:dyDescent="0.2">
      <c r="A1375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 s="20">
        <f t="shared" si="109"/>
        <v>2016</v>
      </c>
    </row>
    <row r="1376" spans="1:21" ht="48" x14ac:dyDescent="0.2">
      <c r="A1376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5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 s="20">
        <f t="shared" si="109"/>
        <v>2016</v>
      </c>
    </row>
    <row r="1377" spans="1:21" ht="48" x14ac:dyDescent="0.2">
      <c r="A1377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5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 s="20">
        <f t="shared" si="109"/>
        <v>2016</v>
      </c>
    </row>
    <row r="1378" spans="1:21" ht="32" x14ac:dyDescent="0.2">
      <c r="A1378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5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 s="20">
        <f t="shared" si="109"/>
        <v>2016</v>
      </c>
    </row>
    <row r="1379" spans="1:21" ht="48" x14ac:dyDescent="0.2">
      <c r="A137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5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 s="20">
        <f t="shared" si="109"/>
        <v>2017</v>
      </c>
    </row>
    <row r="1380" spans="1:21" ht="16" x14ac:dyDescent="0.2">
      <c r="A1380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5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 s="20">
        <f t="shared" si="109"/>
        <v>2016</v>
      </c>
    </row>
    <row r="1381" spans="1:21" ht="32" x14ac:dyDescent="0.2">
      <c r="A1381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5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 s="20">
        <f t="shared" si="109"/>
        <v>2015</v>
      </c>
    </row>
    <row r="1382" spans="1:21" ht="32" x14ac:dyDescent="0.2">
      <c r="A1382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5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 s="20">
        <f t="shared" si="109"/>
        <v>2015</v>
      </c>
    </row>
    <row r="1383" spans="1:21" ht="48" x14ac:dyDescent="0.2">
      <c r="A1383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5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 s="20">
        <f t="shared" si="109"/>
        <v>2016</v>
      </c>
    </row>
    <row r="1384" spans="1:21" ht="48" x14ac:dyDescent="0.2">
      <c r="A1384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5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 s="20">
        <f t="shared" si="109"/>
        <v>2013</v>
      </c>
    </row>
    <row r="1385" spans="1:21" ht="48" x14ac:dyDescent="0.2">
      <c r="A1385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 s="20">
        <f t="shared" si="109"/>
        <v>2016</v>
      </c>
    </row>
    <row r="1386" spans="1:21" ht="48" x14ac:dyDescent="0.2">
      <c r="A1386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5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 s="20">
        <f t="shared" si="109"/>
        <v>2015</v>
      </c>
    </row>
    <row r="1387" spans="1:21" ht="48" x14ac:dyDescent="0.2">
      <c r="A1387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5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 s="20">
        <f t="shared" si="109"/>
        <v>2016</v>
      </c>
    </row>
    <row r="1388" spans="1:21" ht="32" x14ac:dyDescent="0.2">
      <c r="A1388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5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 s="20">
        <f t="shared" si="109"/>
        <v>2015</v>
      </c>
    </row>
    <row r="1389" spans="1:21" ht="48" x14ac:dyDescent="0.2">
      <c r="A138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5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 s="20">
        <f t="shared" si="109"/>
        <v>2015</v>
      </c>
    </row>
    <row r="1390" spans="1:21" ht="48" x14ac:dyDescent="0.2">
      <c r="A1390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5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 s="20">
        <f t="shared" si="109"/>
        <v>2016</v>
      </c>
    </row>
    <row r="1391" spans="1:21" ht="32" x14ac:dyDescent="0.2">
      <c r="A1391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5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 s="20">
        <f t="shared" si="109"/>
        <v>2016</v>
      </c>
    </row>
    <row r="1392" spans="1:21" ht="48" x14ac:dyDescent="0.2">
      <c r="A1392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5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 s="20">
        <f t="shared" si="109"/>
        <v>2015</v>
      </c>
    </row>
    <row r="1393" spans="1:21" ht="48" x14ac:dyDescent="0.2">
      <c r="A1393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5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 s="20">
        <f t="shared" si="109"/>
        <v>2015</v>
      </c>
    </row>
    <row r="1394" spans="1:21" ht="48" x14ac:dyDescent="0.2">
      <c r="A1394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5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 s="20">
        <f t="shared" si="109"/>
        <v>2016</v>
      </c>
    </row>
    <row r="1395" spans="1:21" ht="16" x14ac:dyDescent="0.2">
      <c r="A1395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 s="20">
        <f t="shared" si="109"/>
        <v>2016</v>
      </c>
    </row>
    <row r="1396" spans="1:21" ht="48" x14ac:dyDescent="0.2">
      <c r="A1396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5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 s="20">
        <f t="shared" si="109"/>
        <v>2017</v>
      </c>
    </row>
    <row r="1397" spans="1:21" ht="16" x14ac:dyDescent="0.2">
      <c r="A1397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5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 s="20">
        <f t="shared" si="109"/>
        <v>2016</v>
      </c>
    </row>
    <row r="1398" spans="1:21" ht="48" x14ac:dyDescent="0.2">
      <c r="A1398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5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 s="20">
        <f t="shared" si="109"/>
        <v>2015</v>
      </c>
    </row>
    <row r="1399" spans="1:21" ht="48" x14ac:dyDescent="0.2">
      <c r="A139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5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 s="20">
        <f t="shared" si="109"/>
        <v>2016</v>
      </c>
    </row>
    <row r="1400" spans="1:21" ht="48" x14ac:dyDescent="0.2">
      <c r="A1400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5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 s="20">
        <f t="shared" si="109"/>
        <v>2016</v>
      </c>
    </row>
    <row r="1401" spans="1:21" ht="48" x14ac:dyDescent="0.2">
      <c r="A1401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5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 s="20">
        <f t="shared" si="109"/>
        <v>2014</v>
      </c>
    </row>
    <row r="1402" spans="1:21" ht="48" x14ac:dyDescent="0.2">
      <c r="A1402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5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 s="20">
        <f t="shared" si="109"/>
        <v>2016</v>
      </c>
    </row>
    <row r="1403" spans="1:21" ht="48" x14ac:dyDescent="0.2">
      <c r="A1403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5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 s="20">
        <f t="shared" si="109"/>
        <v>2013</v>
      </c>
    </row>
    <row r="1404" spans="1:21" ht="48" x14ac:dyDescent="0.2">
      <c r="A1404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5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 s="20">
        <f t="shared" si="109"/>
        <v>2015</v>
      </c>
    </row>
    <row r="1405" spans="1:21" ht="48" x14ac:dyDescent="0.2">
      <c r="A1405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 s="20">
        <f t="shared" si="109"/>
        <v>2013</v>
      </c>
    </row>
    <row r="1406" spans="1:21" ht="48" x14ac:dyDescent="0.2">
      <c r="A1406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5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 s="20">
        <f t="shared" si="109"/>
        <v>2015</v>
      </c>
    </row>
    <row r="1407" spans="1:21" ht="32" x14ac:dyDescent="0.2">
      <c r="A1407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5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 s="20">
        <f t="shared" si="109"/>
        <v>2014</v>
      </c>
    </row>
    <row r="1408" spans="1:21" ht="16" x14ac:dyDescent="0.2">
      <c r="A1408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5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 s="20">
        <f t="shared" si="109"/>
        <v>2015</v>
      </c>
    </row>
    <row r="1409" spans="1:21" ht="48" x14ac:dyDescent="0.2">
      <c r="A140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5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 s="20">
        <f t="shared" si="109"/>
        <v>2014</v>
      </c>
    </row>
    <row r="1410" spans="1:21" ht="48" x14ac:dyDescent="0.2">
      <c r="A1410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5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 s="20">
        <f t="shared" si="109"/>
        <v>2015</v>
      </c>
    </row>
    <row r="1411" spans="1:21" ht="48" x14ac:dyDescent="0.2">
      <c r="A1411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IFERROR(ROUND(E1411/L1411,2),0)</f>
        <v>0</v>
      </c>
      <c r="Q1411" s="15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 s="20">
        <f t="shared" ref="U1411:U1474" si="114">YEAR(S1411)</f>
        <v>2014</v>
      </c>
    </row>
    <row r="1412" spans="1:21" ht="48" x14ac:dyDescent="0.2">
      <c r="A1412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5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 s="20">
        <f t="shared" si="114"/>
        <v>2016</v>
      </c>
    </row>
    <row r="1413" spans="1:21" ht="48" x14ac:dyDescent="0.2">
      <c r="A1413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5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 s="20">
        <f t="shared" si="114"/>
        <v>2015</v>
      </c>
    </row>
    <row r="1414" spans="1:21" ht="32" x14ac:dyDescent="0.2">
      <c r="A1414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5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 s="20">
        <f t="shared" si="114"/>
        <v>2014</v>
      </c>
    </row>
    <row r="1415" spans="1:21" ht="48" x14ac:dyDescent="0.2">
      <c r="A1415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 s="20">
        <f t="shared" si="114"/>
        <v>2015</v>
      </c>
    </row>
    <row r="1416" spans="1:21" ht="48" x14ac:dyDescent="0.2">
      <c r="A1416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5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 s="20">
        <f t="shared" si="114"/>
        <v>2016</v>
      </c>
    </row>
    <row r="1417" spans="1:21" ht="48" x14ac:dyDescent="0.2">
      <c r="A1417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5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 s="20">
        <f t="shared" si="114"/>
        <v>2015</v>
      </c>
    </row>
    <row r="1418" spans="1:21" ht="48" x14ac:dyDescent="0.2">
      <c r="A1418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5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 s="20">
        <f t="shared" si="114"/>
        <v>2015</v>
      </c>
    </row>
    <row r="1419" spans="1:21" ht="48" x14ac:dyDescent="0.2">
      <c r="A141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5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 s="20">
        <f t="shared" si="114"/>
        <v>2015</v>
      </c>
    </row>
    <row r="1420" spans="1:21" ht="64" x14ac:dyDescent="0.2">
      <c r="A1420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5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 s="20">
        <f t="shared" si="114"/>
        <v>2016</v>
      </c>
    </row>
    <row r="1421" spans="1:21" ht="48" x14ac:dyDescent="0.2">
      <c r="A1421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5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 s="20">
        <f t="shared" si="114"/>
        <v>2016</v>
      </c>
    </row>
    <row r="1422" spans="1:21" ht="16" x14ac:dyDescent="0.2">
      <c r="A1422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5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 s="20">
        <f t="shared" si="114"/>
        <v>2016</v>
      </c>
    </row>
    <row r="1423" spans="1:21" ht="48" x14ac:dyDescent="0.2">
      <c r="A1423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5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 s="20">
        <f t="shared" si="114"/>
        <v>2015</v>
      </c>
    </row>
    <row r="1424" spans="1:21" ht="48" x14ac:dyDescent="0.2">
      <c r="A1424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5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 s="20">
        <f t="shared" si="114"/>
        <v>2016</v>
      </c>
    </row>
    <row r="1425" spans="1:21" ht="48" x14ac:dyDescent="0.2">
      <c r="A1425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 s="20">
        <f t="shared" si="114"/>
        <v>2015</v>
      </c>
    </row>
    <row r="1426" spans="1:21" ht="48" x14ac:dyDescent="0.2">
      <c r="A1426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5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 s="20">
        <f t="shared" si="114"/>
        <v>2016</v>
      </c>
    </row>
    <row r="1427" spans="1:21" ht="48" x14ac:dyDescent="0.2">
      <c r="A1427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5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 s="20">
        <f t="shared" si="114"/>
        <v>2015</v>
      </c>
    </row>
    <row r="1428" spans="1:21" ht="48" x14ac:dyDescent="0.2">
      <c r="A1428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5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 s="20">
        <f t="shared" si="114"/>
        <v>2015</v>
      </c>
    </row>
    <row r="1429" spans="1:21" ht="48" x14ac:dyDescent="0.2">
      <c r="A142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5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 s="20">
        <f t="shared" si="114"/>
        <v>2016</v>
      </c>
    </row>
    <row r="1430" spans="1:21" ht="48" x14ac:dyDescent="0.2">
      <c r="A1430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5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 s="20">
        <f t="shared" si="114"/>
        <v>2016</v>
      </c>
    </row>
    <row r="1431" spans="1:21" ht="32" x14ac:dyDescent="0.2">
      <c r="A1431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5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 s="20">
        <f t="shared" si="114"/>
        <v>2015</v>
      </c>
    </row>
    <row r="1432" spans="1:21" ht="48" x14ac:dyDescent="0.2">
      <c r="A1432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5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 s="20">
        <f t="shared" si="114"/>
        <v>2014</v>
      </c>
    </row>
    <row r="1433" spans="1:21" ht="48" x14ac:dyDescent="0.2">
      <c r="A1433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5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 s="20">
        <f t="shared" si="114"/>
        <v>2015</v>
      </c>
    </row>
    <row r="1434" spans="1:21" ht="48" x14ac:dyDescent="0.2">
      <c r="A1434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5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 s="20">
        <f t="shared" si="114"/>
        <v>2015</v>
      </c>
    </row>
    <row r="1435" spans="1:21" ht="48" x14ac:dyDescent="0.2">
      <c r="A1435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 s="20">
        <f t="shared" si="114"/>
        <v>2016</v>
      </c>
    </row>
    <row r="1436" spans="1:21" ht="48" x14ac:dyDescent="0.2">
      <c r="A1436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5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 s="20">
        <f t="shared" si="114"/>
        <v>2015</v>
      </c>
    </row>
    <row r="1437" spans="1:21" ht="32" x14ac:dyDescent="0.2">
      <c r="A1437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5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 s="20">
        <f t="shared" si="114"/>
        <v>2015</v>
      </c>
    </row>
    <row r="1438" spans="1:21" ht="48" x14ac:dyDescent="0.2">
      <c r="A1438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5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 s="20">
        <f t="shared" si="114"/>
        <v>2016</v>
      </c>
    </row>
    <row r="1439" spans="1:21" ht="48" x14ac:dyDescent="0.2">
      <c r="A143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5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 s="20">
        <f t="shared" si="114"/>
        <v>2014</v>
      </c>
    </row>
    <row r="1440" spans="1:21" ht="48" x14ac:dyDescent="0.2">
      <c r="A1440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5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 s="20">
        <f t="shared" si="114"/>
        <v>2016</v>
      </c>
    </row>
    <row r="1441" spans="1:21" ht="48" x14ac:dyDescent="0.2">
      <c r="A1441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5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 s="20">
        <f t="shared" si="114"/>
        <v>2015</v>
      </c>
    </row>
    <row r="1442" spans="1:21" ht="48" x14ac:dyDescent="0.2">
      <c r="A1442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5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 s="20">
        <f t="shared" si="114"/>
        <v>2016</v>
      </c>
    </row>
    <row r="1443" spans="1:21" ht="48" x14ac:dyDescent="0.2">
      <c r="A1443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5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 s="20">
        <f t="shared" si="114"/>
        <v>2015</v>
      </c>
    </row>
    <row r="1444" spans="1:21" ht="48" x14ac:dyDescent="0.2">
      <c r="A1444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5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 s="20">
        <f t="shared" si="114"/>
        <v>2016</v>
      </c>
    </row>
    <row r="1445" spans="1:21" ht="48" x14ac:dyDescent="0.2">
      <c r="A1445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 s="20">
        <f t="shared" si="114"/>
        <v>2016</v>
      </c>
    </row>
    <row r="1446" spans="1:21" ht="32" x14ac:dyDescent="0.2">
      <c r="A1446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5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 s="20">
        <f t="shared" si="114"/>
        <v>2015</v>
      </c>
    </row>
    <row r="1447" spans="1:21" ht="48" x14ac:dyDescent="0.2">
      <c r="A1447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5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 s="20">
        <f t="shared" si="114"/>
        <v>2015</v>
      </c>
    </row>
    <row r="1448" spans="1:21" ht="48" x14ac:dyDescent="0.2">
      <c r="A1448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5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 s="20">
        <f t="shared" si="114"/>
        <v>2016</v>
      </c>
    </row>
    <row r="1449" spans="1:21" ht="32" x14ac:dyDescent="0.2">
      <c r="A144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5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 s="20">
        <f t="shared" si="114"/>
        <v>2016</v>
      </c>
    </row>
    <row r="1450" spans="1:21" ht="48" x14ac:dyDescent="0.2">
      <c r="A1450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5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 s="20">
        <f t="shared" si="114"/>
        <v>2015</v>
      </c>
    </row>
    <row r="1451" spans="1:21" ht="48" x14ac:dyDescent="0.2">
      <c r="A1451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5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 s="20">
        <f t="shared" si="114"/>
        <v>2015</v>
      </c>
    </row>
    <row r="1452" spans="1:21" ht="48" x14ac:dyDescent="0.2">
      <c r="A1452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5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 s="20">
        <f t="shared" si="114"/>
        <v>2016</v>
      </c>
    </row>
    <row r="1453" spans="1:21" ht="32" x14ac:dyDescent="0.2">
      <c r="A1453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5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 s="20">
        <f t="shared" si="114"/>
        <v>2014</v>
      </c>
    </row>
    <row r="1454" spans="1:21" ht="32" x14ac:dyDescent="0.2">
      <c r="A1454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5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 s="20">
        <f t="shared" si="114"/>
        <v>2014</v>
      </c>
    </row>
    <row r="1455" spans="1:21" ht="48" x14ac:dyDescent="0.2">
      <c r="A1455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 s="20">
        <f t="shared" si="114"/>
        <v>2017</v>
      </c>
    </row>
    <row r="1456" spans="1:21" ht="48" x14ac:dyDescent="0.2">
      <c r="A1456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5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 s="20">
        <f t="shared" si="114"/>
        <v>2016</v>
      </c>
    </row>
    <row r="1457" spans="1:21" ht="48" x14ac:dyDescent="0.2">
      <c r="A1457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5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 s="20">
        <f t="shared" si="114"/>
        <v>2014</v>
      </c>
    </row>
    <row r="1458" spans="1:21" ht="16" x14ac:dyDescent="0.2">
      <c r="A1458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5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 s="20">
        <f t="shared" si="114"/>
        <v>2016</v>
      </c>
    </row>
    <row r="1459" spans="1:21" ht="32" x14ac:dyDescent="0.2">
      <c r="A145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5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 s="20">
        <f t="shared" si="114"/>
        <v>2015</v>
      </c>
    </row>
    <row r="1460" spans="1:21" ht="48" x14ac:dyDescent="0.2">
      <c r="A1460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5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 s="20">
        <f t="shared" si="114"/>
        <v>2014</v>
      </c>
    </row>
    <row r="1461" spans="1:21" ht="48" x14ac:dyDescent="0.2">
      <c r="A1461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5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 s="20">
        <f t="shared" si="114"/>
        <v>2015</v>
      </c>
    </row>
    <row r="1462" spans="1:21" ht="48" x14ac:dyDescent="0.2">
      <c r="A1462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5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 s="20">
        <f t="shared" si="114"/>
        <v>2014</v>
      </c>
    </row>
    <row r="1463" spans="1:21" ht="32" x14ac:dyDescent="0.2">
      <c r="A1463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5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 s="20">
        <f t="shared" si="114"/>
        <v>2014</v>
      </c>
    </row>
    <row r="1464" spans="1:21" ht="32" x14ac:dyDescent="0.2">
      <c r="A1464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5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 s="20">
        <f t="shared" si="114"/>
        <v>2013</v>
      </c>
    </row>
    <row r="1465" spans="1:21" ht="48" x14ac:dyDescent="0.2">
      <c r="A1465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 s="20">
        <f t="shared" si="114"/>
        <v>2013</v>
      </c>
    </row>
    <row r="1466" spans="1:21" ht="16" x14ac:dyDescent="0.2">
      <c r="A1466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5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 s="20">
        <f t="shared" si="114"/>
        <v>2013</v>
      </c>
    </row>
    <row r="1467" spans="1:21" ht="48" x14ac:dyDescent="0.2">
      <c r="A1467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5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 s="20">
        <f t="shared" si="114"/>
        <v>2012</v>
      </c>
    </row>
    <row r="1468" spans="1:21" ht="48" x14ac:dyDescent="0.2">
      <c r="A1468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5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 s="20">
        <f t="shared" si="114"/>
        <v>2015</v>
      </c>
    </row>
    <row r="1469" spans="1:21" ht="32" x14ac:dyDescent="0.2">
      <c r="A146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5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 s="20">
        <f t="shared" si="114"/>
        <v>2012</v>
      </c>
    </row>
    <row r="1470" spans="1:21" ht="48" x14ac:dyDescent="0.2">
      <c r="A1470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5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 s="20">
        <f t="shared" si="114"/>
        <v>2011</v>
      </c>
    </row>
    <row r="1471" spans="1:21" ht="32" x14ac:dyDescent="0.2">
      <c r="A1471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5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 s="20">
        <f t="shared" si="114"/>
        <v>2013</v>
      </c>
    </row>
    <row r="1472" spans="1:21" ht="48" x14ac:dyDescent="0.2">
      <c r="A1472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5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 s="20">
        <f t="shared" si="114"/>
        <v>2012</v>
      </c>
    </row>
    <row r="1473" spans="1:21" ht="48" x14ac:dyDescent="0.2">
      <c r="A1473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5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 s="20">
        <f t="shared" si="114"/>
        <v>2015</v>
      </c>
    </row>
    <row r="1474" spans="1:21" ht="48" x14ac:dyDescent="0.2">
      <c r="A1474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5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 s="20">
        <f t="shared" si="114"/>
        <v>2013</v>
      </c>
    </row>
    <row r="1475" spans="1:21" ht="16" x14ac:dyDescent="0.2">
      <c r="A1475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IFERROR(ROUND(E1475/L1475,2),0)</f>
        <v>38.46</v>
      </c>
      <c r="Q1475" s="1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 s="20">
        <f t="shared" ref="U1475:U1538" si="119">YEAR(S1475)</f>
        <v>2012</v>
      </c>
    </row>
    <row r="1476" spans="1:21" ht="48" x14ac:dyDescent="0.2">
      <c r="A1476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5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 s="20">
        <f t="shared" si="119"/>
        <v>2013</v>
      </c>
    </row>
    <row r="1477" spans="1:21" ht="48" x14ac:dyDescent="0.2">
      <c r="A1477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5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 s="20">
        <f t="shared" si="119"/>
        <v>2014</v>
      </c>
    </row>
    <row r="1478" spans="1:21" ht="32" x14ac:dyDescent="0.2">
      <c r="A1478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5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 s="20">
        <f t="shared" si="119"/>
        <v>2011</v>
      </c>
    </row>
    <row r="1479" spans="1:21" ht="48" x14ac:dyDescent="0.2">
      <c r="A147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5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 s="20">
        <f t="shared" si="119"/>
        <v>2011</v>
      </c>
    </row>
    <row r="1480" spans="1:21" ht="48" x14ac:dyDescent="0.2">
      <c r="A1480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5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 s="20">
        <f t="shared" si="119"/>
        <v>2013</v>
      </c>
    </row>
    <row r="1481" spans="1:21" ht="48" x14ac:dyDescent="0.2">
      <c r="A1481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5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 s="20">
        <f t="shared" si="119"/>
        <v>2014</v>
      </c>
    </row>
    <row r="1482" spans="1:21" ht="48" x14ac:dyDescent="0.2">
      <c r="A1482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5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 s="20">
        <f t="shared" si="119"/>
        <v>2013</v>
      </c>
    </row>
    <row r="1483" spans="1:21" ht="48" x14ac:dyDescent="0.2">
      <c r="A1483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5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 s="20">
        <f t="shared" si="119"/>
        <v>2013</v>
      </c>
    </row>
    <row r="1484" spans="1:21" ht="48" x14ac:dyDescent="0.2">
      <c r="A1484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5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 s="20">
        <f t="shared" si="119"/>
        <v>2012</v>
      </c>
    </row>
    <row r="1485" spans="1:21" ht="48" x14ac:dyDescent="0.2">
      <c r="A1485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 s="20">
        <f t="shared" si="119"/>
        <v>2016</v>
      </c>
    </row>
    <row r="1486" spans="1:21" ht="16" x14ac:dyDescent="0.2">
      <c r="A1486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5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 s="20">
        <f t="shared" si="119"/>
        <v>2012</v>
      </c>
    </row>
    <row r="1487" spans="1:21" ht="48" x14ac:dyDescent="0.2">
      <c r="A1487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5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 s="20">
        <f t="shared" si="119"/>
        <v>2015</v>
      </c>
    </row>
    <row r="1488" spans="1:21" ht="48" x14ac:dyDescent="0.2">
      <c r="A1488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5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 s="20">
        <f t="shared" si="119"/>
        <v>2015</v>
      </c>
    </row>
    <row r="1489" spans="1:21" ht="48" x14ac:dyDescent="0.2">
      <c r="A148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5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 s="20">
        <f t="shared" si="119"/>
        <v>2016</v>
      </c>
    </row>
    <row r="1490" spans="1:21" ht="48" x14ac:dyDescent="0.2">
      <c r="A1490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5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 s="20">
        <f t="shared" si="119"/>
        <v>2013</v>
      </c>
    </row>
    <row r="1491" spans="1:21" ht="48" x14ac:dyDescent="0.2">
      <c r="A1491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5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 s="20">
        <f t="shared" si="119"/>
        <v>2012</v>
      </c>
    </row>
    <row r="1492" spans="1:21" ht="48" x14ac:dyDescent="0.2">
      <c r="A1492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5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 s="20">
        <f t="shared" si="119"/>
        <v>2013</v>
      </c>
    </row>
    <row r="1493" spans="1:21" ht="32" x14ac:dyDescent="0.2">
      <c r="A1493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5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 s="20">
        <f t="shared" si="119"/>
        <v>2014</v>
      </c>
    </row>
    <row r="1494" spans="1:21" ht="48" x14ac:dyDescent="0.2">
      <c r="A1494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5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 s="20">
        <f t="shared" si="119"/>
        <v>2011</v>
      </c>
    </row>
    <row r="1495" spans="1:21" ht="32" x14ac:dyDescent="0.2">
      <c r="A1495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 s="20">
        <f t="shared" si="119"/>
        <v>2013</v>
      </c>
    </row>
    <row r="1496" spans="1:21" ht="48" x14ac:dyDescent="0.2">
      <c r="A1496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5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 s="20">
        <f t="shared" si="119"/>
        <v>2015</v>
      </c>
    </row>
    <row r="1497" spans="1:21" ht="32" x14ac:dyDescent="0.2">
      <c r="A1497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5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 s="20">
        <f t="shared" si="119"/>
        <v>2011</v>
      </c>
    </row>
    <row r="1498" spans="1:21" ht="48" x14ac:dyDescent="0.2">
      <c r="A1498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5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 s="20">
        <f t="shared" si="119"/>
        <v>2014</v>
      </c>
    </row>
    <row r="1499" spans="1:21" ht="48" x14ac:dyDescent="0.2">
      <c r="A149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5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 s="20">
        <f t="shared" si="119"/>
        <v>2013</v>
      </c>
    </row>
    <row r="1500" spans="1:21" ht="48" x14ac:dyDescent="0.2">
      <c r="A1500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5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 s="20">
        <f t="shared" si="119"/>
        <v>2014</v>
      </c>
    </row>
    <row r="1501" spans="1:21" ht="48" x14ac:dyDescent="0.2">
      <c r="A1501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5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 s="20">
        <f t="shared" si="119"/>
        <v>2016</v>
      </c>
    </row>
    <row r="1502" spans="1:21" ht="48" x14ac:dyDescent="0.2">
      <c r="A1502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5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 s="20">
        <f t="shared" si="119"/>
        <v>2013</v>
      </c>
    </row>
    <row r="1503" spans="1:21" ht="32" x14ac:dyDescent="0.2">
      <c r="A1503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5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 s="20">
        <f t="shared" si="119"/>
        <v>2015</v>
      </c>
    </row>
    <row r="1504" spans="1:21" ht="48" x14ac:dyDescent="0.2">
      <c r="A1504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5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 s="20">
        <f t="shared" si="119"/>
        <v>2016</v>
      </c>
    </row>
    <row r="1505" spans="1:21" ht="48" x14ac:dyDescent="0.2">
      <c r="A1505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 s="20">
        <f t="shared" si="119"/>
        <v>2016</v>
      </c>
    </row>
    <row r="1506" spans="1:21" ht="32" x14ac:dyDescent="0.2">
      <c r="A1506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5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 s="20">
        <f t="shared" si="119"/>
        <v>2014</v>
      </c>
    </row>
    <row r="1507" spans="1:21" ht="48" x14ac:dyDescent="0.2">
      <c r="A1507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5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 s="20">
        <f t="shared" si="119"/>
        <v>2016</v>
      </c>
    </row>
    <row r="1508" spans="1:21" ht="48" x14ac:dyDescent="0.2">
      <c r="A1508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5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 s="20">
        <f t="shared" si="119"/>
        <v>2014</v>
      </c>
    </row>
    <row r="1509" spans="1:21" ht="48" x14ac:dyDescent="0.2">
      <c r="A150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5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 s="20">
        <f t="shared" si="119"/>
        <v>2010</v>
      </c>
    </row>
    <row r="1510" spans="1:21" ht="48" x14ac:dyDescent="0.2">
      <c r="A1510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5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 s="20">
        <f t="shared" si="119"/>
        <v>2014</v>
      </c>
    </row>
    <row r="1511" spans="1:21" ht="48" x14ac:dyDescent="0.2">
      <c r="A1511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5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 s="20">
        <f t="shared" si="119"/>
        <v>2017</v>
      </c>
    </row>
    <row r="1512" spans="1:21" ht="48" x14ac:dyDescent="0.2">
      <c r="A1512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5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 s="20">
        <f t="shared" si="119"/>
        <v>2014</v>
      </c>
    </row>
    <row r="1513" spans="1:21" ht="48" x14ac:dyDescent="0.2">
      <c r="A1513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5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 s="20">
        <f t="shared" si="119"/>
        <v>2015</v>
      </c>
    </row>
    <row r="1514" spans="1:21" ht="48" x14ac:dyDescent="0.2">
      <c r="A1514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5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 s="20">
        <f t="shared" si="119"/>
        <v>2017</v>
      </c>
    </row>
    <row r="1515" spans="1:21" ht="48" x14ac:dyDescent="0.2">
      <c r="A1515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 s="20">
        <f t="shared" si="119"/>
        <v>2014</v>
      </c>
    </row>
    <row r="1516" spans="1:21" ht="48" x14ac:dyDescent="0.2">
      <c r="A1516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5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 s="20">
        <f t="shared" si="119"/>
        <v>2015</v>
      </c>
    </row>
    <row r="1517" spans="1:21" ht="48" x14ac:dyDescent="0.2">
      <c r="A1517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5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 s="20">
        <f t="shared" si="119"/>
        <v>2016</v>
      </c>
    </row>
    <row r="1518" spans="1:21" ht="48" x14ac:dyDescent="0.2">
      <c r="A1518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5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 s="20">
        <f t="shared" si="119"/>
        <v>2016</v>
      </c>
    </row>
    <row r="1519" spans="1:21" ht="48" x14ac:dyDescent="0.2">
      <c r="A151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5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 s="20">
        <f t="shared" si="119"/>
        <v>2014</v>
      </c>
    </row>
    <row r="1520" spans="1:21" ht="32" x14ac:dyDescent="0.2">
      <c r="A1520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5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 s="20">
        <f t="shared" si="119"/>
        <v>2014</v>
      </c>
    </row>
    <row r="1521" spans="1:21" ht="48" x14ac:dyDescent="0.2">
      <c r="A1521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5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 s="20">
        <f t="shared" si="119"/>
        <v>2014</v>
      </c>
    </row>
    <row r="1522" spans="1:21" ht="32" x14ac:dyDescent="0.2">
      <c r="A1522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5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 s="20">
        <f t="shared" si="119"/>
        <v>2014</v>
      </c>
    </row>
    <row r="1523" spans="1:21" ht="48" x14ac:dyDescent="0.2">
      <c r="A1523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5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 s="20">
        <f t="shared" si="119"/>
        <v>2016</v>
      </c>
    </row>
    <row r="1524" spans="1:21" ht="48" x14ac:dyDescent="0.2">
      <c r="A1524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5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 s="20">
        <f t="shared" si="119"/>
        <v>2014</v>
      </c>
    </row>
    <row r="1525" spans="1:21" ht="48" x14ac:dyDescent="0.2">
      <c r="A1525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 s="20">
        <f t="shared" si="119"/>
        <v>2014</v>
      </c>
    </row>
    <row r="1526" spans="1:21" ht="48" x14ac:dyDescent="0.2">
      <c r="A1526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5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 s="20">
        <f t="shared" si="119"/>
        <v>2017</v>
      </c>
    </row>
    <row r="1527" spans="1:21" ht="48" x14ac:dyDescent="0.2">
      <c r="A1527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5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 s="20">
        <f t="shared" si="119"/>
        <v>2016</v>
      </c>
    </row>
    <row r="1528" spans="1:21" ht="48" x14ac:dyDescent="0.2">
      <c r="A1528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5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 s="20">
        <f t="shared" si="119"/>
        <v>2015</v>
      </c>
    </row>
    <row r="1529" spans="1:21" ht="32" x14ac:dyDescent="0.2">
      <c r="A152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5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 s="20">
        <f t="shared" si="119"/>
        <v>2017</v>
      </c>
    </row>
    <row r="1530" spans="1:21" ht="32" x14ac:dyDescent="0.2">
      <c r="A1530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5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 s="20">
        <f t="shared" si="119"/>
        <v>2017</v>
      </c>
    </row>
    <row r="1531" spans="1:21" ht="32" x14ac:dyDescent="0.2">
      <c r="A1531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5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 s="20">
        <f t="shared" si="119"/>
        <v>2015</v>
      </c>
    </row>
    <row r="1532" spans="1:21" ht="48" x14ac:dyDescent="0.2">
      <c r="A1532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5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 s="20">
        <f t="shared" si="119"/>
        <v>2015</v>
      </c>
    </row>
    <row r="1533" spans="1:21" ht="48" x14ac:dyDescent="0.2">
      <c r="A1533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5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 s="20">
        <f t="shared" si="119"/>
        <v>2014</v>
      </c>
    </row>
    <row r="1534" spans="1:21" ht="48" x14ac:dyDescent="0.2">
      <c r="A1534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5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 s="20">
        <f t="shared" si="119"/>
        <v>2016</v>
      </c>
    </row>
    <row r="1535" spans="1:21" ht="32" x14ac:dyDescent="0.2">
      <c r="A1535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 s="20">
        <f t="shared" si="119"/>
        <v>2016</v>
      </c>
    </row>
    <row r="1536" spans="1:21" ht="48" x14ac:dyDescent="0.2">
      <c r="A1536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5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 s="20">
        <f t="shared" si="119"/>
        <v>2015</v>
      </c>
    </row>
    <row r="1537" spans="1:21" ht="48" x14ac:dyDescent="0.2">
      <c r="A1537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5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 s="20">
        <f t="shared" si="119"/>
        <v>2016</v>
      </c>
    </row>
    <row r="1538" spans="1:21" ht="48" x14ac:dyDescent="0.2">
      <c r="A1538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5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 s="20">
        <f t="shared" si="119"/>
        <v>2015</v>
      </c>
    </row>
    <row r="1539" spans="1:21" ht="48" x14ac:dyDescent="0.2">
      <c r="A153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IFERROR(ROUND(E1539/L1539,2),0)</f>
        <v>96.38</v>
      </c>
      <c r="Q1539" s="15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 s="20">
        <f t="shared" ref="U1539:U1602" si="124">YEAR(S1539)</f>
        <v>2016</v>
      </c>
    </row>
    <row r="1540" spans="1:21" ht="48" x14ac:dyDescent="0.2">
      <c r="A1540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5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 s="20">
        <f t="shared" si="124"/>
        <v>2014</v>
      </c>
    </row>
    <row r="1541" spans="1:21" ht="48" x14ac:dyDescent="0.2">
      <c r="A1541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5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 s="20">
        <f t="shared" si="124"/>
        <v>2016</v>
      </c>
    </row>
    <row r="1542" spans="1:21" ht="48" x14ac:dyDescent="0.2">
      <c r="A1542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5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 s="20">
        <f t="shared" si="124"/>
        <v>2014</v>
      </c>
    </row>
    <row r="1543" spans="1:21" ht="48" x14ac:dyDescent="0.2">
      <c r="A1543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5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 s="20">
        <f t="shared" si="124"/>
        <v>2014</v>
      </c>
    </row>
    <row r="1544" spans="1:21" ht="48" x14ac:dyDescent="0.2">
      <c r="A1544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5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 s="20">
        <f t="shared" si="124"/>
        <v>2015</v>
      </c>
    </row>
    <row r="1545" spans="1:21" ht="48" x14ac:dyDescent="0.2">
      <c r="A1545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 s="20">
        <f t="shared" si="124"/>
        <v>2014</v>
      </c>
    </row>
    <row r="1546" spans="1:21" ht="48" x14ac:dyDescent="0.2">
      <c r="A1546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5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 s="20">
        <f t="shared" si="124"/>
        <v>2015</v>
      </c>
    </row>
    <row r="1547" spans="1:21" ht="48" x14ac:dyDescent="0.2">
      <c r="A1547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5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 s="20">
        <f t="shared" si="124"/>
        <v>2015</v>
      </c>
    </row>
    <row r="1548" spans="1:21" ht="48" x14ac:dyDescent="0.2">
      <c r="A1548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5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 s="20">
        <f t="shared" si="124"/>
        <v>2014</v>
      </c>
    </row>
    <row r="1549" spans="1:21" ht="48" x14ac:dyDescent="0.2">
      <c r="A154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5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 s="20">
        <f t="shared" si="124"/>
        <v>2017</v>
      </c>
    </row>
    <row r="1550" spans="1:21" ht="32" x14ac:dyDescent="0.2">
      <c r="A1550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5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 s="20">
        <f t="shared" si="124"/>
        <v>2015</v>
      </c>
    </row>
    <row r="1551" spans="1:21" ht="48" x14ac:dyDescent="0.2">
      <c r="A1551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5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 s="20">
        <f t="shared" si="124"/>
        <v>2015</v>
      </c>
    </row>
    <row r="1552" spans="1:21" ht="48" x14ac:dyDescent="0.2">
      <c r="A1552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5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 s="20">
        <f t="shared" si="124"/>
        <v>2016</v>
      </c>
    </row>
    <row r="1553" spans="1:21" ht="48" x14ac:dyDescent="0.2">
      <c r="A1553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5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 s="20">
        <f t="shared" si="124"/>
        <v>2015</v>
      </c>
    </row>
    <row r="1554" spans="1:21" ht="48" x14ac:dyDescent="0.2">
      <c r="A1554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5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 s="20">
        <f t="shared" si="124"/>
        <v>2014</v>
      </c>
    </row>
    <row r="1555" spans="1:21" ht="48" x14ac:dyDescent="0.2">
      <c r="A1555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 s="20">
        <f t="shared" si="124"/>
        <v>2015</v>
      </c>
    </row>
    <row r="1556" spans="1:21" ht="48" x14ac:dyDescent="0.2">
      <c r="A1556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5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 s="20">
        <f t="shared" si="124"/>
        <v>2015</v>
      </c>
    </row>
    <row r="1557" spans="1:21" ht="48" x14ac:dyDescent="0.2">
      <c r="A1557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5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 s="20">
        <f t="shared" si="124"/>
        <v>2015</v>
      </c>
    </row>
    <row r="1558" spans="1:21" ht="48" x14ac:dyDescent="0.2">
      <c r="A1558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5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 s="20">
        <f t="shared" si="124"/>
        <v>2016</v>
      </c>
    </row>
    <row r="1559" spans="1:21" ht="48" x14ac:dyDescent="0.2">
      <c r="A155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5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 s="20">
        <f t="shared" si="124"/>
        <v>2014</v>
      </c>
    </row>
    <row r="1560" spans="1:21" ht="32" x14ac:dyDescent="0.2">
      <c r="A1560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5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 s="20">
        <f t="shared" si="124"/>
        <v>2015</v>
      </c>
    </row>
    <row r="1561" spans="1:21" ht="32" x14ac:dyDescent="0.2">
      <c r="A1561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5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 s="20">
        <f t="shared" si="124"/>
        <v>2015</v>
      </c>
    </row>
    <row r="1562" spans="1:21" ht="48" x14ac:dyDescent="0.2">
      <c r="A1562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5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 s="20">
        <f t="shared" si="124"/>
        <v>2014</v>
      </c>
    </row>
    <row r="1563" spans="1:21" ht="48" x14ac:dyDescent="0.2">
      <c r="A1563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5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 s="20">
        <f t="shared" si="124"/>
        <v>2013</v>
      </c>
    </row>
    <row r="1564" spans="1:21" ht="48" x14ac:dyDescent="0.2">
      <c r="A1564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5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 s="20">
        <f t="shared" si="124"/>
        <v>2009</v>
      </c>
    </row>
    <row r="1565" spans="1:21" ht="48" x14ac:dyDescent="0.2">
      <c r="A1565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 s="20">
        <f t="shared" si="124"/>
        <v>2014</v>
      </c>
    </row>
    <row r="1566" spans="1:21" ht="48" x14ac:dyDescent="0.2">
      <c r="A1566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5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 s="20">
        <f t="shared" si="124"/>
        <v>2015</v>
      </c>
    </row>
    <row r="1567" spans="1:21" ht="48" x14ac:dyDescent="0.2">
      <c r="A1567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5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 s="20">
        <f t="shared" si="124"/>
        <v>2011</v>
      </c>
    </row>
    <row r="1568" spans="1:21" ht="48" x14ac:dyDescent="0.2">
      <c r="A1568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5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 s="20">
        <f t="shared" si="124"/>
        <v>2016</v>
      </c>
    </row>
    <row r="1569" spans="1:21" ht="48" x14ac:dyDescent="0.2">
      <c r="A156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5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 s="20">
        <f t="shared" si="124"/>
        <v>2014</v>
      </c>
    </row>
    <row r="1570" spans="1:21" ht="48" x14ac:dyDescent="0.2">
      <c r="A1570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5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 s="20">
        <f t="shared" si="124"/>
        <v>2014</v>
      </c>
    </row>
    <row r="1571" spans="1:21" ht="16" x14ac:dyDescent="0.2">
      <c r="A1571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5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 s="20">
        <f t="shared" si="124"/>
        <v>2013</v>
      </c>
    </row>
    <row r="1572" spans="1:21" ht="32" x14ac:dyDescent="0.2">
      <c r="A1572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5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 s="20">
        <f t="shared" si="124"/>
        <v>2016</v>
      </c>
    </row>
    <row r="1573" spans="1:21" ht="48" x14ac:dyDescent="0.2">
      <c r="A1573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5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 s="20">
        <f t="shared" si="124"/>
        <v>2015</v>
      </c>
    </row>
    <row r="1574" spans="1:21" ht="48" x14ac:dyDescent="0.2">
      <c r="A1574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5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 s="20">
        <f t="shared" si="124"/>
        <v>2016</v>
      </c>
    </row>
    <row r="1575" spans="1:21" ht="48" x14ac:dyDescent="0.2">
      <c r="A1575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 s="20">
        <f t="shared" si="124"/>
        <v>2017</v>
      </c>
    </row>
    <row r="1576" spans="1:21" ht="48" x14ac:dyDescent="0.2">
      <c r="A1576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5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 s="20">
        <f t="shared" si="124"/>
        <v>2015</v>
      </c>
    </row>
    <row r="1577" spans="1:21" ht="48" x14ac:dyDescent="0.2">
      <c r="A1577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5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 s="20">
        <f t="shared" si="124"/>
        <v>2014</v>
      </c>
    </row>
    <row r="1578" spans="1:21" ht="32" x14ac:dyDescent="0.2">
      <c r="A1578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5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 s="20">
        <f t="shared" si="124"/>
        <v>2015</v>
      </c>
    </row>
    <row r="1579" spans="1:21" ht="48" x14ac:dyDescent="0.2">
      <c r="A157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5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 s="20">
        <f t="shared" si="124"/>
        <v>2012</v>
      </c>
    </row>
    <row r="1580" spans="1:21" ht="64" x14ac:dyDescent="0.2">
      <c r="A1580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5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 s="20">
        <f t="shared" si="124"/>
        <v>2010</v>
      </c>
    </row>
    <row r="1581" spans="1:21" ht="32" x14ac:dyDescent="0.2">
      <c r="A1581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5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 s="20">
        <f t="shared" si="124"/>
        <v>2013</v>
      </c>
    </row>
    <row r="1582" spans="1:21" ht="48" x14ac:dyDescent="0.2">
      <c r="A1582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5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 s="20">
        <f t="shared" si="124"/>
        <v>2012</v>
      </c>
    </row>
    <row r="1583" spans="1:21" ht="48" x14ac:dyDescent="0.2">
      <c r="A1583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5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 s="20">
        <f t="shared" si="124"/>
        <v>2015</v>
      </c>
    </row>
    <row r="1584" spans="1:21" ht="32" x14ac:dyDescent="0.2">
      <c r="A1584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5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 s="20">
        <f t="shared" si="124"/>
        <v>2015</v>
      </c>
    </row>
    <row r="1585" spans="1:21" ht="48" x14ac:dyDescent="0.2">
      <c r="A1585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 s="20">
        <f t="shared" si="124"/>
        <v>2014</v>
      </c>
    </row>
    <row r="1586" spans="1:21" ht="48" x14ac:dyDescent="0.2">
      <c r="A1586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5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 s="20">
        <f t="shared" si="124"/>
        <v>2014</v>
      </c>
    </row>
    <row r="1587" spans="1:21" ht="48" x14ac:dyDescent="0.2">
      <c r="A1587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5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 s="20">
        <f t="shared" si="124"/>
        <v>2016</v>
      </c>
    </row>
    <row r="1588" spans="1:21" ht="32" x14ac:dyDescent="0.2">
      <c r="A1588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5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 s="20">
        <f t="shared" si="124"/>
        <v>2015</v>
      </c>
    </row>
    <row r="1589" spans="1:21" ht="48" x14ac:dyDescent="0.2">
      <c r="A158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5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 s="20">
        <f t="shared" si="124"/>
        <v>2014</v>
      </c>
    </row>
    <row r="1590" spans="1:21" ht="32" x14ac:dyDescent="0.2">
      <c r="A1590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5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 s="20">
        <f t="shared" si="124"/>
        <v>2015</v>
      </c>
    </row>
    <row r="1591" spans="1:21" ht="48" x14ac:dyDescent="0.2">
      <c r="A1591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5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 s="20">
        <f t="shared" si="124"/>
        <v>2015</v>
      </c>
    </row>
    <row r="1592" spans="1:21" ht="16" x14ac:dyDescent="0.2">
      <c r="A1592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5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 s="20">
        <f t="shared" si="124"/>
        <v>2015</v>
      </c>
    </row>
    <row r="1593" spans="1:21" ht="48" x14ac:dyDescent="0.2">
      <c r="A1593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5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 s="20">
        <f t="shared" si="124"/>
        <v>2016</v>
      </c>
    </row>
    <row r="1594" spans="1:21" ht="32" x14ac:dyDescent="0.2">
      <c r="A1594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5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 s="20">
        <f t="shared" si="124"/>
        <v>2015</v>
      </c>
    </row>
    <row r="1595" spans="1:21" ht="32" x14ac:dyDescent="0.2">
      <c r="A1595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 s="20">
        <f t="shared" si="124"/>
        <v>2015</v>
      </c>
    </row>
    <row r="1596" spans="1:21" ht="32" x14ac:dyDescent="0.2">
      <c r="A1596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5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 s="20">
        <f t="shared" si="124"/>
        <v>2016</v>
      </c>
    </row>
    <row r="1597" spans="1:21" ht="48" x14ac:dyDescent="0.2">
      <c r="A1597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5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 s="20">
        <f t="shared" si="124"/>
        <v>2014</v>
      </c>
    </row>
    <row r="1598" spans="1:21" ht="32" x14ac:dyDescent="0.2">
      <c r="A1598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5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 s="20">
        <f t="shared" si="124"/>
        <v>2014</v>
      </c>
    </row>
    <row r="1599" spans="1:21" ht="48" x14ac:dyDescent="0.2">
      <c r="A159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5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 s="20">
        <f t="shared" si="124"/>
        <v>2016</v>
      </c>
    </row>
    <row r="1600" spans="1:21" ht="48" x14ac:dyDescent="0.2">
      <c r="A1600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5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 s="20">
        <f t="shared" si="124"/>
        <v>2015</v>
      </c>
    </row>
    <row r="1601" spans="1:21" ht="48" x14ac:dyDescent="0.2">
      <c r="A1601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5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 s="20">
        <f t="shared" si="124"/>
        <v>2016</v>
      </c>
    </row>
    <row r="1602" spans="1:21" ht="48" x14ac:dyDescent="0.2">
      <c r="A1602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5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 s="20">
        <f t="shared" si="124"/>
        <v>2014</v>
      </c>
    </row>
    <row r="1603" spans="1:21" ht="48" x14ac:dyDescent="0.2">
      <c r="A1603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IFERROR(ROUND(E1603/L1603,2),0)</f>
        <v>48.33</v>
      </c>
      <c r="Q1603" s="15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 s="20">
        <f t="shared" ref="U1603:U1666" si="129">YEAR(S1603)</f>
        <v>2011</v>
      </c>
    </row>
    <row r="1604" spans="1:21" ht="48" x14ac:dyDescent="0.2">
      <c r="A1604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5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 s="20">
        <f t="shared" si="129"/>
        <v>2011</v>
      </c>
    </row>
    <row r="1605" spans="1:21" ht="32" x14ac:dyDescent="0.2">
      <c r="A1605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 s="20">
        <f t="shared" si="129"/>
        <v>2011</v>
      </c>
    </row>
    <row r="1606" spans="1:21" ht="48" x14ac:dyDescent="0.2">
      <c r="A1606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5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 s="20">
        <f t="shared" si="129"/>
        <v>2012</v>
      </c>
    </row>
    <row r="1607" spans="1:21" ht="48" x14ac:dyDescent="0.2">
      <c r="A1607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5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 s="20">
        <f t="shared" si="129"/>
        <v>2011</v>
      </c>
    </row>
    <row r="1608" spans="1:21" ht="48" x14ac:dyDescent="0.2">
      <c r="A1608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5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 s="20">
        <f t="shared" si="129"/>
        <v>2010</v>
      </c>
    </row>
    <row r="1609" spans="1:21" ht="48" x14ac:dyDescent="0.2">
      <c r="A160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5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 s="20">
        <f t="shared" si="129"/>
        <v>2012</v>
      </c>
    </row>
    <row r="1610" spans="1:21" ht="32" x14ac:dyDescent="0.2">
      <c r="A1610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5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 s="20">
        <f t="shared" si="129"/>
        <v>2013</v>
      </c>
    </row>
    <row r="1611" spans="1:21" ht="48" x14ac:dyDescent="0.2">
      <c r="A1611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5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 s="20">
        <f t="shared" si="129"/>
        <v>2011</v>
      </c>
    </row>
    <row r="1612" spans="1:21" ht="32" x14ac:dyDescent="0.2">
      <c r="A1612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5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 s="20">
        <f t="shared" si="129"/>
        <v>2012</v>
      </c>
    </row>
    <row r="1613" spans="1:21" ht="16" x14ac:dyDescent="0.2">
      <c r="A1613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5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 s="20">
        <f t="shared" si="129"/>
        <v>2013</v>
      </c>
    </row>
    <row r="1614" spans="1:21" ht="32" x14ac:dyDescent="0.2">
      <c r="A1614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5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 s="20">
        <f t="shared" si="129"/>
        <v>2012</v>
      </c>
    </row>
    <row r="1615" spans="1:21" ht="48" x14ac:dyDescent="0.2">
      <c r="A1615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 s="20">
        <f t="shared" si="129"/>
        <v>2012</v>
      </c>
    </row>
    <row r="1616" spans="1:21" ht="48" x14ac:dyDescent="0.2">
      <c r="A1616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5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 s="20">
        <f t="shared" si="129"/>
        <v>2014</v>
      </c>
    </row>
    <row r="1617" spans="1:21" ht="48" x14ac:dyDescent="0.2">
      <c r="A1617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5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 s="20">
        <f t="shared" si="129"/>
        <v>2011</v>
      </c>
    </row>
    <row r="1618" spans="1:21" ht="48" x14ac:dyDescent="0.2">
      <c r="A1618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5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 s="20">
        <f t="shared" si="129"/>
        <v>2012</v>
      </c>
    </row>
    <row r="1619" spans="1:21" ht="32" x14ac:dyDescent="0.2">
      <c r="A161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5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 s="20">
        <f t="shared" si="129"/>
        <v>2013</v>
      </c>
    </row>
    <row r="1620" spans="1:21" ht="32" x14ac:dyDescent="0.2">
      <c r="A1620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5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 s="20">
        <f t="shared" si="129"/>
        <v>2013</v>
      </c>
    </row>
    <row r="1621" spans="1:21" ht="48" x14ac:dyDescent="0.2">
      <c r="A1621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5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 s="20">
        <f t="shared" si="129"/>
        <v>2014</v>
      </c>
    </row>
    <row r="1622" spans="1:21" ht="32" x14ac:dyDescent="0.2">
      <c r="A1622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5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 s="20">
        <f t="shared" si="129"/>
        <v>2013</v>
      </c>
    </row>
    <row r="1623" spans="1:21" ht="48" x14ac:dyDescent="0.2">
      <c r="A1623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5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 s="20">
        <f t="shared" si="129"/>
        <v>2012</v>
      </c>
    </row>
    <row r="1624" spans="1:21" ht="48" x14ac:dyDescent="0.2">
      <c r="A1624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5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 s="20">
        <f t="shared" si="129"/>
        <v>2014</v>
      </c>
    </row>
    <row r="1625" spans="1:21" ht="48" x14ac:dyDescent="0.2">
      <c r="A1625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 s="20">
        <f t="shared" si="129"/>
        <v>2013</v>
      </c>
    </row>
    <row r="1626" spans="1:21" ht="32" x14ac:dyDescent="0.2">
      <c r="A1626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5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 s="20">
        <f t="shared" si="129"/>
        <v>2012</v>
      </c>
    </row>
    <row r="1627" spans="1:21" ht="48" x14ac:dyDescent="0.2">
      <c r="A1627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5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 s="20">
        <f t="shared" si="129"/>
        <v>2012</v>
      </c>
    </row>
    <row r="1628" spans="1:21" ht="48" x14ac:dyDescent="0.2">
      <c r="A1628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5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 s="20">
        <f t="shared" si="129"/>
        <v>2013</v>
      </c>
    </row>
    <row r="1629" spans="1:21" ht="48" x14ac:dyDescent="0.2">
      <c r="A162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5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 s="20">
        <f t="shared" si="129"/>
        <v>2012</v>
      </c>
    </row>
    <row r="1630" spans="1:21" ht="32" x14ac:dyDescent="0.2">
      <c r="A1630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5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 s="20">
        <f t="shared" si="129"/>
        <v>2014</v>
      </c>
    </row>
    <row r="1631" spans="1:21" ht="32" x14ac:dyDescent="0.2">
      <c r="A1631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5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 s="20">
        <f t="shared" si="129"/>
        <v>2014</v>
      </c>
    </row>
    <row r="1632" spans="1:21" ht="48" x14ac:dyDescent="0.2">
      <c r="A1632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5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 s="20">
        <f t="shared" si="129"/>
        <v>2012</v>
      </c>
    </row>
    <row r="1633" spans="1:21" ht="48" x14ac:dyDescent="0.2">
      <c r="A1633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5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 s="20">
        <f t="shared" si="129"/>
        <v>2012</v>
      </c>
    </row>
    <row r="1634" spans="1:21" ht="48" x14ac:dyDescent="0.2">
      <c r="A1634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5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 s="20">
        <f t="shared" si="129"/>
        <v>2011</v>
      </c>
    </row>
    <row r="1635" spans="1:21" ht="48" x14ac:dyDescent="0.2">
      <c r="A1635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 s="20">
        <f t="shared" si="129"/>
        <v>2011</v>
      </c>
    </row>
    <row r="1636" spans="1:21" ht="32" x14ac:dyDescent="0.2">
      <c r="A1636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5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 s="20">
        <f t="shared" si="129"/>
        <v>2011</v>
      </c>
    </row>
    <row r="1637" spans="1:21" ht="48" x14ac:dyDescent="0.2">
      <c r="A1637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5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 s="20">
        <f t="shared" si="129"/>
        <v>2016</v>
      </c>
    </row>
    <row r="1638" spans="1:21" ht="48" x14ac:dyDescent="0.2">
      <c r="A1638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5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 s="20">
        <f t="shared" si="129"/>
        <v>2011</v>
      </c>
    </row>
    <row r="1639" spans="1:21" ht="48" x14ac:dyDescent="0.2">
      <c r="A163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5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 s="20">
        <f t="shared" si="129"/>
        <v>2009</v>
      </c>
    </row>
    <row r="1640" spans="1:21" ht="32" x14ac:dyDescent="0.2">
      <c r="A1640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5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 s="20">
        <f t="shared" si="129"/>
        <v>2013</v>
      </c>
    </row>
    <row r="1641" spans="1:21" ht="48" x14ac:dyDescent="0.2">
      <c r="A1641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5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 s="20">
        <f t="shared" si="129"/>
        <v>2012</v>
      </c>
    </row>
    <row r="1642" spans="1:21" ht="48" x14ac:dyDescent="0.2">
      <c r="A1642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5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 s="20">
        <f t="shared" si="129"/>
        <v>2010</v>
      </c>
    </row>
    <row r="1643" spans="1:21" ht="32" x14ac:dyDescent="0.2">
      <c r="A1643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5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 s="20">
        <f t="shared" si="129"/>
        <v>2014</v>
      </c>
    </row>
    <row r="1644" spans="1:21" ht="48" x14ac:dyDescent="0.2">
      <c r="A1644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5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 s="20">
        <f t="shared" si="129"/>
        <v>2011</v>
      </c>
    </row>
    <row r="1645" spans="1:21" ht="32" x14ac:dyDescent="0.2">
      <c r="A1645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 s="20">
        <f t="shared" si="129"/>
        <v>2012</v>
      </c>
    </row>
    <row r="1646" spans="1:21" ht="48" x14ac:dyDescent="0.2">
      <c r="A1646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5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 s="20">
        <f t="shared" si="129"/>
        <v>2012</v>
      </c>
    </row>
    <row r="1647" spans="1:21" ht="48" x14ac:dyDescent="0.2">
      <c r="A1647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5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 s="20">
        <f t="shared" si="129"/>
        <v>2013</v>
      </c>
    </row>
    <row r="1648" spans="1:21" ht="48" x14ac:dyDescent="0.2">
      <c r="A1648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5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 s="20">
        <f t="shared" si="129"/>
        <v>2014</v>
      </c>
    </row>
    <row r="1649" spans="1:21" ht="48" x14ac:dyDescent="0.2">
      <c r="A164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5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 s="20">
        <f t="shared" si="129"/>
        <v>2012</v>
      </c>
    </row>
    <row r="1650" spans="1:21" ht="48" x14ac:dyDescent="0.2">
      <c r="A1650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5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 s="20">
        <f t="shared" si="129"/>
        <v>2011</v>
      </c>
    </row>
    <row r="1651" spans="1:21" ht="48" x14ac:dyDescent="0.2">
      <c r="A1651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5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 s="20">
        <f t="shared" si="129"/>
        <v>2014</v>
      </c>
    </row>
    <row r="1652" spans="1:21" ht="32" x14ac:dyDescent="0.2">
      <c r="A1652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5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 s="20">
        <f t="shared" si="129"/>
        <v>2013</v>
      </c>
    </row>
    <row r="1653" spans="1:21" ht="48" x14ac:dyDescent="0.2">
      <c r="A1653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5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 s="20">
        <f t="shared" si="129"/>
        <v>2011</v>
      </c>
    </row>
    <row r="1654" spans="1:21" ht="48" x14ac:dyDescent="0.2">
      <c r="A1654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5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 s="20">
        <f t="shared" si="129"/>
        <v>2013</v>
      </c>
    </row>
    <row r="1655" spans="1:21" ht="48" x14ac:dyDescent="0.2">
      <c r="A1655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 s="20">
        <f t="shared" si="129"/>
        <v>2011</v>
      </c>
    </row>
    <row r="1656" spans="1:21" ht="48" x14ac:dyDescent="0.2">
      <c r="A1656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5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 s="20">
        <f t="shared" si="129"/>
        <v>2012</v>
      </c>
    </row>
    <row r="1657" spans="1:21" ht="32" x14ac:dyDescent="0.2">
      <c r="A1657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5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 s="20">
        <f t="shared" si="129"/>
        <v>2012</v>
      </c>
    </row>
    <row r="1658" spans="1:21" ht="64" x14ac:dyDescent="0.2">
      <c r="A1658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5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 s="20">
        <f t="shared" si="129"/>
        <v>2012</v>
      </c>
    </row>
    <row r="1659" spans="1:21" ht="48" x14ac:dyDescent="0.2">
      <c r="A165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5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 s="20">
        <f t="shared" si="129"/>
        <v>2012</v>
      </c>
    </row>
    <row r="1660" spans="1:21" ht="48" x14ac:dyDescent="0.2">
      <c r="A1660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5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 s="20">
        <f t="shared" si="129"/>
        <v>2012</v>
      </c>
    </row>
    <row r="1661" spans="1:21" ht="48" x14ac:dyDescent="0.2">
      <c r="A1661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5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 s="20">
        <f t="shared" si="129"/>
        <v>2013</v>
      </c>
    </row>
    <row r="1662" spans="1:21" ht="48" x14ac:dyDescent="0.2">
      <c r="A1662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5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 s="20">
        <f t="shared" si="129"/>
        <v>2016</v>
      </c>
    </row>
    <row r="1663" spans="1:21" ht="64" x14ac:dyDescent="0.2">
      <c r="A1663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5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 s="20">
        <f t="shared" si="129"/>
        <v>2015</v>
      </c>
    </row>
    <row r="1664" spans="1:21" ht="48" x14ac:dyDescent="0.2">
      <c r="A1664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5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 s="20">
        <f t="shared" si="129"/>
        <v>2011</v>
      </c>
    </row>
    <row r="1665" spans="1:21" ht="32" x14ac:dyDescent="0.2">
      <c r="A1665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 s="20">
        <f t="shared" si="129"/>
        <v>2015</v>
      </c>
    </row>
    <row r="1666" spans="1:21" ht="48" x14ac:dyDescent="0.2">
      <c r="A1666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5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 s="20">
        <f t="shared" si="129"/>
        <v>2012</v>
      </c>
    </row>
    <row r="1667" spans="1:21" ht="48" x14ac:dyDescent="0.2">
      <c r="A1667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IFERROR(ROUND(E1667/L1667,2),0)</f>
        <v>44.96</v>
      </c>
      <c r="Q1667" s="15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 s="20">
        <f t="shared" ref="U1667:U1730" si="134">YEAR(S1667)</f>
        <v>2011</v>
      </c>
    </row>
    <row r="1668" spans="1:21" ht="48" x14ac:dyDescent="0.2">
      <c r="A1668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5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 s="20">
        <f t="shared" si="134"/>
        <v>2013</v>
      </c>
    </row>
    <row r="1669" spans="1:21" ht="48" x14ac:dyDescent="0.2">
      <c r="A166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5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 s="20">
        <f t="shared" si="134"/>
        <v>2014</v>
      </c>
    </row>
    <row r="1670" spans="1:21" ht="48" x14ac:dyDescent="0.2">
      <c r="A1670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5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 s="20">
        <f t="shared" si="134"/>
        <v>2011</v>
      </c>
    </row>
    <row r="1671" spans="1:21" ht="48" x14ac:dyDescent="0.2">
      <c r="A1671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5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 s="20">
        <f t="shared" si="134"/>
        <v>2016</v>
      </c>
    </row>
    <row r="1672" spans="1:21" ht="64" x14ac:dyDescent="0.2">
      <c r="A1672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5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 s="20">
        <f t="shared" si="134"/>
        <v>2010</v>
      </c>
    </row>
    <row r="1673" spans="1:21" ht="32" x14ac:dyDescent="0.2">
      <c r="A1673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5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 s="20">
        <f t="shared" si="134"/>
        <v>2016</v>
      </c>
    </row>
    <row r="1674" spans="1:21" ht="32" x14ac:dyDescent="0.2">
      <c r="A1674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5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 s="20">
        <f t="shared" si="134"/>
        <v>2012</v>
      </c>
    </row>
    <row r="1675" spans="1:21" ht="48" x14ac:dyDescent="0.2">
      <c r="A1675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 s="20">
        <f t="shared" si="134"/>
        <v>2015</v>
      </c>
    </row>
    <row r="1676" spans="1:21" ht="48" x14ac:dyDescent="0.2">
      <c r="A1676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5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 s="20">
        <f t="shared" si="134"/>
        <v>2016</v>
      </c>
    </row>
    <row r="1677" spans="1:21" ht="32" x14ac:dyDescent="0.2">
      <c r="A1677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5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 s="20">
        <f t="shared" si="134"/>
        <v>2011</v>
      </c>
    </row>
    <row r="1678" spans="1:21" ht="32" x14ac:dyDescent="0.2">
      <c r="A1678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5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 s="20">
        <f t="shared" si="134"/>
        <v>2012</v>
      </c>
    </row>
    <row r="1679" spans="1:21" ht="48" x14ac:dyDescent="0.2">
      <c r="A167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5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 s="20">
        <f t="shared" si="134"/>
        <v>2016</v>
      </c>
    </row>
    <row r="1680" spans="1:21" ht="32" x14ac:dyDescent="0.2">
      <c r="A1680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5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 s="20">
        <f t="shared" si="134"/>
        <v>2014</v>
      </c>
    </row>
    <row r="1681" spans="1:21" ht="64" x14ac:dyDescent="0.2">
      <c r="A1681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5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 s="20">
        <f t="shared" si="134"/>
        <v>2011</v>
      </c>
    </row>
    <row r="1682" spans="1:21" ht="32" x14ac:dyDescent="0.2">
      <c r="A1682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5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 s="20">
        <f t="shared" si="134"/>
        <v>2014</v>
      </c>
    </row>
    <row r="1683" spans="1:21" ht="48" x14ac:dyDescent="0.2">
      <c r="A1683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5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 s="20">
        <f t="shared" si="134"/>
        <v>2017</v>
      </c>
    </row>
    <row r="1684" spans="1:21" ht="32" x14ac:dyDescent="0.2">
      <c r="A1684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5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 s="20">
        <f t="shared" si="134"/>
        <v>2017</v>
      </c>
    </row>
    <row r="1685" spans="1:21" ht="48" x14ac:dyDescent="0.2">
      <c r="A1685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 s="20">
        <f t="shared" si="134"/>
        <v>2017</v>
      </c>
    </row>
    <row r="1686" spans="1:21" ht="32" x14ac:dyDescent="0.2">
      <c r="A1686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5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 s="20">
        <f t="shared" si="134"/>
        <v>2017</v>
      </c>
    </row>
    <row r="1687" spans="1:21" ht="48" x14ac:dyDescent="0.2">
      <c r="A1687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5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 s="20">
        <f t="shared" si="134"/>
        <v>2017</v>
      </c>
    </row>
    <row r="1688" spans="1:21" ht="48" x14ac:dyDescent="0.2">
      <c r="A1688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5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 s="20">
        <f t="shared" si="134"/>
        <v>2017</v>
      </c>
    </row>
    <row r="1689" spans="1:21" ht="48" x14ac:dyDescent="0.2">
      <c r="A168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5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 s="20">
        <f t="shared" si="134"/>
        <v>2017</v>
      </c>
    </row>
    <row r="1690" spans="1:21" ht="64" x14ac:dyDescent="0.2">
      <c r="A1690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5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 s="20">
        <f t="shared" si="134"/>
        <v>2017</v>
      </c>
    </row>
    <row r="1691" spans="1:21" ht="16" x14ac:dyDescent="0.2">
      <c r="A1691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5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 s="20">
        <f t="shared" si="134"/>
        <v>2017</v>
      </c>
    </row>
    <row r="1692" spans="1:21" ht="48" x14ac:dyDescent="0.2">
      <c r="A1692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5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 s="20">
        <f t="shared" si="134"/>
        <v>2017</v>
      </c>
    </row>
    <row r="1693" spans="1:21" ht="48" x14ac:dyDescent="0.2">
      <c r="A1693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5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 s="20">
        <f t="shared" si="134"/>
        <v>2017</v>
      </c>
    </row>
    <row r="1694" spans="1:21" ht="48" x14ac:dyDescent="0.2">
      <c r="A1694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5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 s="20">
        <f t="shared" si="134"/>
        <v>2017</v>
      </c>
    </row>
    <row r="1695" spans="1:21" ht="48" x14ac:dyDescent="0.2">
      <c r="A1695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 s="20">
        <f t="shared" si="134"/>
        <v>2017</v>
      </c>
    </row>
    <row r="1696" spans="1:21" ht="48" x14ac:dyDescent="0.2">
      <c r="A1696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5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 s="20">
        <f t="shared" si="134"/>
        <v>2017</v>
      </c>
    </row>
    <row r="1697" spans="1:21" ht="48" x14ac:dyDescent="0.2">
      <c r="A1697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5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 s="20">
        <f t="shared" si="134"/>
        <v>2017</v>
      </c>
    </row>
    <row r="1698" spans="1:21" ht="48" x14ac:dyDescent="0.2">
      <c r="A1698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5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 s="20">
        <f t="shared" si="134"/>
        <v>2017</v>
      </c>
    </row>
    <row r="1699" spans="1:21" ht="48" x14ac:dyDescent="0.2">
      <c r="A169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5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 s="20">
        <f t="shared" si="134"/>
        <v>2017</v>
      </c>
    </row>
    <row r="1700" spans="1:21" ht="80" x14ac:dyDescent="0.2">
      <c r="A1700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5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 s="20">
        <f t="shared" si="134"/>
        <v>2017</v>
      </c>
    </row>
    <row r="1701" spans="1:21" ht="48" x14ac:dyDescent="0.2">
      <c r="A1701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5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 s="20">
        <f t="shared" si="134"/>
        <v>2017</v>
      </c>
    </row>
    <row r="1702" spans="1:21" ht="48" x14ac:dyDescent="0.2">
      <c r="A1702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5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 s="20">
        <f t="shared" si="134"/>
        <v>2017</v>
      </c>
    </row>
    <row r="1703" spans="1:21" ht="48" x14ac:dyDescent="0.2">
      <c r="A1703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5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 s="20">
        <f t="shared" si="134"/>
        <v>2014</v>
      </c>
    </row>
    <row r="1704" spans="1:21" ht="16" x14ac:dyDescent="0.2">
      <c r="A1704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5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 s="20">
        <f t="shared" si="134"/>
        <v>2015</v>
      </c>
    </row>
    <row r="1705" spans="1:21" ht="48" x14ac:dyDescent="0.2">
      <c r="A1705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 s="20">
        <f t="shared" si="134"/>
        <v>2015</v>
      </c>
    </row>
    <row r="1706" spans="1:21" ht="32" x14ac:dyDescent="0.2">
      <c r="A1706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5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 s="20">
        <f t="shared" si="134"/>
        <v>2015</v>
      </c>
    </row>
    <row r="1707" spans="1:21" ht="48" x14ac:dyDescent="0.2">
      <c r="A1707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5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 s="20">
        <f t="shared" si="134"/>
        <v>2015</v>
      </c>
    </row>
    <row r="1708" spans="1:21" ht="48" x14ac:dyDescent="0.2">
      <c r="A1708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5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 s="20">
        <f t="shared" si="134"/>
        <v>2015</v>
      </c>
    </row>
    <row r="1709" spans="1:21" ht="48" x14ac:dyDescent="0.2">
      <c r="A170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5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 s="20">
        <f t="shared" si="134"/>
        <v>2016</v>
      </c>
    </row>
    <row r="1710" spans="1:21" ht="48" x14ac:dyDescent="0.2">
      <c r="A1710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5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 s="20">
        <f t="shared" si="134"/>
        <v>2016</v>
      </c>
    </row>
    <row r="1711" spans="1:21" ht="48" x14ac:dyDescent="0.2">
      <c r="A1711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5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 s="20">
        <f t="shared" si="134"/>
        <v>2014</v>
      </c>
    </row>
    <row r="1712" spans="1:21" ht="32" x14ac:dyDescent="0.2">
      <c r="A1712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5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 s="20">
        <f t="shared" si="134"/>
        <v>2015</v>
      </c>
    </row>
    <row r="1713" spans="1:21" ht="48" x14ac:dyDescent="0.2">
      <c r="A1713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5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 s="20">
        <f t="shared" si="134"/>
        <v>2014</v>
      </c>
    </row>
    <row r="1714" spans="1:21" ht="48" x14ac:dyDescent="0.2">
      <c r="A1714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5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 s="20">
        <f t="shared" si="134"/>
        <v>2015</v>
      </c>
    </row>
    <row r="1715" spans="1:21" ht="48" x14ac:dyDescent="0.2">
      <c r="A1715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 s="20">
        <f t="shared" si="134"/>
        <v>2014</v>
      </c>
    </row>
    <row r="1716" spans="1:21" ht="48" x14ac:dyDescent="0.2">
      <c r="A1716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5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 s="20">
        <f t="shared" si="134"/>
        <v>2015</v>
      </c>
    </row>
    <row r="1717" spans="1:21" ht="48" x14ac:dyDescent="0.2">
      <c r="A1717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5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 s="20">
        <f t="shared" si="134"/>
        <v>2015</v>
      </c>
    </row>
    <row r="1718" spans="1:21" ht="48" x14ac:dyDescent="0.2">
      <c r="A1718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5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 s="20">
        <f t="shared" si="134"/>
        <v>2016</v>
      </c>
    </row>
    <row r="1719" spans="1:21" ht="48" x14ac:dyDescent="0.2">
      <c r="A171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5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 s="20">
        <f t="shared" si="134"/>
        <v>2016</v>
      </c>
    </row>
    <row r="1720" spans="1:21" ht="16" x14ac:dyDescent="0.2">
      <c r="A1720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5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 s="20">
        <f t="shared" si="134"/>
        <v>2016</v>
      </c>
    </row>
    <row r="1721" spans="1:21" ht="48" x14ac:dyDescent="0.2">
      <c r="A1721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5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 s="20">
        <f t="shared" si="134"/>
        <v>2014</v>
      </c>
    </row>
    <row r="1722" spans="1:21" ht="48" x14ac:dyDescent="0.2">
      <c r="A1722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5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 s="20">
        <f t="shared" si="134"/>
        <v>2014</v>
      </c>
    </row>
    <row r="1723" spans="1:21" ht="48" x14ac:dyDescent="0.2">
      <c r="A1723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5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 s="20">
        <f t="shared" si="134"/>
        <v>2015</v>
      </c>
    </row>
    <row r="1724" spans="1:21" ht="48" x14ac:dyDescent="0.2">
      <c r="A1724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5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 s="20">
        <f t="shared" si="134"/>
        <v>2016</v>
      </c>
    </row>
    <row r="1725" spans="1:21" ht="48" x14ac:dyDescent="0.2">
      <c r="A1725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 s="20">
        <f t="shared" si="134"/>
        <v>2015</v>
      </c>
    </row>
    <row r="1726" spans="1:21" ht="48" x14ac:dyDescent="0.2">
      <c r="A1726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5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 s="20">
        <f t="shared" si="134"/>
        <v>2014</v>
      </c>
    </row>
    <row r="1727" spans="1:21" ht="48" x14ac:dyDescent="0.2">
      <c r="A1727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5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 s="20">
        <f t="shared" si="134"/>
        <v>2014</v>
      </c>
    </row>
    <row r="1728" spans="1:21" ht="32" x14ac:dyDescent="0.2">
      <c r="A1728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5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 s="20">
        <f t="shared" si="134"/>
        <v>2014</v>
      </c>
    </row>
    <row r="1729" spans="1:21" ht="48" x14ac:dyDescent="0.2">
      <c r="A172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5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 s="20">
        <f t="shared" si="134"/>
        <v>2015</v>
      </c>
    </row>
    <row r="1730" spans="1:21" ht="48" x14ac:dyDescent="0.2">
      <c r="A1730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5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 s="20">
        <f t="shared" si="134"/>
        <v>2015</v>
      </c>
    </row>
    <row r="1731" spans="1:21" ht="48" x14ac:dyDescent="0.2">
      <c r="A1731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IFERROR(ROUND(E1731/L1731,2),0)</f>
        <v>0</v>
      </c>
      <c r="Q1731" s="15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 s="20">
        <f t="shared" ref="U1731:U1794" si="139">YEAR(S1731)</f>
        <v>2016</v>
      </c>
    </row>
    <row r="1732" spans="1:21" ht="48" x14ac:dyDescent="0.2">
      <c r="A1732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5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 s="20">
        <f t="shared" si="139"/>
        <v>2015</v>
      </c>
    </row>
    <row r="1733" spans="1:21" ht="32" x14ac:dyDescent="0.2">
      <c r="A1733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5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 s="20">
        <f t="shared" si="139"/>
        <v>2015</v>
      </c>
    </row>
    <row r="1734" spans="1:21" ht="48" x14ac:dyDescent="0.2">
      <c r="A1734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5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 s="20">
        <f t="shared" si="139"/>
        <v>2015</v>
      </c>
    </row>
    <row r="1735" spans="1:21" ht="48" x14ac:dyDescent="0.2">
      <c r="A1735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 s="20">
        <f t="shared" si="139"/>
        <v>2016</v>
      </c>
    </row>
    <row r="1736" spans="1:21" ht="48" x14ac:dyDescent="0.2">
      <c r="A1736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5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 s="20">
        <f t="shared" si="139"/>
        <v>2015</v>
      </c>
    </row>
    <row r="1737" spans="1:21" ht="48" x14ac:dyDescent="0.2">
      <c r="A1737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5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 s="20">
        <f t="shared" si="139"/>
        <v>2016</v>
      </c>
    </row>
    <row r="1738" spans="1:21" ht="32" x14ac:dyDescent="0.2">
      <c r="A1738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5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 s="20">
        <f t="shared" si="139"/>
        <v>2015</v>
      </c>
    </row>
    <row r="1739" spans="1:21" ht="48" x14ac:dyDescent="0.2">
      <c r="A173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5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 s="20">
        <f t="shared" si="139"/>
        <v>2015</v>
      </c>
    </row>
    <row r="1740" spans="1:21" ht="32" x14ac:dyDescent="0.2">
      <c r="A1740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5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 s="20">
        <f t="shared" si="139"/>
        <v>2014</v>
      </c>
    </row>
    <row r="1741" spans="1:21" ht="48" x14ac:dyDescent="0.2">
      <c r="A1741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5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 s="20">
        <f t="shared" si="139"/>
        <v>2016</v>
      </c>
    </row>
    <row r="1742" spans="1:21" ht="48" x14ac:dyDescent="0.2">
      <c r="A1742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5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 s="20">
        <f t="shared" si="139"/>
        <v>2015</v>
      </c>
    </row>
    <row r="1743" spans="1:21" ht="32" x14ac:dyDescent="0.2">
      <c r="A1743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5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 s="20">
        <f t="shared" si="139"/>
        <v>2015</v>
      </c>
    </row>
    <row r="1744" spans="1:21" ht="48" x14ac:dyDescent="0.2">
      <c r="A1744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5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 s="20">
        <f t="shared" si="139"/>
        <v>2016</v>
      </c>
    </row>
    <row r="1745" spans="1:21" ht="48" x14ac:dyDescent="0.2">
      <c r="A1745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 s="20">
        <f t="shared" si="139"/>
        <v>2016</v>
      </c>
    </row>
    <row r="1746" spans="1:21" ht="48" x14ac:dyDescent="0.2">
      <c r="A1746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5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 s="20">
        <f t="shared" si="139"/>
        <v>2015</v>
      </c>
    </row>
    <row r="1747" spans="1:21" ht="48" x14ac:dyDescent="0.2">
      <c r="A1747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5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 s="20">
        <f t="shared" si="139"/>
        <v>2016</v>
      </c>
    </row>
    <row r="1748" spans="1:21" ht="48" x14ac:dyDescent="0.2">
      <c r="A1748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5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 s="20">
        <f t="shared" si="139"/>
        <v>2016</v>
      </c>
    </row>
    <row r="1749" spans="1:21" ht="48" x14ac:dyDescent="0.2">
      <c r="A174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5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 s="20">
        <f t="shared" si="139"/>
        <v>2015</v>
      </c>
    </row>
    <row r="1750" spans="1:21" ht="32" x14ac:dyDescent="0.2">
      <c r="A1750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5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 s="20">
        <f t="shared" si="139"/>
        <v>2015</v>
      </c>
    </row>
    <row r="1751" spans="1:21" ht="32" x14ac:dyDescent="0.2">
      <c r="A1751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5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 s="20">
        <f t="shared" si="139"/>
        <v>2017</v>
      </c>
    </row>
    <row r="1752" spans="1:21" ht="48" x14ac:dyDescent="0.2">
      <c r="A1752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5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 s="20">
        <f t="shared" si="139"/>
        <v>2016</v>
      </c>
    </row>
    <row r="1753" spans="1:21" ht="32" x14ac:dyDescent="0.2">
      <c r="A1753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5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 s="20">
        <f t="shared" si="139"/>
        <v>2015</v>
      </c>
    </row>
    <row r="1754" spans="1:21" ht="32" x14ac:dyDescent="0.2">
      <c r="A1754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5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 s="20">
        <f t="shared" si="139"/>
        <v>2016</v>
      </c>
    </row>
    <row r="1755" spans="1:21" ht="48" x14ac:dyDescent="0.2">
      <c r="A1755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 s="20">
        <f t="shared" si="139"/>
        <v>2016</v>
      </c>
    </row>
    <row r="1756" spans="1:21" ht="48" x14ac:dyDescent="0.2">
      <c r="A1756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5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 s="20">
        <f t="shared" si="139"/>
        <v>2015</v>
      </c>
    </row>
    <row r="1757" spans="1:21" ht="48" x14ac:dyDescent="0.2">
      <c r="A1757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5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 s="20">
        <f t="shared" si="139"/>
        <v>2015</v>
      </c>
    </row>
    <row r="1758" spans="1:21" ht="48" x14ac:dyDescent="0.2">
      <c r="A1758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5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 s="20">
        <f t="shared" si="139"/>
        <v>2016</v>
      </c>
    </row>
    <row r="1759" spans="1:21" ht="32" x14ac:dyDescent="0.2">
      <c r="A175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5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 s="20">
        <f t="shared" si="139"/>
        <v>2016</v>
      </c>
    </row>
    <row r="1760" spans="1:21" ht="48" x14ac:dyDescent="0.2">
      <c r="A1760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5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 s="20">
        <f t="shared" si="139"/>
        <v>2016</v>
      </c>
    </row>
    <row r="1761" spans="1:21" ht="32" x14ac:dyDescent="0.2">
      <c r="A1761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5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 s="20">
        <f t="shared" si="139"/>
        <v>2015</v>
      </c>
    </row>
    <row r="1762" spans="1:21" ht="48" x14ac:dyDescent="0.2">
      <c r="A1762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5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 s="20">
        <f t="shared" si="139"/>
        <v>2016</v>
      </c>
    </row>
    <row r="1763" spans="1:21" ht="32" x14ac:dyDescent="0.2">
      <c r="A1763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5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 s="20">
        <f t="shared" si="139"/>
        <v>2015</v>
      </c>
    </row>
    <row r="1764" spans="1:21" ht="16" x14ac:dyDescent="0.2">
      <c r="A1764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5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 s="20">
        <f t="shared" si="139"/>
        <v>2016</v>
      </c>
    </row>
    <row r="1765" spans="1:21" ht="48" x14ac:dyDescent="0.2">
      <c r="A1765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 s="20">
        <f t="shared" si="139"/>
        <v>2016</v>
      </c>
    </row>
    <row r="1766" spans="1:21" ht="48" x14ac:dyDescent="0.2">
      <c r="A1766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5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 s="20">
        <f t="shared" si="139"/>
        <v>2014</v>
      </c>
    </row>
    <row r="1767" spans="1:21" ht="48" x14ac:dyDescent="0.2">
      <c r="A1767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5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 s="20">
        <f t="shared" si="139"/>
        <v>2014</v>
      </c>
    </row>
    <row r="1768" spans="1:21" ht="32" x14ac:dyDescent="0.2">
      <c r="A1768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5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 s="20">
        <f t="shared" si="139"/>
        <v>2014</v>
      </c>
    </row>
    <row r="1769" spans="1:21" ht="32" x14ac:dyDescent="0.2">
      <c r="A176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5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 s="20">
        <f t="shared" si="139"/>
        <v>2014</v>
      </c>
    </row>
    <row r="1770" spans="1:21" ht="48" x14ac:dyDescent="0.2">
      <c r="A1770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5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 s="20">
        <f t="shared" si="139"/>
        <v>2014</v>
      </c>
    </row>
    <row r="1771" spans="1:21" ht="48" x14ac:dyDescent="0.2">
      <c r="A1771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5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 s="20">
        <f t="shared" si="139"/>
        <v>2014</v>
      </c>
    </row>
    <row r="1772" spans="1:21" ht="48" x14ac:dyDescent="0.2">
      <c r="A1772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5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 s="20">
        <f t="shared" si="139"/>
        <v>2014</v>
      </c>
    </row>
    <row r="1773" spans="1:21" ht="48" x14ac:dyDescent="0.2">
      <c r="A1773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5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 s="20">
        <f t="shared" si="139"/>
        <v>2014</v>
      </c>
    </row>
    <row r="1774" spans="1:21" ht="32" x14ac:dyDescent="0.2">
      <c r="A1774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5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 s="20">
        <f t="shared" si="139"/>
        <v>2014</v>
      </c>
    </row>
    <row r="1775" spans="1:21" ht="48" x14ac:dyDescent="0.2">
      <c r="A1775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 s="20">
        <f t="shared" si="139"/>
        <v>2014</v>
      </c>
    </row>
    <row r="1776" spans="1:21" ht="48" x14ac:dyDescent="0.2">
      <c r="A1776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5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 s="20">
        <f t="shared" si="139"/>
        <v>2014</v>
      </c>
    </row>
    <row r="1777" spans="1:21" ht="48" x14ac:dyDescent="0.2">
      <c r="A1777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5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 s="20">
        <f t="shared" si="139"/>
        <v>2014</v>
      </c>
    </row>
    <row r="1778" spans="1:21" ht="48" x14ac:dyDescent="0.2">
      <c r="A1778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5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 s="20">
        <f t="shared" si="139"/>
        <v>2014</v>
      </c>
    </row>
    <row r="1779" spans="1:21" ht="48" x14ac:dyDescent="0.2">
      <c r="A177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5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 s="20">
        <f t="shared" si="139"/>
        <v>2015</v>
      </c>
    </row>
    <row r="1780" spans="1:21" ht="48" x14ac:dyDescent="0.2">
      <c r="A1780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5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 s="20">
        <f t="shared" si="139"/>
        <v>2015</v>
      </c>
    </row>
    <row r="1781" spans="1:21" ht="48" x14ac:dyDescent="0.2">
      <c r="A1781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5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 s="20">
        <f t="shared" si="139"/>
        <v>2016</v>
      </c>
    </row>
    <row r="1782" spans="1:21" ht="48" x14ac:dyDescent="0.2">
      <c r="A1782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5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 s="20">
        <f t="shared" si="139"/>
        <v>2016</v>
      </c>
    </row>
    <row r="1783" spans="1:21" ht="48" x14ac:dyDescent="0.2">
      <c r="A1783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5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 s="20">
        <f t="shared" si="139"/>
        <v>2016</v>
      </c>
    </row>
    <row r="1784" spans="1:21" ht="48" x14ac:dyDescent="0.2">
      <c r="A1784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5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 s="20">
        <f t="shared" si="139"/>
        <v>2016</v>
      </c>
    </row>
    <row r="1785" spans="1:21" ht="48" x14ac:dyDescent="0.2">
      <c r="A1785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 s="20">
        <f t="shared" si="139"/>
        <v>2015</v>
      </c>
    </row>
    <row r="1786" spans="1:21" ht="48" x14ac:dyDescent="0.2">
      <c r="A1786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5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 s="20">
        <f t="shared" si="139"/>
        <v>2014</v>
      </c>
    </row>
    <row r="1787" spans="1:21" ht="48" x14ac:dyDescent="0.2">
      <c r="A1787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5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 s="20">
        <f t="shared" si="139"/>
        <v>2014</v>
      </c>
    </row>
    <row r="1788" spans="1:21" ht="48" x14ac:dyDescent="0.2">
      <c r="A1788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5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 s="20">
        <f t="shared" si="139"/>
        <v>2014</v>
      </c>
    </row>
    <row r="1789" spans="1:21" ht="48" x14ac:dyDescent="0.2">
      <c r="A178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5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 s="20">
        <f t="shared" si="139"/>
        <v>2015</v>
      </c>
    </row>
    <row r="1790" spans="1:21" ht="48" x14ac:dyDescent="0.2">
      <c r="A1790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5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 s="20">
        <f t="shared" si="139"/>
        <v>2014</v>
      </c>
    </row>
    <row r="1791" spans="1:21" ht="48" x14ac:dyDescent="0.2">
      <c r="A1791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5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 s="20">
        <f t="shared" si="139"/>
        <v>2014</v>
      </c>
    </row>
    <row r="1792" spans="1:21" ht="48" x14ac:dyDescent="0.2">
      <c r="A1792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5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 s="20">
        <f t="shared" si="139"/>
        <v>2015</v>
      </c>
    </row>
    <row r="1793" spans="1:21" ht="32" x14ac:dyDescent="0.2">
      <c r="A1793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5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 s="20">
        <f t="shared" si="139"/>
        <v>2014</v>
      </c>
    </row>
    <row r="1794" spans="1:21" ht="32" x14ac:dyDescent="0.2">
      <c r="A1794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5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 s="20">
        <f t="shared" si="139"/>
        <v>2015</v>
      </c>
    </row>
    <row r="1795" spans="1:21" ht="48" x14ac:dyDescent="0.2">
      <c r="A1795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IFERROR(ROUND(E1795/L1795,2),0)</f>
        <v>20</v>
      </c>
      <c r="Q1795" s="1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 s="20">
        <f t="shared" ref="U1795:U1858" si="144">YEAR(S1795)</f>
        <v>2014</v>
      </c>
    </row>
    <row r="1796" spans="1:21" ht="48" x14ac:dyDescent="0.2">
      <c r="A1796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5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 s="20">
        <f t="shared" si="144"/>
        <v>2015</v>
      </c>
    </row>
    <row r="1797" spans="1:21" ht="48" x14ac:dyDescent="0.2">
      <c r="A1797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5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 s="20">
        <f t="shared" si="144"/>
        <v>2016</v>
      </c>
    </row>
    <row r="1798" spans="1:21" ht="48" x14ac:dyDescent="0.2">
      <c r="A1798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5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 s="20">
        <f t="shared" si="144"/>
        <v>2016</v>
      </c>
    </row>
    <row r="1799" spans="1:21" ht="48" x14ac:dyDescent="0.2">
      <c r="A179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5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 s="20">
        <f t="shared" si="144"/>
        <v>2016</v>
      </c>
    </row>
    <row r="1800" spans="1:21" ht="48" x14ac:dyDescent="0.2">
      <c r="A1800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5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 s="20">
        <f t="shared" si="144"/>
        <v>2015</v>
      </c>
    </row>
    <row r="1801" spans="1:21" ht="32" x14ac:dyDescent="0.2">
      <c r="A1801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5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 s="20">
        <f t="shared" si="144"/>
        <v>2014</v>
      </c>
    </row>
    <row r="1802" spans="1:21" ht="48" x14ac:dyDescent="0.2">
      <c r="A1802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5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 s="20">
        <f t="shared" si="144"/>
        <v>2016</v>
      </c>
    </row>
    <row r="1803" spans="1:21" ht="48" x14ac:dyDescent="0.2">
      <c r="A1803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5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 s="20">
        <f t="shared" si="144"/>
        <v>2015</v>
      </c>
    </row>
    <row r="1804" spans="1:21" ht="32" x14ac:dyDescent="0.2">
      <c r="A1804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5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 s="20">
        <f t="shared" si="144"/>
        <v>2015</v>
      </c>
    </row>
    <row r="1805" spans="1:21" ht="48" x14ac:dyDescent="0.2">
      <c r="A1805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 s="20">
        <f t="shared" si="144"/>
        <v>2015</v>
      </c>
    </row>
    <row r="1806" spans="1:21" ht="48" x14ac:dyDescent="0.2">
      <c r="A1806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5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 s="20">
        <f t="shared" si="144"/>
        <v>2015</v>
      </c>
    </row>
    <row r="1807" spans="1:21" ht="48" x14ac:dyDescent="0.2">
      <c r="A1807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5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 s="20">
        <f t="shared" si="144"/>
        <v>2015</v>
      </c>
    </row>
    <row r="1808" spans="1:21" ht="48" x14ac:dyDescent="0.2">
      <c r="A1808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5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 s="20">
        <f t="shared" si="144"/>
        <v>2014</v>
      </c>
    </row>
    <row r="1809" spans="1:21" ht="32" x14ac:dyDescent="0.2">
      <c r="A180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5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 s="20">
        <f t="shared" si="144"/>
        <v>2014</v>
      </c>
    </row>
    <row r="1810" spans="1:21" ht="48" x14ac:dyDescent="0.2">
      <c r="A1810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5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 s="20">
        <f t="shared" si="144"/>
        <v>2017</v>
      </c>
    </row>
    <row r="1811" spans="1:21" ht="48" x14ac:dyDescent="0.2">
      <c r="A1811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5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 s="20">
        <f t="shared" si="144"/>
        <v>2015</v>
      </c>
    </row>
    <row r="1812" spans="1:21" ht="48" x14ac:dyDescent="0.2">
      <c r="A1812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5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 s="20">
        <f t="shared" si="144"/>
        <v>2014</v>
      </c>
    </row>
    <row r="1813" spans="1:21" ht="32" x14ac:dyDescent="0.2">
      <c r="A1813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5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 s="20">
        <f t="shared" si="144"/>
        <v>2014</v>
      </c>
    </row>
    <row r="1814" spans="1:21" ht="48" x14ac:dyDescent="0.2">
      <c r="A1814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5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 s="20">
        <f t="shared" si="144"/>
        <v>2016</v>
      </c>
    </row>
    <row r="1815" spans="1:21" ht="48" x14ac:dyDescent="0.2">
      <c r="A1815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 s="20">
        <f t="shared" si="144"/>
        <v>2014</v>
      </c>
    </row>
    <row r="1816" spans="1:21" ht="48" x14ac:dyDescent="0.2">
      <c r="A1816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5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 s="20">
        <f t="shared" si="144"/>
        <v>2015</v>
      </c>
    </row>
    <row r="1817" spans="1:21" ht="48" x14ac:dyDescent="0.2">
      <c r="A1817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5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 s="20">
        <f t="shared" si="144"/>
        <v>2015</v>
      </c>
    </row>
    <row r="1818" spans="1:21" ht="48" x14ac:dyDescent="0.2">
      <c r="A1818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5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 s="20">
        <f t="shared" si="144"/>
        <v>2016</v>
      </c>
    </row>
    <row r="1819" spans="1:21" ht="32" x14ac:dyDescent="0.2">
      <c r="A181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5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 s="20">
        <f t="shared" si="144"/>
        <v>2016</v>
      </c>
    </row>
    <row r="1820" spans="1:21" ht="32" x14ac:dyDescent="0.2">
      <c r="A1820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5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 s="20">
        <f t="shared" si="144"/>
        <v>2015</v>
      </c>
    </row>
    <row r="1821" spans="1:21" ht="48" x14ac:dyDescent="0.2">
      <c r="A1821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5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 s="20">
        <f t="shared" si="144"/>
        <v>2014</v>
      </c>
    </row>
    <row r="1822" spans="1:21" ht="48" x14ac:dyDescent="0.2">
      <c r="A1822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5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 s="20">
        <f t="shared" si="144"/>
        <v>2015</v>
      </c>
    </row>
    <row r="1823" spans="1:21" ht="48" x14ac:dyDescent="0.2">
      <c r="A1823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5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 s="20">
        <f t="shared" si="144"/>
        <v>2012</v>
      </c>
    </row>
    <row r="1824" spans="1:21" ht="32" x14ac:dyDescent="0.2">
      <c r="A1824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5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 s="20">
        <f t="shared" si="144"/>
        <v>2013</v>
      </c>
    </row>
    <row r="1825" spans="1:21" ht="48" x14ac:dyDescent="0.2">
      <c r="A1825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 s="20">
        <f t="shared" si="144"/>
        <v>2012</v>
      </c>
    </row>
    <row r="1826" spans="1:21" ht="16" x14ac:dyDescent="0.2">
      <c r="A1826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5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 s="20">
        <f t="shared" si="144"/>
        <v>2013</v>
      </c>
    </row>
    <row r="1827" spans="1:21" ht="48" x14ac:dyDescent="0.2">
      <c r="A1827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5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 s="20">
        <f t="shared" si="144"/>
        <v>2013</v>
      </c>
    </row>
    <row r="1828" spans="1:21" ht="16" x14ac:dyDescent="0.2">
      <c r="A1828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5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 s="20">
        <f t="shared" si="144"/>
        <v>2014</v>
      </c>
    </row>
    <row r="1829" spans="1:21" ht="48" x14ac:dyDescent="0.2">
      <c r="A182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5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 s="20">
        <f t="shared" si="144"/>
        <v>2011</v>
      </c>
    </row>
    <row r="1830" spans="1:21" ht="48" x14ac:dyDescent="0.2">
      <c r="A1830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5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 s="20">
        <f t="shared" si="144"/>
        <v>2014</v>
      </c>
    </row>
    <row r="1831" spans="1:21" ht="48" x14ac:dyDescent="0.2">
      <c r="A1831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5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 s="20">
        <f t="shared" si="144"/>
        <v>2010</v>
      </c>
    </row>
    <row r="1832" spans="1:21" ht="48" x14ac:dyDescent="0.2">
      <c r="A1832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5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 s="20">
        <f t="shared" si="144"/>
        <v>2014</v>
      </c>
    </row>
    <row r="1833" spans="1:21" ht="48" x14ac:dyDescent="0.2">
      <c r="A1833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5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 s="20">
        <f t="shared" si="144"/>
        <v>2012</v>
      </c>
    </row>
    <row r="1834" spans="1:21" ht="48" x14ac:dyDescent="0.2">
      <c r="A1834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5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 s="20">
        <f t="shared" si="144"/>
        <v>2011</v>
      </c>
    </row>
    <row r="1835" spans="1:21" ht="48" x14ac:dyDescent="0.2">
      <c r="A1835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 s="20">
        <f t="shared" si="144"/>
        <v>2013</v>
      </c>
    </row>
    <row r="1836" spans="1:21" ht="32" x14ac:dyDescent="0.2">
      <c r="A1836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5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 s="20">
        <f t="shared" si="144"/>
        <v>2014</v>
      </c>
    </row>
    <row r="1837" spans="1:21" ht="64" x14ac:dyDescent="0.2">
      <c r="A1837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5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 s="20">
        <f t="shared" si="144"/>
        <v>2016</v>
      </c>
    </row>
    <row r="1838" spans="1:21" ht="16" x14ac:dyDescent="0.2">
      <c r="A1838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5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 s="20">
        <f t="shared" si="144"/>
        <v>2013</v>
      </c>
    </row>
    <row r="1839" spans="1:21" ht="48" x14ac:dyDescent="0.2">
      <c r="A183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5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 s="20">
        <f t="shared" si="144"/>
        <v>2012</v>
      </c>
    </row>
    <row r="1840" spans="1:21" ht="48" x14ac:dyDescent="0.2">
      <c r="A1840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5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 s="20">
        <f t="shared" si="144"/>
        <v>2011</v>
      </c>
    </row>
    <row r="1841" spans="1:21" ht="48" x14ac:dyDescent="0.2">
      <c r="A1841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5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 s="20">
        <f t="shared" si="144"/>
        <v>2016</v>
      </c>
    </row>
    <row r="1842" spans="1:21" ht="48" x14ac:dyDescent="0.2">
      <c r="A1842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5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 s="20">
        <f t="shared" si="144"/>
        <v>2013</v>
      </c>
    </row>
    <row r="1843" spans="1:21" ht="32" x14ac:dyDescent="0.2">
      <c r="A1843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5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 s="20">
        <f t="shared" si="144"/>
        <v>2014</v>
      </c>
    </row>
    <row r="1844" spans="1:21" ht="48" x14ac:dyDescent="0.2">
      <c r="A1844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5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 s="20">
        <f t="shared" si="144"/>
        <v>2015</v>
      </c>
    </row>
    <row r="1845" spans="1:21" ht="48" x14ac:dyDescent="0.2">
      <c r="A1845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 s="20">
        <f t="shared" si="144"/>
        <v>2011</v>
      </c>
    </row>
    <row r="1846" spans="1:21" ht="48" x14ac:dyDescent="0.2">
      <c r="A1846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5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 s="20">
        <f t="shared" si="144"/>
        <v>2011</v>
      </c>
    </row>
    <row r="1847" spans="1:21" ht="96" x14ac:dyDescent="0.2">
      <c r="A1847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5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 s="20">
        <f t="shared" si="144"/>
        <v>2016</v>
      </c>
    </row>
    <row r="1848" spans="1:21" ht="48" x14ac:dyDescent="0.2">
      <c r="A1848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5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 s="20">
        <f t="shared" si="144"/>
        <v>2012</v>
      </c>
    </row>
    <row r="1849" spans="1:21" ht="48" x14ac:dyDescent="0.2">
      <c r="A184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5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 s="20">
        <f t="shared" si="144"/>
        <v>2015</v>
      </c>
    </row>
    <row r="1850" spans="1:21" ht="48" x14ac:dyDescent="0.2">
      <c r="A1850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5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 s="20">
        <f t="shared" si="144"/>
        <v>2011</v>
      </c>
    </row>
    <row r="1851" spans="1:21" ht="32" x14ac:dyDescent="0.2">
      <c r="A1851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5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 s="20">
        <f t="shared" si="144"/>
        <v>2012</v>
      </c>
    </row>
    <row r="1852" spans="1:21" ht="48" x14ac:dyDescent="0.2">
      <c r="A1852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5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 s="20">
        <f t="shared" si="144"/>
        <v>2014</v>
      </c>
    </row>
    <row r="1853" spans="1:21" ht="48" x14ac:dyDescent="0.2">
      <c r="A1853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5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 s="20">
        <f t="shared" si="144"/>
        <v>2014</v>
      </c>
    </row>
    <row r="1854" spans="1:21" ht="48" x14ac:dyDescent="0.2">
      <c r="A1854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5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 s="20">
        <f t="shared" si="144"/>
        <v>2015</v>
      </c>
    </row>
    <row r="1855" spans="1:21" ht="48" x14ac:dyDescent="0.2">
      <c r="A1855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 s="20">
        <f t="shared" si="144"/>
        <v>2012</v>
      </c>
    </row>
    <row r="1856" spans="1:21" ht="48" x14ac:dyDescent="0.2">
      <c r="A1856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5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 s="20">
        <f t="shared" si="144"/>
        <v>2013</v>
      </c>
    </row>
    <row r="1857" spans="1:21" ht="48" x14ac:dyDescent="0.2">
      <c r="A1857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5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 s="20">
        <f t="shared" si="144"/>
        <v>2013</v>
      </c>
    </row>
    <row r="1858" spans="1:21" ht="48" x14ac:dyDescent="0.2">
      <c r="A1858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5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 s="20">
        <f t="shared" si="144"/>
        <v>2014</v>
      </c>
    </row>
    <row r="1859" spans="1:21" ht="48" x14ac:dyDescent="0.2">
      <c r="A185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IFERROR(ROUND(E1859/L1859,2),0)</f>
        <v>136.36000000000001</v>
      </c>
      <c r="Q1859" s="15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 s="20">
        <f t="shared" ref="U1859:U1922" si="149">YEAR(S1859)</f>
        <v>2014</v>
      </c>
    </row>
    <row r="1860" spans="1:21" ht="48" x14ac:dyDescent="0.2">
      <c r="A1860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5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 s="20">
        <f t="shared" si="149"/>
        <v>2011</v>
      </c>
    </row>
    <row r="1861" spans="1:21" ht="32" x14ac:dyDescent="0.2">
      <c r="A1861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5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 s="20">
        <f t="shared" si="149"/>
        <v>2011</v>
      </c>
    </row>
    <row r="1862" spans="1:21" ht="48" x14ac:dyDescent="0.2">
      <c r="A1862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5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 s="20">
        <f t="shared" si="149"/>
        <v>2014</v>
      </c>
    </row>
    <row r="1863" spans="1:21" ht="48" x14ac:dyDescent="0.2">
      <c r="A1863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5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 s="20">
        <f t="shared" si="149"/>
        <v>2014</v>
      </c>
    </row>
    <row r="1864" spans="1:21" ht="48" x14ac:dyDescent="0.2">
      <c r="A1864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5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 s="20">
        <f t="shared" si="149"/>
        <v>2017</v>
      </c>
    </row>
    <row r="1865" spans="1:21" ht="48" x14ac:dyDescent="0.2">
      <c r="A1865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 s="20">
        <f t="shared" si="149"/>
        <v>2014</v>
      </c>
    </row>
    <row r="1866" spans="1:21" ht="48" x14ac:dyDescent="0.2">
      <c r="A1866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5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 s="20">
        <f t="shared" si="149"/>
        <v>2014</v>
      </c>
    </row>
    <row r="1867" spans="1:21" ht="48" x14ac:dyDescent="0.2">
      <c r="A1867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5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 s="20">
        <f t="shared" si="149"/>
        <v>2016</v>
      </c>
    </row>
    <row r="1868" spans="1:21" ht="48" x14ac:dyDescent="0.2">
      <c r="A1868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5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 s="20">
        <f t="shared" si="149"/>
        <v>2017</v>
      </c>
    </row>
    <row r="1869" spans="1:21" ht="48" x14ac:dyDescent="0.2">
      <c r="A186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5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 s="20">
        <f t="shared" si="149"/>
        <v>2016</v>
      </c>
    </row>
    <row r="1870" spans="1:21" ht="48" x14ac:dyDescent="0.2">
      <c r="A1870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5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 s="20">
        <f t="shared" si="149"/>
        <v>2015</v>
      </c>
    </row>
    <row r="1871" spans="1:21" ht="48" x14ac:dyDescent="0.2">
      <c r="A1871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5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 s="20">
        <f t="shared" si="149"/>
        <v>2016</v>
      </c>
    </row>
    <row r="1872" spans="1:21" ht="48" x14ac:dyDescent="0.2">
      <c r="A1872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5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 s="20">
        <f t="shared" si="149"/>
        <v>2016</v>
      </c>
    </row>
    <row r="1873" spans="1:21" ht="48" x14ac:dyDescent="0.2">
      <c r="A1873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5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 s="20">
        <f t="shared" si="149"/>
        <v>2014</v>
      </c>
    </row>
    <row r="1874" spans="1:21" ht="48" x14ac:dyDescent="0.2">
      <c r="A1874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5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 s="20">
        <f t="shared" si="149"/>
        <v>2015</v>
      </c>
    </row>
    <row r="1875" spans="1:21" ht="48" x14ac:dyDescent="0.2">
      <c r="A1875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 s="20">
        <f t="shared" si="149"/>
        <v>2015</v>
      </c>
    </row>
    <row r="1876" spans="1:21" ht="48" x14ac:dyDescent="0.2">
      <c r="A1876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5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 s="20">
        <f t="shared" si="149"/>
        <v>2016</v>
      </c>
    </row>
    <row r="1877" spans="1:21" ht="32" x14ac:dyDescent="0.2">
      <c r="A1877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5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 s="20">
        <f t="shared" si="149"/>
        <v>2016</v>
      </c>
    </row>
    <row r="1878" spans="1:21" ht="48" x14ac:dyDescent="0.2">
      <c r="A1878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5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 s="20">
        <f t="shared" si="149"/>
        <v>2014</v>
      </c>
    </row>
    <row r="1879" spans="1:21" ht="32" x14ac:dyDescent="0.2">
      <c r="A187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5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 s="20">
        <f t="shared" si="149"/>
        <v>2015</v>
      </c>
    </row>
    <row r="1880" spans="1:21" ht="48" x14ac:dyDescent="0.2">
      <c r="A1880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5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 s="20">
        <f t="shared" si="149"/>
        <v>2014</v>
      </c>
    </row>
    <row r="1881" spans="1:21" ht="48" x14ac:dyDescent="0.2">
      <c r="A1881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5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 s="20">
        <f t="shared" si="149"/>
        <v>2016</v>
      </c>
    </row>
    <row r="1882" spans="1:21" ht="32" x14ac:dyDescent="0.2">
      <c r="A1882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5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 s="20">
        <f t="shared" si="149"/>
        <v>2016</v>
      </c>
    </row>
    <row r="1883" spans="1:21" ht="48" x14ac:dyDescent="0.2">
      <c r="A1883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5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 s="20">
        <f t="shared" si="149"/>
        <v>2015</v>
      </c>
    </row>
    <row r="1884" spans="1:21" ht="48" x14ac:dyDescent="0.2">
      <c r="A1884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5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 s="20">
        <f t="shared" si="149"/>
        <v>2012</v>
      </c>
    </row>
    <row r="1885" spans="1:21" ht="48" x14ac:dyDescent="0.2">
      <c r="A1885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 s="20">
        <f t="shared" si="149"/>
        <v>2012</v>
      </c>
    </row>
    <row r="1886" spans="1:21" ht="48" x14ac:dyDescent="0.2">
      <c r="A1886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5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 s="20">
        <f t="shared" si="149"/>
        <v>2012</v>
      </c>
    </row>
    <row r="1887" spans="1:21" ht="48" x14ac:dyDescent="0.2">
      <c r="A1887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5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 s="20">
        <f t="shared" si="149"/>
        <v>2012</v>
      </c>
    </row>
    <row r="1888" spans="1:21" ht="48" x14ac:dyDescent="0.2">
      <c r="A1888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5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 s="20">
        <f t="shared" si="149"/>
        <v>2014</v>
      </c>
    </row>
    <row r="1889" spans="1:21" ht="48" x14ac:dyDescent="0.2">
      <c r="A188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5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 s="20">
        <f t="shared" si="149"/>
        <v>2015</v>
      </c>
    </row>
    <row r="1890" spans="1:21" ht="48" x14ac:dyDescent="0.2">
      <c r="A1890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5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 s="20">
        <f t="shared" si="149"/>
        <v>2010</v>
      </c>
    </row>
    <row r="1891" spans="1:21" ht="48" x14ac:dyDescent="0.2">
      <c r="A1891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5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 s="20">
        <f t="shared" si="149"/>
        <v>2013</v>
      </c>
    </row>
    <row r="1892" spans="1:21" ht="48" x14ac:dyDescent="0.2">
      <c r="A1892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5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 s="20">
        <f t="shared" si="149"/>
        <v>2012</v>
      </c>
    </row>
    <row r="1893" spans="1:21" ht="64" x14ac:dyDescent="0.2">
      <c r="A1893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5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 s="20">
        <f t="shared" si="149"/>
        <v>2010</v>
      </c>
    </row>
    <row r="1894" spans="1:21" ht="32" x14ac:dyDescent="0.2">
      <c r="A1894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5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 s="20">
        <f t="shared" si="149"/>
        <v>2011</v>
      </c>
    </row>
    <row r="1895" spans="1:21" ht="48" x14ac:dyDescent="0.2">
      <c r="A1895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 s="20">
        <f t="shared" si="149"/>
        <v>2011</v>
      </c>
    </row>
    <row r="1896" spans="1:21" ht="16" x14ac:dyDescent="0.2">
      <c r="A1896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5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 s="20">
        <f t="shared" si="149"/>
        <v>2012</v>
      </c>
    </row>
    <row r="1897" spans="1:21" ht="48" x14ac:dyDescent="0.2">
      <c r="A1897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5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 s="20">
        <f t="shared" si="149"/>
        <v>2015</v>
      </c>
    </row>
    <row r="1898" spans="1:21" ht="48" x14ac:dyDescent="0.2">
      <c r="A1898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5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 s="20">
        <f t="shared" si="149"/>
        <v>2012</v>
      </c>
    </row>
    <row r="1899" spans="1:21" ht="48" x14ac:dyDescent="0.2">
      <c r="A189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5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 s="20">
        <f t="shared" si="149"/>
        <v>2014</v>
      </c>
    </row>
    <row r="1900" spans="1:21" ht="48" x14ac:dyDescent="0.2">
      <c r="A1900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5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 s="20">
        <f t="shared" si="149"/>
        <v>2015</v>
      </c>
    </row>
    <row r="1901" spans="1:21" ht="48" x14ac:dyDescent="0.2">
      <c r="A1901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5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 s="20">
        <f t="shared" si="149"/>
        <v>2015</v>
      </c>
    </row>
    <row r="1902" spans="1:21" ht="48" x14ac:dyDescent="0.2">
      <c r="A1902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5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 s="20">
        <f t="shared" si="149"/>
        <v>2012</v>
      </c>
    </row>
    <row r="1903" spans="1:21" ht="48" x14ac:dyDescent="0.2">
      <c r="A1903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5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 s="20">
        <f t="shared" si="149"/>
        <v>2015</v>
      </c>
    </row>
    <row r="1904" spans="1:21" ht="48" x14ac:dyDescent="0.2">
      <c r="A1904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5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 s="20">
        <f t="shared" si="149"/>
        <v>2015</v>
      </c>
    </row>
    <row r="1905" spans="1:21" ht="48" x14ac:dyDescent="0.2">
      <c r="A1905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 s="20">
        <f t="shared" si="149"/>
        <v>2016</v>
      </c>
    </row>
    <row r="1906" spans="1:21" ht="48" x14ac:dyDescent="0.2">
      <c r="A1906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5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 s="20">
        <f t="shared" si="149"/>
        <v>2015</v>
      </c>
    </row>
    <row r="1907" spans="1:21" ht="48" x14ac:dyDescent="0.2">
      <c r="A1907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5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 s="20">
        <f t="shared" si="149"/>
        <v>2014</v>
      </c>
    </row>
    <row r="1908" spans="1:21" ht="48" x14ac:dyDescent="0.2">
      <c r="A1908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5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 s="20">
        <f t="shared" si="149"/>
        <v>2016</v>
      </c>
    </row>
    <row r="1909" spans="1:21" ht="48" x14ac:dyDescent="0.2">
      <c r="A190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5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 s="20">
        <f t="shared" si="149"/>
        <v>2014</v>
      </c>
    </row>
    <row r="1910" spans="1:21" ht="48" x14ac:dyDescent="0.2">
      <c r="A1910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5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 s="20">
        <f t="shared" si="149"/>
        <v>2016</v>
      </c>
    </row>
    <row r="1911" spans="1:21" ht="48" x14ac:dyDescent="0.2">
      <c r="A1911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5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 s="20">
        <f t="shared" si="149"/>
        <v>2014</v>
      </c>
    </row>
    <row r="1912" spans="1:21" ht="48" x14ac:dyDescent="0.2">
      <c r="A1912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5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 s="20">
        <f t="shared" si="149"/>
        <v>2015</v>
      </c>
    </row>
    <row r="1913" spans="1:21" ht="48" x14ac:dyDescent="0.2">
      <c r="A1913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5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 s="20">
        <f t="shared" si="149"/>
        <v>2014</v>
      </c>
    </row>
    <row r="1914" spans="1:21" ht="48" x14ac:dyDescent="0.2">
      <c r="A1914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5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 s="20">
        <f t="shared" si="149"/>
        <v>2015</v>
      </c>
    </row>
    <row r="1915" spans="1:21" ht="32" x14ac:dyDescent="0.2">
      <c r="A1915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 s="20">
        <f t="shared" si="149"/>
        <v>2014</v>
      </c>
    </row>
    <row r="1916" spans="1:21" ht="48" x14ac:dyDescent="0.2">
      <c r="A1916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5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 s="20">
        <f t="shared" si="149"/>
        <v>2014</v>
      </c>
    </row>
    <row r="1917" spans="1:21" ht="48" x14ac:dyDescent="0.2">
      <c r="A1917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5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 s="20">
        <f t="shared" si="149"/>
        <v>2014</v>
      </c>
    </row>
    <row r="1918" spans="1:21" ht="32" x14ac:dyDescent="0.2">
      <c r="A1918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5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 s="20">
        <f t="shared" si="149"/>
        <v>2016</v>
      </c>
    </row>
    <row r="1919" spans="1:21" ht="32" x14ac:dyDescent="0.2">
      <c r="A191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5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 s="20">
        <f t="shared" si="149"/>
        <v>2017</v>
      </c>
    </row>
    <row r="1920" spans="1:21" ht="48" x14ac:dyDescent="0.2">
      <c r="A1920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5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 s="20">
        <f t="shared" si="149"/>
        <v>2014</v>
      </c>
    </row>
    <row r="1921" spans="1:21" ht="48" x14ac:dyDescent="0.2">
      <c r="A1921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5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 s="20">
        <f t="shared" si="149"/>
        <v>2015</v>
      </c>
    </row>
    <row r="1922" spans="1:21" ht="48" x14ac:dyDescent="0.2">
      <c r="A1922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5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 s="20">
        <f t="shared" si="149"/>
        <v>2015</v>
      </c>
    </row>
    <row r="1923" spans="1:21" ht="32" x14ac:dyDescent="0.2">
      <c r="A1923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IFERROR(ROUND(E1923/L1923,2),0)</f>
        <v>54</v>
      </c>
      <c r="Q1923" s="15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 s="20">
        <f t="shared" ref="U1923:U1986" si="154">YEAR(S1923)</f>
        <v>2012</v>
      </c>
    </row>
    <row r="1924" spans="1:21" ht="48" x14ac:dyDescent="0.2">
      <c r="A1924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5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 s="20">
        <f t="shared" si="154"/>
        <v>2013</v>
      </c>
    </row>
    <row r="1925" spans="1:21" ht="48" x14ac:dyDescent="0.2">
      <c r="A1925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 s="20">
        <f t="shared" si="154"/>
        <v>2011</v>
      </c>
    </row>
    <row r="1926" spans="1:21" ht="48" x14ac:dyDescent="0.2">
      <c r="A1926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5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 s="20">
        <f t="shared" si="154"/>
        <v>2013</v>
      </c>
    </row>
    <row r="1927" spans="1:21" ht="32" x14ac:dyDescent="0.2">
      <c r="A1927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5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 s="20">
        <f t="shared" si="154"/>
        <v>2013</v>
      </c>
    </row>
    <row r="1928" spans="1:21" ht="64" x14ac:dyDescent="0.2">
      <c r="A1928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5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 s="20">
        <f t="shared" si="154"/>
        <v>2010</v>
      </c>
    </row>
    <row r="1929" spans="1:21" ht="16" x14ac:dyDescent="0.2">
      <c r="A192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5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 s="20">
        <f t="shared" si="154"/>
        <v>2012</v>
      </c>
    </row>
    <row r="1930" spans="1:21" ht="32" x14ac:dyDescent="0.2">
      <c r="A1930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5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 s="20">
        <f t="shared" si="154"/>
        <v>2013</v>
      </c>
    </row>
    <row r="1931" spans="1:21" ht="48" x14ac:dyDescent="0.2">
      <c r="A1931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5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 s="20">
        <f t="shared" si="154"/>
        <v>2011</v>
      </c>
    </row>
    <row r="1932" spans="1:21" ht="32" x14ac:dyDescent="0.2">
      <c r="A1932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5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 s="20">
        <f t="shared" si="154"/>
        <v>2013</v>
      </c>
    </row>
    <row r="1933" spans="1:21" ht="32" x14ac:dyDescent="0.2">
      <c r="A1933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5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 s="20">
        <f t="shared" si="154"/>
        <v>2012</v>
      </c>
    </row>
    <row r="1934" spans="1:21" ht="48" x14ac:dyDescent="0.2">
      <c r="A1934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5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 s="20">
        <f t="shared" si="154"/>
        <v>2012</v>
      </c>
    </row>
    <row r="1935" spans="1:21" ht="48" x14ac:dyDescent="0.2">
      <c r="A1935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 s="20">
        <f t="shared" si="154"/>
        <v>2014</v>
      </c>
    </row>
    <row r="1936" spans="1:21" ht="48" x14ac:dyDescent="0.2">
      <c r="A1936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5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 s="20">
        <f t="shared" si="154"/>
        <v>2011</v>
      </c>
    </row>
    <row r="1937" spans="1:21" ht="48" x14ac:dyDescent="0.2">
      <c r="A1937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5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 s="20">
        <f t="shared" si="154"/>
        <v>2014</v>
      </c>
    </row>
    <row r="1938" spans="1:21" ht="48" x14ac:dyDescent="0.2">
      <c r="A1938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5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 s="20">
        <f t="shared" si="154"/>
        <v>2011</v>
      </c>
    </row>
    <row r="1939" spans="1:21" ht="48" x14ac:dyDescent="0.2">
      <c r="A193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5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 s="20">
        <f t="shared" si="154"/>
        <v>2012</v>
      </c>
    </row>
    <row r="1940" spans="1:21" ht="48" x14ac:dyDescent="0.2">
      <c r="A1940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5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 s="20">
        <f t="shared" si="154"/>
        <v>2013</v>
      </c>
    </row>
    <row r="1941" spans="1:21" ht="48" x14ac:dyDescent="0.2">
      <c r="A1941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5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 s="20">
        <f t="shared" si="154"/>
        <v>2013</v>
      </c>
    </row>
    <row r="1942" spans="1:21" ht="48" x14ac:dyDescent="0.2">
      <c r="A1942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5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 s="20">
        <f t="shared" si="154"/>
        <v>2011</v>
      </c>
    </row>
    <row r="1943" spans="1:21" ht="48" x14ac:dyDescent="0.2">
      <c r="A1943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5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 s="20">
        <f t="shared" si="154"/>
        <v>2014</v>
      </c>
    </row>
    <row r="1944" spans="1:21" ht="48" x14ac:dyDescent="0.2">
      <c r="A1944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5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 s="20">
        <f t="shared" si="154"/>
        <v>2011</v>
      </c>
    </row>
    <row r="1945" spans="1:21" ht="48" x14ac:dyDescent="0.2">
      <c r="A1945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 s="20">
        <f t="shared" si="154"/>
        <v>2016</v>
      </c>
    </row>
    <row r="1946" spans="1:21" ht="48" x14ac:dyDescent="0.2">
      <c r="A1946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5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 s="20">
        <f t="shared" si="154"/>
        <v>2014</v>
      </c>
    </row>
    <row r="1947" spans="1:21" ht="48" x14ac:dyDescent="0.2">
      <c r="A1947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5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 s="20">
        <f t="shared" si="154"/>
        <v>2015</v>
      </c>
    </row>
    <row r="1948" spans="1:21" ht="48" x14ac:dyDescent="0.2">
      <c r="A1948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5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 s="20">
        <f t="shared" si="154"/>
        <v>2014</v>
      </c>
    </row>
    <row r="1949" spans="1:21" ht="48" x14ac:dyDescent="0.2">
      <c r="A194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5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 s="20">
        <f t="shared" si="154"/>
        <v>2009</v>
      </c>
    </row>
    <row r="1950" spans="1:21" ht="32" x14ac:dyDescent="0.2">
      <c r="A1950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5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 s="20">
        <f t="shared" si="154"/>
        <v>2016</v>
      </c>
    </row>
    <row r="1951" spans="1:21" ht="48" x14ac:dyDescent="0.2">
      <c r="A1951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5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 s="20">
        <f t="shared" si="154"/>
        <v>2014</v>
      </c>
    </row>
    <row r="1952" spans="1:21" ht="48" x14ac:dyDescent="0.2">
      <c r="A1952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5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 s="20">
        <f t="shared" si="154"/>
        <v>2011</v>
      </c>
    </row>
    <row r="1953" spans="1:21" ht="48" x14ac:dyDescent="0.2">
      <c r="A1953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5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 s="20">
        <f t="shared" si="154"/>
        <v>2016</v>
      </c>
    </row>
    <row r="1954" spans="1:21" ht="48" x14ac:dyDescent="0.2">
      <c r="A1954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5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 s="20">
        <f t="shared" si="154"/>
        <v>2013</v>
      </c>
    </row>
    <row r="1955" spans="1:21" ht="48" x14ac:dyDescent="0.2">
      <c r="A1955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 s="20">
        <f t="shared" si="154"/>
        <v>2012</v>
      </c>
    </row>
    <row r="1956" spans="1:21" ht="32" x14ac:dyDescent="0.2">
      <c r="A1956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5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 s="20">
        <f t="shared" si="154"/>
        <v>2016</v>
      </c>
    </row>
    <row r="1957" spans="1:21" ht="48" x14ac:dyDescent="0.2">
      <c r="A1957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5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 s="20">
        <f t="shared" si="154"/>
        <v>2012</v>
      </c>
    </row>
    <row r="1958" spans="1:21" ht="48" x14ac:dyDescent="0.2">
      <c r="A1958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5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 s="20">
        <f t="shared" si="154"/>
        <v>2015</v>
      </c>
    </row>
    <row r="1959" spans="1:21" ht="32" x14ac:dyDescent="0.2">
      <c r="A195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5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 s="20">
        <f t="shared" si="154"/>
        <v>2012</v>
      </c>
    </row>
    <row r="1960" spans="1:21" ht="48" x14ac:dyDescent="0.2">
      <c r="A1960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5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 s="20">
        <f t="shared" si="154"/>
        <v>2013</v>
      </c>
    </row>
    <row r="1961" spans="1:21" ht="48" x14ac:dyDescent="0.2">
      <c r="A1961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5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 s="20">
        <f t="shared" si="154"/>
        <v>2014</v>
      </c>
    </row>
    <row r="1962" spans="1:21" ht="48" x14ac:dyDescent="0.2">
      <c r="A1962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5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 s="20">
        <f t="shared" si="154"/>
        <v>2014</v>
      </c>
    </row>
    <row r="1963" spans="1:21" ht="48" x14ac:dyDescent="0.2">
      <c r="A1963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5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 s="20">
        <f t="shared" si="154"/>
        <v>2012</v>
      </c>
    </row>
    <row r="1964" spans="1:21" ht="48" x14ac:dyDescent="0.2">
      <c r="A1964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5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 s="20">
        <f t="shared" si="154"/>
        <v>2014</v>
      </c>
    </row>
    <row r="1965" spans="1:21" ht="48" x14ac:dyDescent="0.2">
      <c r="A1965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 s="20">
        <f t="shared" si="154"/>
        <v>2014</v>
      </c>
    </row>
    <row r="1966" spans="1:21" ht="48" x14ac:dyDescent="0.2">
      <c r="A1966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5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 s="20">
        <f t="shared" si="154"/>
        <v>2016</v>
      </c>
    </row>
    <row r="1967" spans="1:21" ht="48" x14ac:dyDescent="0.2">
      <c r="A1967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5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 s="20">
        <f t="shared" si="154"/>
        <v>2011</v>
      </c>
    </row>
    <row r="1968" spans="1:21" ht="48" x14ac:dyDescent="0.2">
      <c r="A1968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5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 s="20">
        <f t="shared" si="154"/>
        <v>2014</v>
      </c>
    </row>
    <row r="1969" spans="1:21" ht="48" x14ac:dyDescent="0.2">
      <c r="A196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5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 s="20">
        <f t="shared" si="154"/>
        <v>2014</v>
      </c>
    </row>
    <row r="1970" spans="1:21" ht="32" x14ac:dyDescent="0.2">
      <c r="A1970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5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 s="20">
        <f t="shared" si="154"/>
        <v>2016</v>
      </c>
    </row>
    <row r="1971" spans="1:21" ht="48" x14ac:dyDescent="0.2">
      <c r="A1971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5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 s="20">
        <f t="shared" si="154"/>
        <v>2016</v>
      </c>
    </row>
    <row r="1972" spans="1:21" ht="48" x14ac:dyDescent="0.2">
      <c r="A1972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5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 s="20">
        <f t="shared" si="154"/>
        <v>2013</v>
      </c>
    </row>
    <row r="1973" spans="1:21" ht="48" x14ac:dyDescent="0.2">
      <c r="A1973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5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 s="20">
        <f t="shared" si="154"/>
        <v>2013</v>
      </c>
    </row>
    <row r="1974" spans="1:21" ht="48" x14ac:dyDescent="0.2">
      <c r="A1974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5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 s="20">
        <f t="shared" si="154"/>
        <v>2012</v>
      </c>
    </row>
    <row r="1975" spans="1:21" ht="48" x14ac:dyDescent="0.2">
      <c r="A1975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 s="20">
        <f t="shared" si="154"/>
        <v>2016</v>
      </c>
    </row>
    <row r="1976" spans="1:21" ht="48" x14ac:dyDescent="0.2">
      <c r="A1976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5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 s="20">
        <f t="shared" si="154"/>
        <v>2013</v>
      </c>
    </row>
    <row r="1977" spans="1:21" ht="32" x14ac:dyDescent="0.2">
      <c r="A1977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5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 s="20">
        <f t="shared" si="154"/>
        <v>2013</v>
      </c>
    </row>
    <row r="1978" spans="1:21" ht="32" x14ac:dyDescent="0.2">
      <c r="A1978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5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 s="20">
        <f t="shared" si="154"/>
        <v>2013</v>
      </c>
    </row>
    <row r="1979" spans="1:21" ht="48" x14ac:dyDescent="0.2">
      <c r="A197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5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 s="20">
        <f t="shared" si="154"/>
        <v>2015</v>
      </c>
    </row>
    <row r="1980" spans="1:21" ht="48" x14ac:dyDescent="0.2">
      <c r="A1980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5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 s="20">
        <f t="shared" si="154"/>
        <v>2012</v>
      </c>
    </row>
    <row r="1981" spans="1:21" ht="32" x14ac:dyDescent="0.2">
      <c r="A1981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5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 s="20">
        <f t="shared" si="154"/>
        <v>2015</v>
      </c>
    </row>
    <row r="1982" spans="1:21" ht="32" x14ac:dyDescent="0.2">
      <c r="A1982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5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 s="20">
        <f t="shared" si="154"/>
        <v>2016</v>
      </c>
    </row>
    <row r="1983" spans="1:21" ht="48" x14ac:dyDescent="0.2">
      <c r="A1983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5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 s="20">
        <f t="shared" si="154"/>
        <v>2014</v>
      </c>
    </row>
    <row r="1984" spans="1:21" ht="48" x14ac:dyDescent="0.2">
      <c r="A1984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5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 s="20">
        <f t="shared" si="154"/>
        <v>2016</v>
      </c>
    </row>
    <row r="1985" spans="1:21" ht="48" x14ac:dyDescent="0.2">
      <c r="A1985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 s="20">
        <f t="shared" si="154"/>
        <v>2016</v>
      </c>
    </row>
    <row r="1986" spans="1:21" ht="64" x14ac:dyDescent="0.2">
      <c r="A1986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5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 s="20">
        <f t="shared" si="154"/>
        <v>2014</v>
      </c>
    </row>
    <row r="1987" spans="1:21" ht="48" x14ac:dyDescent="0.2">
      <c r="A1987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IFERROR(ROUND(E1987/L1987,2),0)</f>
        <v>12.75</v>
      </c>
      <c r="Q1987" s="15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 s="20">
        <f t="shared" ref="U1987:U2050" si="159">YEAR(S1987)</f>
        <v>2016</v>
      </c>
    </row>
    <row r="1988" spans="1:21" ht="48" x14ac:dyDescent="0.2">
      <c r="A1988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5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 s="20">
        <f t="shared" si="159"/>
        <v>2016</v>
      </c>
    </row>
    <row r="1989" spans="1:21" ht="32" x14ac:dyDescent="0.2">
      <c r="A198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5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 s="20">
        <f t="shared" si="159"/>
        <v>2015</v>
      </c>
    </row>
    <row r="1990" spans="1:21" ht="16" x14ac:dyDescent="0.2">
      <c r="A1990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5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 s="20">
        <f t="shared" si="159"/>
        <v>2015</v>
      </c>
    </row>
    <row r="1991" spans="1:21" ht="48" x14ac:dyDescent="0.2">
      <c r="A1991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5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 s="20">
        <f t="shared" si="159"/>
        <v>2016</v>
      </c>
    </row>
    <row r="1992" spans="1:21" ht="48" x14ac:dyDescent="0.2">
      <c r="A1992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5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 s="20">
        <f t="shared" si="159"/>
        <v>2016</v>
      </c>
    </row>
    <row r="1993" spans="1:21" ht="32" x14ac:dyDescent="0.2">
      <c r="A1993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5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 s="20">
        <f t="shared" si="159"/>
        <v>2015</v>
      </c>
    </row>
    <row r="1994" spans="1:21" ht="32" x14ac:dyDescent="0.2">
      <c r="A1994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5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 s="20">
        <f t="shared" si="159"/>
        <v>2015</v>
      </c>
    </row>
    <row r="1995" spans="1:21" ht="48" x14ac:dyDescent="0.2">
      <c r="A1995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 s="20">
        <f t="shared" si="159"/>
        <v>2015</v>
      </c>
    </row>
    <row r="1996" spans="1:21" ht="48" x14ac:dyDescent="0.2">
      <c r="A1996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5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 s="20">
        <f t="shared" si="159"/>
        <v>2016</v>
      </c>
    </row>
    <row r="1997" spans="1:21" ht="48" x14ac:dyDescent="0.2">
      <c r="A1997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5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 s="20">
        <f t="shared" si="159"/>
        <v>2015</v>
      </c>
    </row>
    <row r="1998" spans="1:21" ht="48" x14ac:dyDescent="0.2">
      <c r="A1998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5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 s="20">
        <f t="shared" si="159"/>
        <v>2014</v>
      </c>
    </row>
    <row r="1999" spans="1:21" ht="48" x14ac:dyDescent="0.2">
      <c r="A199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5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 s="20">
        <f t="shared" si="159"/>
        <v>2014</v>
      </c>
    </row>
    <row r="2000" spans="1:21" ht="48" x14ac:dyDescent="0.2">
      <c r="A2000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5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 s="20">
        <f t="shared" si="159"/>
        <v>2014</v>
      </c>
    </row>
    <row r="2001" spans="1:21" ht="48" x14ac:dyDescent="0.2">
      <c r="A2001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5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 s="20">
        <f t="shared" si="159"/>
        <v>2014</v>
      </c>
    </row>
    <row r="2002" spans="1:21" ht="48" x14ac:dyDescent="0.2">
      <c r="A2002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5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 s="20">
        <f t="shared" si="159"/>
        <v>2015</v>
      </c>
    </row>
    <row r="2003" spans="1:21" ht="32" x14ac:dyDescent="0.2">
      <c r="A2003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5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 s="20">
        <f t="shared" si="159"/>
        <v>2015</v>
      </c>
    </row>
    <row r="2004" spans="1:21" ht="48" x14ac:dyDescent="0.2">
      <c r="A2004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5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 s="20">
        <f t="shared" si="159"/>
        <v>2016</v>
      </c>
    </row>
    <row r="2005" spans="1:21" ht="64" x14ac:dyDescent="0.2">
      <c r="A2005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 s="20">
        <f t="shared" si="159"/>
        <v>2010</v>
      </c>
    </row>
    <row r="2006" spans="1:21" ht="48" x14ac:dyDescent="0.2">
      <c r="A2006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5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 s="20">
        <f t="shared" si="159"/>
        <v>2014</v>
      </c>
    </row>
    <row r="2007" spans="1:21" ht="48" x14ac:dyDescent="0.2">
      <c r="A2007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5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 s="20">
        <f t="shared" si="159"/>
        <v>2013</v>
      </c>
    </row>
    <row r="2008" spans="1:21" ht="48" x14ac:dyDescent="0.2">
      <c r="A2008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5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 s="20">
        <f t="shared" si="159"/>
        <v>2014</v>
      </c>
    </row>
    <row r="2009" spans="1:21" ht="48" x14ac:dyDescent="0.2">
      <c r="A200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5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 s="20">
        <f t="shared" si="159"/>
        <v>2010</v>
      </c>
    </row>
    <row r="2010" spans="1:21" ht="48" x14ac:dyDescent="0.2">
      <c r="A2010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5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 s="20">
        <f t="shared" si="159"/>
        <v>2011</v>
      </c>
    </row>
    <row r="2011" spans="1:21" ht="48" x14ac:dyDescent="0.2">
      <c r="A2011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5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 s="20">
        <f t="shared" si="159"/>
        <v>2016</v>
      </c>
    </row>
    <row r="2012" spans="1:21" ht="32" x14ac:dyDescent="0.2">
      <c r="A2012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5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 s="20">
        <f t="shared" si="159"/>
        <v>2016</v>
      </c>
    </row>
    <row r="2013" spans="1:21" ht="48" x14ac:dyDescent="0.2">
      <c r="A2013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5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 s="20">
        <f t="shared" si="159"/>
        <v>2015</v>
      </c>
    </row>
    <row r="2014" spans="1:21" ht="48" x14ac:dyDescent="0.2">
      <c r="A2014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5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 s="20">
        <f t="shared" si="159"/>
        <v>2015</v>
      </c>
    </row>
    <row r="2015" spans="1:21" ht="48" x14ac:dyDescent="0.2">
      <c r="A2015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 s="20">
        <f t="shared" si="159"/>
        <v>2016</v>
      </c>
    </row>
    <row r="2016" spans="1:21" ht="48" x14ac:dyDescent="0.2">
      <c r="A2016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5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 s="20">
        <f t="shared" si="159"/>
        <v>2013</v>
      </c>
    </row>
    <row r="2017" spans="1:21" ht="48" x14ac:dyDescent="0.2">
      <c r="A2017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5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 s="20">
        <f t="shared" si="159"/>
        <v>2011</v>
      </c>
    </row>
    <row r="2018" spans="1:21" ht="32" x14ac:dyDescent="0.2">
      <c r="A2018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5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 s="20">
        <f t="shared" si="159"/>
        <v>2013</v>
      </c>
    </row>
    <row r="2019" spans="1:21" ht="48" x14ac:dyDescent="0.2">
      <c r="A201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5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 s="20">
        <f t="shared" si="159"/>
        <v>2012</v>
      </c>
    </row>
    <row r="2020" spans="1:21" ht="48" x14ac:dyDescent="0.2">
      <c r="A2020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5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 s="20">
        <f t="shared" si="159"/>
        <v>2015</v>
      </c>
    </row>
    <row r="2021" spans="1:21" ht="48" x14ac:dyDescent="0.2">
      <c r="A2021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5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 s="20">
        <f t="shared" si="159"/>
        <v>2016</v>
      </c>
    </row>
    <row r="2022" spans="1:21" ht="48" x14ac:dyDescent="0.2">
      <c r="A2022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5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 s="20">
        <f t="shared" si="159"/>
        <v>2014</v>
      </c>
    </row>
    <row r="2023" spans="1:21" ht="48" x14ac:dyDescent="0.2">
      <c r="A2023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5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 s="20">
        <f t="shared" si="159"/>
        <v>2014</v>
      </c>
    </row>
    <row r="2024" spans="1:21" ht="48" x14ac:dyDescent="0.2">
      <c r="A2024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5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 s="20">
        <f t="shared" si="159"/>
        <v>2016</v>
      </c>
    </row>
    <row r="2025" spans="1:21" ht="48" x14ac:dyDescent="0.2">
      <c r="A2025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 s="20">
        <f t="shared" si="159"/>
        <v>2015</v>
      </c>
    </row>
    <row r="2026" spans="1:21" ht="48" x14ac:dyDescent="0.2">
      <c r="A2026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5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 s="20">
        <f t="shared" si="159"/>
        <v>2012</v>
      </c>
    </row>
    <row r="2027" spans="1:21" ht="48" x14ac:dyDescent="0.2">
      <c r="A2027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5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 s="20">
        <f t="shared" si="159"/>
        <v>2015</v>
      </c>
    </row>
    <row r="2028" spans="1:21" ht="32" x14ac:dyDescent="0.2">
      <c r="A2028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5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 s="20">
        <f t="shared" si="159"/>
        <v>2014</v>
      </c>
    </row>
    <row r="2029" spans="1:21" ht="48" x14ac:dyDescent="0.2">
      <c r="A202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5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 s="20">
        <f t="shared" si="159"/>
        <v>2015</v>
      </c>
    </row>
    <row r="2030" spans="1:21" ht="32" x14ac:dyDescent="0.2">
      <c r="A2030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5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 s="20">
        <f t="shared" si="159"/>
        <v>2010</v>
      </c>
    </row>
    <row r="2031" spans="1:21" ht="32" x14ac:dyDescent="0.2">
      <c r="A2031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5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 s="20">
        <f t="shared" si="159"/>
        <v>2014</v>
      </c>
    </row>
    <row r="2032" spans="1:21" ht="48" x14ac:dyDescent="0.2">
      <c r="A2032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5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 s="20">
        <f t="shared" si="159"/>
        <v>2012</v>
      </c>
    </row>
    <row r="2033" spans="1:21" ht="32" x14ac:dyDescent="0.2">
      <c r="A2033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5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 s="20">
        <f t="shared" si="159"/>
        <v>2014</v>
      </c>
    </row>
    <row r="2034" spans="1:21" ht="48" x14ac:dyDescent="0.2">
      <c r="A2034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5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 s="20">
        <f t="shared" si="159"/>
        <v>2016</v>
      </c>
    </row>
    <row r="2035" spans="1:21" ht="48" x14ac:dyDescent="0.2">
      <c r="A2035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 s="20">
        <f t="shared" si="159"/>
        <v>2014</v>
      </c>
    </row>
    <row r="2036" spans="1:21" ht="48" x14ac:dyDescent="0.2">
      <c r="A2036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5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 s="20">
        <f t="shared" si="159"/>
        <v>2015</v>
      </c>
    </row>
    <row r="2037" spans="1:21" ht="48" x14ac:dyDescent="0.2">
      <c r="A2037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5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 s="20">
        <f t="shared" si="159"/>
        <v>2015</v>
      </c>
    </row>
    <row r="2038" spans="1:21" ht="48" x14ac:dyDescent="0.2">
      <c r="A2038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5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 s="20">
        <f t="shared" si="159"/>
        <v>2014</v>
      </c>
    </row>
    <row r="2039" spans="1:21" ht="48" x14ac:dyDescent="0.2">
      <c r="A203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5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 s="20">
        <f t="shared" si="159"/>
        <v>2013</v>
      </c>
    </row>
    <row r="2040" spans="1:21" ht="48" x14ac:dyDescent="0.2">
      <c r="A2040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5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 s="20">
        <f t="shared" si="159"/>
        <v>2013</v>
      </c>
    </row>
    <row r="2041" spans="1:21" ht="32" x14ac:dyDescent="0.2">
      <c r="A2041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5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 s="20">
        <f t="shared" si="159"/>
        <v>2016</v>
      </c>
    </row>
    <row r="2042" spans="1:21" ht="32" x14ac:dyDescent="0.2">
      <c r="A2042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5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 s="20">
        <f t="shared" si="159"/>
        <v>2013</v>
      </c>
    </row>
    <row r="2043" spans="1:21" ht="48" x14ac:dyDescent="0.2">
      <c r="A2043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5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 s="20">
        <f t="shared" si="159"/>
        <v>2016</v>
      </c>
    </row>
    <row r="2044" spans="1:21" ht="48" x14ac:dyDescent="0.2">
      <c r="A2044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5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 s="20">
        <f t="shared" si="159"/>
        <v>2015</v>
      </c>
    </row>
    <row r="2045" spans="1:21" ht="48" x14ac:dyDescent="0.2">
      <c r="A2045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 s="20">
        <f t="shared" si="159"/>
        <v>2016</v>
      </c>
    </row>
    <row r="2046" spans="1:21" ht="48" x14ac:dyDescent="0.2">
      <c r="A2046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5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 s="20">
        <f t="shared" si="159"/>
        <v>2015</v>
      </c>
    </row>
    <row r="2047" spans="1:21" ht="48" x14ac:dyDescent="0.2">
      <c r="A2047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5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 s="20">
        <f t="shared" si="159"/>
        <v>2012</v>
      </c>
    </row>
    <row r="2048" spans="1:21" ht="48" x14ac:dyDescent="0.2">
      <c r="A2048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5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 s="20">
        <f t="shared" si="159"/>
        <v>2013</v>
      </c>
    </row>
    <row r="2049" spans="1:21" ht="48" x14ac:dyDescent="0.2">
      <c r="A204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5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 s="20">
        <f t="shared" si="159"/>
        <v>2015</v>
      </c>
    </row>
    <row r="2050" spans="1:21" ht="48" x14ac:dyDescent="0.2">
      <c r="A2050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5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 s="20">
        <f t="shared" si="159"/>
        <v>2013</v>
      </c>
    </row>
    <row r="2051" spans="1:21" ht="16" x14ac:dyDescent="0.2">
      <c r="A2051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IFERROR(ROUND(E2051/L2051,2),0)</f>
        <v>80.989999999999995</v>
      </c>
      <c r="Q2051" s="15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 s="20">
        <f t="shared" ref="U2051:U2114" si="164">YEAR(S2051)</f>
        <v>2013</v>
      </c>
    </row>
    <row r="2052" spans="1:21" ht="48" x14ac:dyDescent="0.2">
      <c r="A2052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5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 s="20">
        <f t="shared" si="164"/>
        <v>2015</v>
      </c>
    </row>
    <row r="2053" spans="1:21" ht="48" x14ac:dyDescent="0.2">
      <c r="A2053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5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 s="20">
        <f t="shared" si="164"/>
        <v>2013</v>
      </c>
    </row>
    <row r="2054" spans="1:21" ht="48" x14ac:dyDescent="0.2">
      <c r="A2054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5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 s="20">
        <f t="shared" si="164"/>
        <v>2016</v>
      </c>
    </row>
    <row r="2055" spans="1:21" ht="48" x14ac:dyDescent="0.2">
      <c r="A2055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 s="20">
        <f t="shared" si="164"/>
        <v>2015</v>
      </c>
    </row>
    <row r="2056" spans="1:21" ht="48" x14ac:dyDescent="0.2">
      <c r="A2056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5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 s="20">
        <f t="shared" si="164"/>
        <v>2014</v>
      </c>
    </row>
    <row r="2057" spans="1:21" ht="48" x14ac:dyDescent="0.2">
      <c r="A2057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5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 s="20">
        <f t="shared" si="164"/>
        <v>2014</v>
      </c>
    </row>
    <row r="2058" spans="1:21" ht="48" x14ac:dyDescent="0.2">
      <c r="A2058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5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 s="20">
        <f t="shared" si="164"/>
        <v>2013</v>
      </c>
    </row>
    <row r="2059" spans="1:21" ht="48" x14ac:dyDescent="0.2">
      <c r="A205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5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 s="20">
        <f t="shared" si="164"/>
        <v>2016</v>
      </c>
    </row>
    <row r="2060" spans="1:21" ht="32" x14ac:dyDescent="0.2">
      <c r="A2060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5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 s="20">
        <f t="shared" si="164"/>
        <v>2015</v>
      </c>
    </row>
    <row r="2061" spans="1:21" ht="48" x14ac:dyDescent="0.2">
      <c r="A2061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5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 s="20">
        <f t="shared" si="164"/>
        <v>2015</v>
      </c>
    </row>
    <row r="2062" spans="1:21" ht="48" x14ac:dyDescent="0.2">
      <c r="A2062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5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 s="20">
        <f t="shared" si="164"/>
        <v>2014</v>
      </c>
    </row>
    <row r="2063" spans="1:21" ht="48" x14ac:dyDescent="0.2">
      <c r="A2063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5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 s="20">
        <f t="shared" si="164"/>
        <v>2016</v>
      </c>
    </row>
    <row r="2064" spans="1:21" ht="48" x14ac:dyDescent="0.2">
      <c r="A2064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5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 s="20">
        <f t="shared" si="164"/>
        <v>2016</v>
      </c>
    </row>
    <row r="2065" spans="1:21" ht="32" x14ac:dyDescent="0.2">
      <c r="A2065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 s="20">
        <f t="shared" si="164"/>
        <v>2016</v>
      </c>
    </row>
    <row r="2066" spans="1:21" ht="48" x14ac:dyDescent="0.2">
      <c r="A2066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5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 s="20">
        <f t="shared" si="164"/>
        <v>2013</v>
      </c>
    </row>
    <row r="2067" spans="1:21" ht="48" x14ac:dyDescent="0.2">
      <c r="A2067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5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 s="20">
        <f t="shared" si="164"/>
        <v>2013</v>
      </c>
    </row>
    <row r="2068" spans="1:21" ht="48" x14ac:dyDescent="0.2">
      <c r="A2068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5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 s="20">
        <f t="shared" si="164"/>
        <v>2014</v>
      </c>
    </row>
    <row r="2069" spans="1:21" ht="48" x14ac:dyDescent="0.2">
      <c r="A206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5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 s="20">
        <f t="shared" si="164"/>
        <v>2015</v>
      </c>
    </row>
    <row r="2070" spans="1:21" ht="48" x14ac:dyDescent="0.2">
      <c r="A2070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5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 s="20">
        <f t="shared" si="164"/>
        <v>2016</v>
      </c>
    </row>
    <row r="2071" spans="1:21" ht="48" x14ac:dyDescent="0.2">
      <c r="A2071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5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 s="20">
        <f t="shared" si="164"/>
        <v>2015</v>
      </c>
    </row>
    <row r="2072" spans="1:21" ht="48" x14ac:dyDescent="0.2">
      <c r="A2072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5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 s="20">
        <f t="shared" si="164"/>
        <v>2016</v>
      </c>
    </row>
    <row r="2073" spans="1:21" ht="48" x14ac:dyDescent="0.2">
      <c r="A2073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5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 s="20">
        <f t="shared" si="164"/>
        <v>2016</v>
      </c>
    </row>
    <row r="2074" spans="1:21" ht="48" x14ac:dyDescent="0.2">
      <c r="A2074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5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 s="20">
        <f t="shared" si="164"/>
        <v>2016</v>
      </c>
    </row>
    <row r="2075" spans="1:21" ht="48" x14ac:dyDescent="0.2">
      <c r="A2075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 s="20">
        <f t="shared" si="164"/>
        <v>2015</v>
      </c>
    </row>
    <row r="2076" spans="1:21" ht="32" x14ac:dyDescent="0.2">
      <c r="A2076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5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 s="20">
        <f t="shared" si="164"/>
        <v>2016</v>
      </c>
    </row>
    <row r="2077" spans="1:21" ht="48" x14ac:dyDescent="0.2">
      <c r="A2077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5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 s="20">
        <f t="shared" si="164"/>
        <v>2013</v>
      </c>
    </row>
    <row r="2078" spans="1:21" ht="32" x14ac:dyDescent="0.2">
      <c r="A2078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5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 s="20">
        <f t="shared" si="164"/>
        <v>2014</v>
      </c>
    </row>
    <row r="2079" spans="1:21" ht="48" x14ac:dyDescent="0.2">
      <c r="A207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5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 s="20">
        <f t="shared" si="164"/>
        <v>2015</v>
      </c>
    </row>
    <row r="2080" spans="1:21" ht="48" x14ac:dyDescent="0.2">
      <c r="A2080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5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 s="20">
        <f t="shared" si="164"/>
        <v>2016</v>
      </c>
    </row>
    <row r="2081" spans="1:21" ht="48" x14ac:dyDescent="0.2">
      <c r="A2081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5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 s="20">
        <f t="shared" si="164"/>
        <v>2015</v>
      </c>
    </row>
    <row r="2082" spans="1:21" ht="48" x14ac:dyDescent="0.2">
      <c r="A2082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5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 s="20">
        <f t="shared" si="164"/>
        <v>2015</v>
      </c>
    </row>
    <row r="2083" spans="1:21" ht="48" x14ac:dyDescent="0.2">
      <c r="A2083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5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 s="20">
        <f t="shared" si="164"/>
        <v>2012</v>
      </c>
    </row>
    <row r="2084" spans="1:21" ht="48" x14ac:dyDescent="0.2">
      <c r="A2084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5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 s="20">
        <f t="shared" si="164"/>
        <v>2011</v>
      </c>
    </row>
    <row r="2085" spans="1:21" ht="48" x14ac:dyDescent="0.2">
      <c r="A2085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 s="20">
        <f t="shared" si="164"/>
        <v>2012</v>
      </c>
    </row>
    <row r="2086" spans="1:21" ht="48" x14ac:dyDescent="0.2">
      <c r="A2086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5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 s="20">
        <f t="shared" si="164"/>
        <v>2014</v>
      </c>
    </row>
    <row r="2087" spans="1:21" ht="48" x14ac:dyDescent="0.2">
      <c r="A2087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5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 s="20">
        <f t="shared" si="164"/>
        <v>2012</v>
      </c>
    </row>
    <row r="2088" spans="1:21" ht="48" x14ac:dyDescent="0.2">
      <c r="A2088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5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 s="20">
        <f t="shared" si="164"/>
        <v>2011</v>
      </c>
    </row>
    <row r="2089" spans="1:21" ht="48" x14ac:dyDescent="0.2">
      <c r="A208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5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 s="20">
        <f t="shared" si="164"/>
        <v>2011</v>
      </c>
    </row>
    <row r="2090" spans="1:21" ht="48" x14ac:dyDescent="0.2">
      <c r="A2090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5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 s="20">
        <f t="shared" si="164"/>
        <v>2010</v>
      </c>
    </row>
    <row r="2091" spans="1:21" ht="32" x14ac:dyDescent="0.2">
      <c r="A2091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5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 s="20">
        <f t="shared" si="164"/>
        <v>2013</v>
      </c>
    </row>
    <row r="2092" spans="1:21" ht="48" x14ac:dyDescent="0.2">
      <c r="A2092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5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 s="20">
        <f t="shared" si="164"/>
        <v>2013</v>
      </c>
    </row>
    <row r="2093" spans="1:21" ht="48" x14ac:dyDescent="0.2">
      <c r="A2093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5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 s="20">
        <f t="shared" si="164"/>
        <v>2011</v>
      </c>
    </row>
    <row r="2094" spans="1:21" ht="48" x14ac:dyDescent="0.2">
      <c r="A2094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5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 s="20">
        <f t="shared" si="164"/>
        <v>2011</v>
      </c>
    </row>
    <row r="2095" spans="1:21" ht="48" x14ac:dyDescent="0.2">
      <c r="A2095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 s="20">
        <f t="shared" si="164"/>
        <v>2012</v>
      </c>
    </row>
    <row r="2096" spans="1:21" ht="48" x14ac:dyDescent="0.2">
      <c r="A2096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5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 s="20">
        <f t="shared" si="164"/>
        <v>2012</v>
      </c>
    </row>
    <row r="2097" spans="1:21" ht="48" x14ac:dyDescent="0.2">
      <c r="A2097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5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 s="20">
        <f t="shared" si="164"/>
        <v>2011</v>
      </c>
    </row>
    <row r="2098" spans="1:21" ht="48" x14ac:dyDescent="0.2">
      <c r="A2098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5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 s="20">
        <f t="shared" si="164"/>
        <v>2012</v>
      </c>
    </row>
    <row r="2099" spans="1:21" ht="48" x14ac:dyDescent="0.2">
      <c r="A209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5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 s="20">
        <f t="shared" si="164"/>
        <v>2011</v>
      </c>
    </row>
    <row r="2100" spans="1:21" ht="48" x14ac:dyDescent="0.2">
      <c r="A2100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5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 s="20">
        <f t="shared" si="164"/>
        <v>2012</v>
      </c>
    </row>
    <row r="2101" spans="1:21" ht="16" x14ac:dyDescent="0.2">
      <c r="A2101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5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 s="20">
        <f t="shared" si="164"/>
        <v>2015</v>
      </c>
    </row>
    <row r="2102" spans="1:21" ht="48" x14ac:dyDescent="0.2">
      <c r="A2102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5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 s="20">
        <f t="shared" si="164"/>
        <v>2012</v>
      </c>
    </row>
    <row r="2103" spans="1:21" ht="48" x14ac:dyDescent="0.2">
      <c r="A2103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5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 s="20">
        <f t="shared" si="164"/>
        <v>2011</v>
      </c>
    </row>
    <row r="2104" spans="1:21" ht="48" x14ac:dyDescent="0.2">
      <c r="A2104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5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 s="20">
        <f t="shared" si="164"/>
        <v>2011</v>
      </c>
    </row>
    <row r="2105" spans="1:21" ht="32" x14ac:dyDescent="0.2">
      <c r="A2105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 s="20">
        <f t="shared" si="164"/>
        <v>2012</v>
      </c>
    </row>
    <row r="2106" spans="1:21" ht="48" x14ac:dyDescent="0.2">
      <c r="A2106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5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 s="20">
        <f t="shared" si="164"/>
        <v>2013</v>
      </c>
    </row>
    <row r="2107" spans="1:21" ht="32" x14ac:dyDescent="0.2">
      <c r="A2107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5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 s="20">
        <f t="shared" si="164"/>
        <v>2014</v>
      </c>
    </row>
    <row r="2108" spans="1:21" ht="48" x14ac:dyDescent="0.2">
      <c r="A2108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5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 s="20">
        <f t="shared" si="164"/>
        <v>2012</v>
      </c>
    </row>
    <row r="2109" spans="1:21" ht="48" x14ac:dyDescent="0.2">
      <c r="A210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5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 s="20">
        <f t="shared" si="164"/>
        <v>2014</v>
      </c>
    </row>
    <row r="2110" spans="1:21" ht="48" x14ac:dyDescent="0.2">
      <c r="A2110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5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 s="20">
        <f t="shared" si="164"/>
        <v>2012</v>
      </c>
    </row>
    <row r="2111" spans="1:21" ht="32" x14ac:dyDescent="0.2">
      <c r="A2111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5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 s="20">
        <f t="shared" si="164"/>
        <v>2015</v>
      </c>
    </row>
    <row r="2112" spans="1:21" ht="32" x14ac:dyDescent="0.2">
      <c r="A2112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5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 s="20">
        <f t="shared" si="164"/>
        <v>2014</v>
      </c>
    </row>
    <row r="2113" spans="1:21" ht="48" x14ac:dyDescent="0.2">
      <c r="A2113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5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 s="20">
        <f t="shared" si="164"/>
        <v>2011</v>
      </c>
    </row>
    <row r="2114" spans="1:21" ht="48" x14ac:dyDescent="0.2">
      <c r="A2114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5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 s="20">
        <f t="shared" si="164"/>
        <v>2013</v>
      </c>
    </row>
    <row r="2115" spans="1:21" ht="32" x14ac:dyDescent="0.2">
      <c r="A2115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IFERROR(ROUND(E2115/L2115,2),0)</f>
        <v>68.599999999999994</v>
      </c>
      <c r="Q2115" s="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 s="20">
        <f t="shared" ref="U2115:U2178" si="169">YEAR(S2115)</f>
        <v>2014</v>
      </c>
    </row>
    <row r="2116" spans="1:21" ht="48" x14ac:dyDescent="0.2">
      <c r="A2116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5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 s="20">
        <f t="shared" si="169"/>
        <v>2010</v>
      </c>
    </row>
    <row r="2117" spans="1:21" ht="48" x14ac:dyDescent="0.2">
      <c r="A2117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5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 s="20">
        <f t="shared" si="169"/>
        <v>2011</v>
      </c>
    </row>
    <row r="2118" spans="1:21" ht="48" x14ac:dyDescent="0.2">
      <c r="A2118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5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 s="20">
        <f t="shared" si="169"/>
        <v>2012</v>
      </c>
    </row>
    <row r="2119" spans="1:21" ht="48" x14ac:dyDescent="0.2">
      <c r="A211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5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 s="20">
        <f t="shared" si="169"/>
        <v>2015</v>
      </c>
    </row>
    <row r="2120" spans="1:21" ht="32" x14ac:dyDescent="0.2">
      <c r="A2120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5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 s="20">
        <f t="shared" si="169"/>
        <v>2011</v>
      </c>
    </row>
    <row r="2121" spans="1:21" ht="48" x14ac:dyDescent="0.2">
      <c r="A2121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5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 s="20">
        <f t="shared" si="169"/>
        <v>2012</v>
      </c>
    </row>
    <row r="2122" spans="1:21" ht="48" x14ac:dyDescent="0.2">
      <c r="A2122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5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 s="20">
        <f t="shared" si="169"/>
        <v>2013</v>
      </c>
    </row>
    <row r="2123" spans="1:21" ht="32" x14ac:dyDescent="0.2">
      <c r="A2123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5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 s="20">
        <f t="shared" si="169"/>
        <v>2016</v>
      </c>
    </row>
    <row r="2124" spans="1:21" ht="32" x14ac:dyDescent="0.2">
      <c r="A2124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5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 s="20">
        <f t="shared" si="169"/>
        <v>2016</v>
      </c>
    </row>
    <row r="2125" spans="1:21" ht="64" x14ac:dyDescent="0.2">
      <c r="A2125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 s="20">
        <f t="shared" si="169"/>
        <v>2010</v>
      </c>
    </row>
    <row r="2126" spans="1:21" ht="48" x14ac:dyDescent="0.2">
      <c r="A2126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5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 s="20">
        <f t="shared" si="169"/>
        <v>2010</v>
      </c>
    </row>
    <row r="2127" spans="1:21" ht="48" x14ac:dyDescent="0.2">
      <c r="A2127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5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 s="20">
        <f t="shared" si="169"/>
        <v>2015</v>
      </c>
    </row>
    <row r="2128" spans="1:21" ht="48" x14ac:dyDescent="0.2">
      <c r="A2128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5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 s="20">
        <f t="shared" si="169"/>
        <v>2014</v>
      </c>
    </row>
    <row r="2129" spans="1:21" ht="16" x14ac:dyDescent="0.2">
      <c r="A212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5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 s="20">
        <f t="shared" si="169"/>
        <v>2015</v>
      </c>
    </row>
    <row r="2130" spans="1:21" ht="48" x14ac:dyDescent="0.2">
      <c r="A2130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5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 s="20">
        <f t="shared" si="169"/>
        <v>2014</v>
      </c>
    </row>
    <row r="2131" spans="1:21" ht="48" x14ac:dyDescent="0.2">
      <c r="A2131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5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 s="20">
        <f t="shared" si="169"/>
        <v>2016</v>
      </c>
    </row>
    <row r="2132" spans="1:21" ht="32" x14ac:dyDescent="0.2">
      <c r="A2132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5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 s="20">
        <f t="shared" si="169"/>
        <v>2014</v>
      </c>
    </row>
    <row r="2133" spans="1:21" ht="48" x14ac:dyDescent="0.2">
      <c r="A2133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5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 s="20">
        <f t="shared" si="169"/>
        <v>2015</v>
      </c>
    </row>
    <row r="2134" spans="1:21" ht="48" x14ac:dyDescent="0.2">
      <c r="A2134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5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 s="20">
        <f t="shared" si="169"/>
        <v>2014</v>
      </c>
    </row>
    <row r="2135" spans="1:21" ht="48" x14ac:dyDescent="0.2">
      <c r="A2135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 s="20">
        <f t="shared" si="169"/>
        <v>2011</v>
      </c>
    </row>
    <row r="2136" spans="1:21" ht="48" x14ac:dyDescent="0.2">
      <c r="A2136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5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 s="20">
        <f t="shared" si="169"/>
        <v>2013</v>
      </c>
    </row>
    <row r="2137" spans="1:21" ht="48" x14ac:dyDescent="0.2">
      <c r="A2137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5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 s="20">
        <f t="shared" si="169"/>
        <v>2012</v>
      </c>
    </row>
    <row r="2138" spans="1:21" ht="48" x14ac:dyDescent="0.2">
      <c r="A2138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5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 s="20">
        <f t="shared" si="169"/>
        <v>2013</v>
      </c>
    </row>
    <row r="2139" spans="1:21" ht="48" x14ac:dyDescent="0.2">
      <c r="A213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5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 s="20">
        <f t="shared" si="169"/>
        <v>2014</v>
      </c>
    </row>
    <row r="2140" spans="1:21" ht="32" x14ac:dyDescent="0.2">
      <c r="A2140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5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 s="20">
        <f t="shared" si="169"/>
        <v>2013</v>
      </c>
    </row>
    <row r="2141" spans="1:21" ht="48" x14ac:dyDescent="0.2">
      <c r="A2141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5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 s="20">
        <f t="shared" si="169"/>
        <v>2016</v>
      </c>
    </row>
    <row r="2142" spans="1:21" ht="48" x14ac:dyDescent="0.2">
      <c r="A2142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5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 s="20">
        <f t="shared" si="169"/>
        <v>2012</v>
      </c>
    </row>
    <row r="2143" spans="1:21" ht="48" x14ac:dyDescent="0.2">
      <c r="A2143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5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 s="20">
        <f t="shared" si="169"/>
        <v>2014</v>
      </c>
    </row>
    <row r="2144" spans="1:21" ht="48" x14ac:dyDescent="0.2">
      <c r="A2144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5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 s="20">
        <f t="shared" si="169"/>
        <v>2015</v>
      </c>
    </row>
    <row r="2145" spans="1:21" ht="48" x14ac:dyDescent="0.2">
      <c r="A2145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 s="20">
        <f t="shared" si="169"/>
        <v>2010</v>
      </c>
    </row>
    <row r="2146" spans="1:21" ht="32" x14ac:dyDescent="0.2">
      <c r="A2146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5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 s="20">
        <f t="shared" si="169"/>
        <v>2013</v>
      </c>
    </row>
    <row r="2147" spans="1:21" ht="48" x14ac:dyDescent="0.2">
      <c r="A2147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5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 s="20">
        <f t="shared" si="169"/>
        <v>2013</v>
      </c>
    </row>
    <row r="2148" spans="1:21" ht="48" x14ac:dyDescent="0.2">
      <c r="A2148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5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 s="20">
        <f t="shared" si="169"/>
        <v>2016</v>
      </c>
    </row>
    <row r="2149" spans="1:21" ht="16" x14ac:dyDescent="0.2">
      <c r="A214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5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 s="20">
        <f t="shared" si="169"/>
        <v>2014</v>
      </c>
    </row>
    <row r="2150" spans="1:21" ht="48" x14ac:dyDescent="0.2">
      <c r="A2150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5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 s="20">
        <f t="shared" si="169"/>
        <v>2015</v>
      </c>
    </row>
    <row r="2151" spans="1:21" ht="48" x14ac:dyDescent="0.2">
      <c r="A2151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5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 s="20">
        <f t="shared" si="169"/>
        <v>2010</v>
      </c>
    </row>
    <row r="2152" spans="1:21" ht="16" x14ac:dyDescent="0.2">
      <c r="A2152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5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 s="20">
        <f t="shared" si="169"/>
        <v>2016</v>
      </c>
    </row>
    <row r="2153" spans="1:21" ht="48" x14ac:dyDescent="0.2">
      <c r="A2153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5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 s="20">
        <f t="shared" si="169"/>
        <v>2016</v>
      </c>
    </row>
    <row r="2154" spans="1:21" ht="48" x14ac:dyDescent="0.2">
      <c r="A2154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5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 s="20">
        <f t="shared" si="169"/>
        <v>2014</v>
      </c>
    </row>
    <row r="2155" spans="1:21" ht="48" x14ac:dyDescent="0.2">
      <c r="A2155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 s="20">
        <f t="shared" si="169"/>
        <v>2014</v>
      </c>
    </row>
    <row r="2156" spans="1:21" ht="32" x14ac:dyDescent="0.2">
      <c r="A2156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5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 s="20">
        <f t="shared" si="169"/>
        <v>2014</v>
      </c>
    </row>
    <row r="2157" spans="1:21" ht="48" x14ac:dyDescent="0.2">
      <c r="A2157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5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 s="20">
        <f t="shared" si="169"/>
        <v>2016</v>
      </c>
    </row>
    <row r="2158" spans="1:21" ht="32" x14ac:dyDescent="0.2">
      <c r="A2158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5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 s="20">
        <f t="shared" si="169"/>
        <v>2013</v>
      </c>
    </row>
    <row r="2159" spans="1:21" ht="32" x14ac:dyDescent="0.2">
      <c r="A215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5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 s="20">
        <f t="shared" si="169"/>
        <v>2016</v>
      </c>
    </row>
    <row r="2160" spans="1:21" ht="48" x14ac:dyDescent="0.2">
      <c r="A2160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5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 s="20">
        <f t="shared" si="169"/>
        <v>2012</v>
      </c>
    </row>
    <row r="2161" spans="1:21" ht="64" x14ac:dyDescent="0.2">
      <c r="A2161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5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 s="20">
        <f t="shared" si="169"/>
        <v>2011</v>
      </c>
    </row>
    <row r="2162" spans="1:21" ht="48" x14ac:dyDescent="0.2">
      <c r="A2162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5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 s="20">
        <f t="shared" si="169"/>
        <v>2012</v>
      </c>
    </row>
    <row r="2163" spans="1:21" ht="32" x14ac:dyDescent="0.2">
      <c r="A2163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5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 s="20">
        <f t="shared" si="169"/>
        <v>2015</v>
      </c>
    </row>
    <row r="2164" spans="1:21" ht="48" x14ac:dyDescent="0.2">
      <c r="A2164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5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 s="20">
        <f t="shared" si="169"/>
        <v>2014</v>
      </c>
    </row>
    <row r="2165" spans="1:21" ht="48" x14ac:dyDescent="0.2">
      <c r="A2165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 s="20">
        <f t="shared" si="169"/>
        <v>2015</v>
      </c>
    </row>
    <row r="2166" spans="1:21" ht="32" x14ac:dyDescent="0.2">
      <c r="A2166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5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 s="20">
        <f t="shared" si="169"/>
        <v>2016</v>
      </c>
    </row>
    <row r="2167" spans="1:21" ht="48" x14ac:dyDescent="0.2">
      <c r="A2167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5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 s="20">
        <f t="shared" si="169"/>
        <v>2016</v>
      </c>
    </row>
    <row r="2168" spans="1:21" ht="48" x14ac:dyDescent="0.2">
      <c r="A2168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5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 s="20">
        <f t="shared" si="169"/>
        <v>2014</v>
      </c>
    </row>
    <row r="2169" spans="1:21" ht="32" x14ac:dyDescent="0.2">
      <c r="A216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5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 s="20">
        <f t="shared" si="169"/>
        <v>2012</v>
      </c>
    </row>
    <row r="2170" spans="1:21" ht="32" x14ac:dyDescent="0.2">
      <c r="A2170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5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 s="20">
        <f t="shared" si="169"/>
        <v>2017</v>
      </c>
    </row>
    <row r="2171" spans="1:21" ht="48" x14ac:dyDescent="0.2">
      <c r="A2171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5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 s="20">
        <f t="shared" si="169"/>
        <v>2017</v>
      </c>
    </row>
    <row r="2172" spans="1:21" ht="48" x14ac:dyDescent="0.2">
      <c r="A2172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5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 s="20">
        <f t="shared" si="169"/>
        <v>2015</v>
      </c>
    </row>
    <row r="2173" spans="1:21" ht="48" x14ac:dyDescent="0.2">
      <c r="A2173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5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 s="20">
        <f t="shared" si="169"/>
        <v>2015</v>
      </c>
    </row>
    <row r="2174" spans="1:21" ht="48" x14ac:dyDescent="0.2">
      <c r="A2174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5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 s="20">
        <f t="shared" si="169"/>
        <v>2015</v>
      </c>
    </row>
    <row r="2175" spans="1:21" ht="48" x14ac:dyDescent="0.2">
      <c r="A2175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 s="20">
        <f t="shared" si="169"/>
        <v>2013</v>
      </c>
    </row>
    <row r="2176" spans="1:21" ht="48" x14ac:dyDescent="0.2">
      <c r="A2176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5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 s="20">
        <f t="shared" si="169"/>
        <v>2016</v>
      </c>
    </row>
    <row r="2177" spans="1:21" ht="48" x14ac:dyDescent="0.2">
      <c r="A2177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5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 s="20">
        <f t="shared" si="169"/>
        <v>2016</v>
      </c>
    </row>
    <row r="2178" spans="1:21" ht="48" x14ac:dyDescent="0.2">
      <c r="A2178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5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 s="20">
        <f t="shared" si="169"/>
        <v>2015</v>
      </c>
    </row>
    <row r="2179" spans="1:21" ht="64" x14ac:dyDescent="0.2">
      <c r="A217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IFERROR(ROUND(E2179/L2179,2),0)</f>
        <v>65.87</v>
      </c>
      <c r="Q2179" s="15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 s="20">
        <f t="shared" ref="U2179:U2242" si="174">YEAR(S2179)</f>
        <v>2016</v>
      </c>
    </row>
    <row r="2180" spans="1:21" ht="48" x14ac:dyDescent="0.2">
      <c r="A2180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5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 s="20">
        <f t="shared" si="174"/>
        <v>2016</v>
      </c>
    </row>
    <row r="2181" spans="1:21" ht="32" x14ac:dyDescent="0.2">
      <c r="A2181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5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 s="20">
        <f t="shared" si="174"/>
        <v>2015</v>
      </c>
    </row>
    <row r="2182" spans="1:21" ht="32" x14ac:dyDescent="0.2">
      <c r="A2182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5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 s="20">
        <f t="shared" si="174"/>
        <v>2015</v>
      </c>
    </row>
    <row r="2183" spans="1:21" ht="48" x14ac:dyDescent="0.2">
      <c r="A2183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5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 s="20">
        <f t="shared" si="174"/>
        <v>2017</v>
      </c>
    </row>
    <row r="2184" spans="1:21" ht="32" x14ac:dyDescent="0.2">
      <c r="A2184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5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 s="20">
        <f t="shared" si="174"/>
        <v>2014</v>
      </c>
    </row>
    <row r="2185" spans="1:21" ht="48" x14ac:dyDescent="0.2">
      <c r="A2185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 s="20">
        <f t="shared" si="174"/>
        <v>2017</v>
      </c>
    </row>
    <row r="2186" spans="1:21" ht="48" x14ac:dyDescent="0.2">
      <c r="A2186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5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 s="20">
        <f t="shared" si="174"/>
        <v>2016</v>
      </c>
    </row>
    <row r="2187" spans="1:21" ht="48" x14ac:dyDescent="0.2">
      <c r="A2187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5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 s="20">
        <f t="shared" si="174"/>
        <v>2013</v>
      </c>
    </row>
    <row r="2188" spans="1:21" ht="32" x14ac:dyDescent="0.2">
      <c r="A2188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5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 s="20">
        <f t="shared" si="174"/>
        <v>2016</v>
      </c>
    </row>
    <row r="2189" spans="1:21" ht="48" x14ac:dyDescent="0.2">
      <c r="A218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5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 s="20">
        <f t="shared" si="174"/>
        <v>2015</v>
      </c>
    </row>
    <row r="2190" spans="1:21" ht="48" x14ac:dyDescent="0.2">
      <c r="A2190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5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 s="20">
        <f t="shared" si="174"/>
        <v>2016</v>
      </c>
    </row>
    <row r="2191" spans="1:21" ht="48" x14ac:dyDescent="0.2">
      <c r="A2191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5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 s="20">
        <f t="shared" si="174"/>
        <v>2016</v>
      </c>
    </row>
    <row r="2192" spans="1:21" ht="48" x14ac:dyDescent="0.2">
      <c r="A2192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5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 s="20">
        <f t="shared" si="174"/>
        <v>2016</v>
      </c>
    </row>
    <row r="2193" spans="1:21" ht="48" x14ac:dyDescent="0.2">
      <c r="A2193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5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 s="20">
        <f t="shared" si="174"/>
        <v>2017</v>
      </c>
    </row>
    <row r="2194" spans="1:21" ht="48" x14ac:dyDescent="0.2">
      <c r="A2194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5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 s="20">
        <f t="shared" si="174"/>
        <v>2016</v>
      </c>
    </row>
    <row r="2195" spans="1:21" ht="48" x14ac:dyDescent="0.2">
      <c r="A2195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 s="20">
        <f t="shared" si="174"/>
        <v>2016</v>
      </c>
    </row>
    <row r="2196" spans="1:21" ht="48" x14ac:dyDescent="0.2">
      <c r="A2196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5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 s="20">
        <f t="shared" si="174"/>
        <v>2016</v>
      </c>
    </row>
    <row r="2197" spans="1:21" ht="32" x14ac:dyDescent="0.2">
      <c r="A2197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5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 s="20">
        <f t="shared" si="174"/>
        <v>2015</v>
      </c>
    </row>
    <row r="2198" spans="1:21" ht="32" x14ac:dyDescent="0.2">
      <c r="A2198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5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 s="20">
        <f t="shared" si="174"/>
        <v>2016</v>
      </c>
    </row>
    <row r="2199" spans="1:21" ht="48" x14ac:dyDescent="0.2">
      <c r="A219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5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 s="20">
        <f t="shared" si="174"/>
        <v>2015</v>
      </c>
    </row>
    <row r="2200" spans="1:21" ht="48" x14ac:dyDescent="0.2">
      <c r="A2200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5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 s="20">
        <f t="shared" si="174"/>
        <v>2015</v>
      </c>
    </row>
    <row r="2201" spans="1:21" ht="32" x14ac:dyDescent="0.2">
      <c r="A2201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5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 s="20">
        <f t="shared" si="174"/>
        <v>2015</v>
      </c>
    </row>
    <row r="2202" spans="1:21" ht="48" x14ac:dyDescent="0.2">
      <c r="A2202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5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 s="20">
        <f t="shared" si="174"/>
        <v>2015</v>
      </c>
    </row>
    <row r="2203" spans="1:21" ht="48" x14ac:dyDescent="0.2">
      <c r="A2203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5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 s="20">
        <f t="shared" si="174"/>
        <v>2013</v>
      </c>
    </row>
    <row r="2204" spans="1:21" ht="32" x14ac:dyDescent="0.2">
      <c r="A2204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5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 s="20">
        <f t="shared" si="174"/>
        <v>2012</v>
      </c>
    </row>
    <row r="2205" spans="1:21" ht="48" x14ac:dyDescent="0.2">
      <c r="A2205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 s="20">
        <f t="shared" si="174"/>
        <v>2015</v>
      </c>
    </row>
    <row r="2206" spans="1:21" ht="48" x14ac:dyDescent="0.2">
      <c r="A2206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5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 s="20">
        <f t="shared" si="174"/>
        <v>2013</v>
      </c>
    </row>
    <row r="2207" spans="1:21" ht="48" x14ac:dyDescent="0.2">
      <c r="A2207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5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 s="20">
        <f t="shared" si="174"/>
        <v>2012</v>
      </c>
    </row>
    <row r="2208" spans="1:21" ht="48" x14ac:dyDescent="0.2">
      <c r="A2208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5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 s="20">
        <f t="shared" si="174"/>
        <v>2012</v>
      </c>
    </row>
    <row r="2209" spans="1:21" ht="48" x14ac:dyDescent="0.2">
      <c r="A220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5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 s="20">
        <f t="shared" si="174"/>
        <v>2013</v>
      </c>
    </row>
    <row r="2210" spans="1:21" ht="48" x14ac:dyDescent="0.2">
      <c r="A2210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5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 s="20">
        <f t="shared" si="174"/>
        <v>2012</v>
      </c>
    </row>
    <row r="2211" spans="1:21" ht="32" x14ac:dyDescent="0.2">
      <c r="A2211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5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 s="20">
        <f t="shared" si="174"/>
        <v>2014</v>
      </c>
    </row>
    <row r="2212" spans="1:21" ht="48" x14ac:dyDescent="0.2">
      <c r="A2212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5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 s="20">
        <f t="shared" si="174"/>
        <v>2012</v>
      </c>
    </row>
    <row r="2213" spans="1:21" ht="48" x14ac:dyDescent="0.2">
      <c r="A2213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5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 s="20">
        <f t="shared" si="174"/>
        <v>2014</v>
      </c>
    </row>
    <row r="2214" spans="1:21" ht="48" x14ac:dyDescent="0.2">
      <c r="A2214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5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 s="20">
        <f t="shared" si="174"/>
        <v>2013</v>
      </c>
    </row>
    <row r="2215" spans="1:21" ht="48" x14ac:dyDescent="0.2">
      <c r="A2215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 s="20">
        <f t="shared" si="174"/>
        <v>2015</v>
      </c>
    </row>
    <row r="2216" spans="1:21" ht="48" x14ac:dyDescent="0.2">
      <c r="A2216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5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 s="20">
        <f t="shared" si="174"/>
        <v>2014</v>
      </c>
    </row>
    <row r="2217" spans="1:21" ht="32" x14ac:dyDescent="0.2">
      <c r="A2217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5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 s="20">
        <f t="shared" si="174"/>
        <v>2012</v>
      </c>
    </row>
    <row r="2218" spans="1:21" ht="48" x14ac:dyDescent="0.2">
      <c r="A2218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5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 s="20">
        <f t="shared" si="174"/>
        <v>2015</v>
      </c>
    </row>
    <row r="2219" spans="1:21" ht="48" x14ac:dyDescent="0.2">
      <c r="A221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5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 s="20">
        <f t="shared" si="174"/>
        <v>2015</v>
      </c>
    </row>
    <row r="2220" spans="1:21" ht="48" x14ac:dyDescent="0.2">
      <c r="A2220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5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 s="20">
        <f t="shared" si="174"/>
        <v>2012</v>
      </c>
    </row>
    <row r="2221" spans="1:21" ht="48" x14ac:dyDescent="0.2">
      <c r="A2221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5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 s="20">
        <f t="shared" si="174"/>
        <v>2015</v>
      </c>
    </row>
    <row r="2222" spans="1:21" ht="48" x14ac:dyDescent="0.2">
      <c r="A2222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5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 s="20">
        <f t="shared" si="174"/>
        <v>2013</v>
      </c>
    </row>
    <row r="2223" spans="1:21" ht="48" x14ac:dyDescent="0.2">
      <c r="A2223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5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 s="20">
        <f t="shared" si="174"/>
        <v>2016</v>
      </c>
    </row>
    <row r="2224" spans="1:21" ht="48" x14ac:dyDescent="0.2">
      <c r="A2224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5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 s="20">
        <f t="shared" si="174"/>
        <v>2011</v>
      </c>
    </row>
    <row r="2225" spans="1:21" ht="48" x14ac:dyDescent="0.2">
      <c r="A2225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 s="20">
        <f t="shared" si="174"/>
        <v>2015</v>
      </c>
    </row>
    <row r="2226" spans="1:21" ht="48" x14ac:dyDescent="0.2">
      <c r="A2226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5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 s="20">
        <f t="shared" si="174"/>
        <v>2016</v>
      </c>
    </row>
    <row r="2227" spans="1:21" ht="48" x14ac:dyDescent="0.2">
      <c r="A2227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5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 s="20">
        <f t="shared" si="174"/>
        <v>2014</v>
      </c>
    </row>
    <row r="2228" spans="1:21" ht="48" x14ac:dyDescent="0.2">
      <c r="A2228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5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 s="20">
        <f t="shared" si="174"/>
        <v>2016</v>
      </c>
    </row>
    <row r="2229" spans="1:21" ht="48" x14ac:dyDescent="0.2">
      <c r="A222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5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 s="20">
        <f t="shared" si="174"/>
        <v>2013</v>
      </c>
    </row>
    <row r="2230" spans="1:21" ht="48" x14ac:dyDescent="0.2">
      <c r="A2230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5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 s="20">
        <f t="shared" si="174"/>
        <v>2015</v>
      </c>
    </row>
    <row r="2231" spans="1:21" ht="48" x14ac:dyDescent="0.2">
      <c r="A2231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5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 s="20">
        <f t="shared" si="174"/>
        <v>2013</v>
      </c>
    </row>
    <row r="2232" spans="1:21" ht="48" x14ac:dyDescent="0.2">
      <c r="A2232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5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 s="20">
        <f t="shared" si="174"/>
        <v>2014</v>
      </c>
    </row>
    <row r="2233" spans="1:21" ht="48" x14ac:dyDescent="0.2">
      <c r="A2233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5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 s="20">
        <f t="shared" si="174"/>
        <v>2013</v>
      </c>
    </row>
    <row r="2234" spans="1:21" ht="48" x14ac:dyDescent="0.2">
      <c r="A2234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5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 s="20">
        <f t="shared" si="174"/>
        <v>2014</v>
      </c>
    </row>
    <row r="2235" spans="1:21" ht="48" x14ac:dyDescent="0.2">
      <c r="A2235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 s="20">
        <f t="shared" si="174"/>
        <v>2015</v>
      </c>
    </row>
    <row r="2236" spans="1:21" ht="48" x14ac:dyDescent="0.2">
      <c r="A2236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5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 s="20">
        <f t="shared" si="174"/>
        <v>2016</v>
      </c>
    </row>
    <row r="2237" spans="1:21" ht="32" x14ac:dyDescent="0.2">
      <c r="A2237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5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 s="20">
        <f t="shared" si="174"/>
        <v>2015</v>
      </c>
    </row>
    <row r="2238" spans="1:21" ht="32" x14ac:dyDescent="0.2">
      <c r="A2238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5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 s="20">
        <f t="shared" si="174"/>
        <v>2016</v>
      </c>
    </row>
    <row r="2239" spans="1:21" ht="48" x14ac:dyDescent="0.2">
      <c r="A223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5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 s="20">
        <f t="shared" si="174"/>
        <v>2014</v>
      </c>
    </row>
    <row r="2240" spans="1:21" ht="32" x14ac:dyDescent="0.2">
      <c r="A2240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5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 s="20">
        <f t="shared" si="174"/>
        <v>2017</v>
      </c>
    </row>
    <row r="2241" spans="1:21" ht="32" x14ac:dyDescent="0.2">
      <c r="A2241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5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 s="20">
        <f t="shared" si="174"/>
        <v>2013</v>
      </c>
    </row>
    <row r="2242" spans="1:21" ht="48" x14ac:dyDescent="0.2">
      <c r="A2242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5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 s="20">
        <f t="shared" si="174"/>
        <v>2016</v>
      </c>
    </row>
    <row r="2243" spans="1:21" ht="48" x14ac:dyDescent="0.2">
      <c r="A2243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IFERROR(ROUND(E2243/L2243,2),0)</f>
        <v>49.47</v>
      </c>
      <c r="Q2243" s="15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 s="20">
        <f t="shared" ref="U2243:U2306" si="179">YEAR(S2243)</f>
        <v>2017</v>
      </c>
    </row>
    <row r="2244" spans="1:21" ht="32" x14ac:dyDescent="0.2">
      <c r="A2244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5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 s="20">
        <f t="shared" si="179"/>
        <v>2013</v>
      </c>
    </row>
    <row r="2245" spans="1:21" ht="48" x14ac:dyDescent="0.2">
      <c r="A2245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 s="20">
        <f t="shared" si="179"/>
        <v>2017</v>
      </c>
    </row>
    <row r="2246" spans="1:21" ht="48" x14ac:dyDescent="0.2">
      <c r="A2246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5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 s="20">
        <f t="shared" si="179"/>
        <v>2016</v>
      </c>
    </row>
    <row r="2247" spans="1:21" ht="48" x14ac:dyDescent="0.2">
      <c r="A2247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5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 s="20">
        <f t="shared" si="179"/>
        <v>2014</v>
      </c>
    </row>
    <row r="2248" spans="1:21" ht="48" x14ac:dyDescent="0.2">
      <c r="A2248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5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 s="20">
        <f t="shared" si="179"/>
        <v>2015</v>
      </c>
    </row>
    <row r="2249" spans="1:21" ht="32" x14ac:dyDescent="0.2">
      <c r="A224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5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 s="20">
        <f t="shared" si="179"/>
        <v>2015</v>
      </c>
    </row>
    <row r="2250" spans="1:21" ht="48" x14ac:dyDescent="0.2">
      <c r="A2250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5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 s="20">
        <f t="shared" si="179"/>
        <v>2016</v>
      </c>
    </row>
    <row r="2251" spans="1:21" ht="48" x14ac:dyDescent="0.2">
      <c r="A2251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5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 s="20">
        <f t="shared" si="179"/>
        <v>2013</v>
      </c>
    </row>
    <row r="2252" spans="1:21" ht="48" x14ac:dyDescent="0.2">
      <c r="A2252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5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 s="20">
        <f t="shared" si="179"/>
        <v>2016</v>
      </c>
    </row>
    <row r="2253" spans="1:21" ht="48" x14ac:dyDescent="0.2">
      <c r="A2253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5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 s="20">
        <f t="shared" si="179"/>
        <v>2014</v>
      </c>
    </row>
    <row r="2254" spans="1:21" ht="48" x14ac:dyDescent="0.2">
      <c r="A2254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5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 s="20">
        <f t="shared" si="179"/>
        <v>2016</v>
      </c>
    </row>
    <row r="2255" spans="1:21" ht="48" x14ac:dyDescent="0.2">
      <c r="A2255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 s="20">
        <f t="shared" si="179"/>
        <v>2015</v>
      </c>
    </row>
    <row r="2256" spans="1:21" ht="32" x14ac:dyDescent="0.2">
      <c r="A2256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5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 s="20">
        <f t="shared" si="179"/>
        <v>2017</v>
      </c>
    </row>
    <row r="2257" spans="1:21" ht="32" x14ac:dyDescent="0.2">
      <c r="A2257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5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 s="20">
        <f t="shared" si="179"/>
        <v>2016</v>
      </c>
    </row>
    <row r="2258" spans="1:21" ht="48" x14ac:dyDescent="0.2">
      <c r="A2258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5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 s="20">
        <f t="shared" si="179"/>
        <v>2016</v>
      </c>
    </row>
    <row r="2259" spans="1:21" ht="48" x14ac:dyDescent="0.2">
      <c r="A225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5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 s="20">
        <f t="shared" si="179"/>
        <v>2016</v>
      </c>
    </row>
    <row r="2260" spans="1:21" ht="32" x14ac:dyDescent="0.2">
      <c r="A2260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5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 s="20">
        <f t="shared" si="179"/>
        <v>2015</v>
      </c>
    </row>
    <row r="2261" spans="1:21" ht="48" x14ac:dyDescent="0.2">
      <c r="A2261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5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 s="20">
        <f t="shared" si="179"/>
        <v>2016</v>
      </c>
    </row>
    <row r="2262" spans="1:21" ht="48" x14ac:dyDescent="0.2">
      <c r="A2262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5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 s="20">
        <f t="shared" si="179"/>
        <v>2014</v>
      </c>
    </row>
    <row r="2263" spans="1:21" ht="48" x14ac:dyDescent="0.2">
      <c r="A2263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5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 s="20">
        <f t="shared" si="179"/>
        <v>2017</v>
      </c>
    </row>
    <row r="2264" spans="1:21" ht="32" x14ac:dyDescent="0.2">
      <c r="A2264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5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 s="20">
        <f t="shared" si="179"/>
        <v>2014</v>
      </c>
    </row>
    <row r="2265" spans="1:21" ht="48" x14ac:dyDescent="0.2">
      <c r="A2265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 s="20">
        <f t="shared" si="179"/>
        <v>2015</v>
      </c>
    </row>
    <row r="2266" spans="1:21" ht="48" x14ac:dyDescent="0.2">
      <c r="A2266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5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 s="20">
        <f t="shared" si="179"/>
        <v>2016</v>
      </c>
    </row>
    <row r="2267" spans="1:21" ht="48" x14ac:dyDescent="0.2">
      <c r="A2267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5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 s="20">
        <f t="shared" si="179"/>
        <v>2016</v>
      </c>
    </row>
    <row r="2268" spans="1:21" ht="48" x14ac:dyDescent="0.2">
      <c r="A2268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5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 s="20">
        <f t="shared" si="179"/>
        <v>2016</v>
      </c>
    </row>
    <row r="2269" spans="1:21" ht="48" x14ac:dyDescent="0.2">
      <c r="A226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5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 s="20">
        <f t="shared" si="179"/>
        <v>2014</v>
      </c>
    </row>
    <row r="2270" spans="1:21" ht="48" x14ac:dyDescent="0.2">
      <c r="A2270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5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 s="20">
        <f t="shared" si="179"/>
        <v>2017</v>
      </c>
    </row>
    <row r="2271" spans="1:21" ht="48" x14ac:dyDescent="0.2">
      <c r="A2271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5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 s="20">
        <f t="shared" si="179"/>
        <v>2017</v>
      </c>
    </row>
    <row r="2272" spans="1:21" ht="48" x14ac:dyDescent="0.2">
      <c r="A2272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5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 s="20">
        <f t="shared" si="179"/>
        <v>2016</v>
      </c>
    </row>
    <row r="2273" spans="1:21" ht="48" x14ac:dyDescent="0.2">
      <c r="A2273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5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 s="20">
        <f t="shared" si="179"/>
        <v>2016</v>
      </c>
    </row>
    <row r="2274" spans="1:21" ht="48" x14ac:dyDescent="0.2">
      <c r="A2274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5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 s="20">
        <f t="shared" si="179"/>
        <v>2015</v>
      </c>
    </row>
    <row r="2275" spans="1:21" ht="48" x14ac:dyDescent="0.2">
      <c r="A2275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 s="20">
        <f t="shared" si="179"/>
        <v>2017</v>
      </c>
    </row>
    <row r="2276" spans="1:21" ht="48" x14ac:dyDescent="0.2">
      <c r="A2276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5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 s="20">
        <f t="shared" si="179"/>
        <v>2014</v>
      </c>
    </row>
    <row r="2277" spans="1:21" ht="48" x14ac:dyDescent="0.2">
      <c r="A2277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5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 s="20">
        <f t="shared" si="179"/>
        <v>2014</v>
      </c>
    </row>
    <row r="2278" spans="1:21" ht="48" x14ac:dyDescent="0.2">
      <c r="A2278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5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 s="20">
        <f t="shared" si="179"/>
        <v>2013</v>
      </c>
    </row>
    <row r="2279" spans="1:21" ht="48" x14ac:dyDescent="0.2">
      <c r="A227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5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 s="20">
        <f t="shared" si="179"/>
        <v>2012</v>
      </c>
    </row>
    <row r="2280" spans="1:21" ht="32" x14ac:dyDescent="0.2">
      <c r="A2280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5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 s="20">
        <f t="shared" si="179"/>
        <v>2015</v>
      </c>
    </row>
    <row r="2281" spans="1:21" ht="48" x14ac:dyDescent="0.2">
      <c r="A2281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5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 s="20">
        <f t="shared" si="179"/>
        <v>2015</v>
      </c>
    </row>
    <row r="2282" spans="1:21" ht="48" x14ac:dyDescent="0.2">
      <c r="A2282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5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 s="20">
        <f t="shared" si="179"/>
        <v>2015</v>
      </c>
    </row>
    <row r="2283" spans="1:21" ht="48" x14ac:dyDescent="0.2">
      <c r="A2283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5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 s="20">
        <f t="shared" si="179"/>
        <v>2011</v>
      </c>
    </row>
    <row r="2284" spans="1:21" ht="32" x14ac:dyDescent="0.2">
      <c r="A2284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5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 s="20">
        <f t="shared" si="179"/>
        <v>2015</v>
      </c>
    </row>
    <row r="2285" spans="1:21" ht="48" x14ac:dyDescent="0.2">
      <c r="A2285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 s="20">
        <f t="shared" si="179"/>
        <v>2012</v>
      </c>
    </row>
    <row r="2286" spans="1:21" ht="32" x14ac:dyDescent="0.2">
      <c r="A2286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5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 s="20">
        <f t="shared" si="179"/>
        <v>2011</v>
      </c>
    </row>
    <row r="2287" spans="1:21" ht="48" x14ac:dyDescent="0.2">
      <c r="A2287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5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 s="20">
        <f t="shared" si="179"/>
        <v>2012</v>
      </c>
    </row>
    <row r="2288" spans="1:21" ht="48" x14ac:dyDescent="0.2">
      <c r="A2288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5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 s="20">
        <f t="shared" si="179"/>
        <v>2013</v>
      </c>
    </row>
    <row r="2289" spans="1:21" ht="48" x14ac:dyDescent="0.2">
      <c r="A228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5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 s="20">
        <f t="shared" si="179"/>
        <v>2014</v>
      </c>
    </row>
    <row r="2290" spans="1:21" ht="48" x14ac:dyDescent="0.2">
      <c r="A2290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5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 s="20">
        <f t="shared" si="179"/>
        <v>2012</v>
      </c>
    </row>
    <row r="2291" spans="1:21" ht="48" x14ac:dyDescent="0.2">
      <c r="A2291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5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 s="20">
        <f t="shared" si="179"/>
        <v>2013</v>
      </c>
    </row>
    <row r="2292" spans="1:21" ht="48" x14ac:dyDescent="0.2">
      <c r="A2292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5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 s="20">
        <f t="shared" si="179"/>
        <v>2009</v>
      </c>
    </row>
    <row r="2293" spans="1:21" ht="48" x14ac:dyDescent="0.2">
      <c r="A2293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5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 s="20">
        <f t="shared" si="179"/>
        <v>2012</v>
      </c>
    </row>
    <row r="2294" spans="1:21" ht="48" x14ac:dyDescent="0.2">
      <c r="A2294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5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 s="20">
        <f t="shared" si="179"/>
        <v>2012</v>
      </c>
    </row>
    <row r="2295" spans="1:21" ht="32" x14ac:dyDescent="0.2">
      <c r="A2295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 s="20">
        <f t="shared" si="179"/>
        <v>2012</v>
      </c>
    </row>
    <row r="2296" spans="1:21" ht="48" x14ac:dyDescent="0.2">
      <c r="A2296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5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 s="20">
        <f t="shared" si="179"/>
        <v>2012</v>
      </c>
    </row>
    <row r="2297" spans="1:21" ht="48" x14ac:dyDescent="0.2">
      <c r="A2297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5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 s="20">
        <f t="shared" si="179"/>
        <v>2012</v>
      </c>
    </row>
    <row r="2298" spans="1:21" ht="48" x14ac:dyDescent="0.2">
      <c r="A2298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5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 s="20">
        <f t="shared" si="179"/>
        <v>2012</v>
      </c>
    </row>
    <row r="2299" spans="1:21" ht="32" x14ac:dyDescent="0.2">
      <c r="A229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5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 s="20">
        <f t="shared" si="179"/>
        <v>2012</v>
      </c>
    </row>
    <row r="2300" spans="1:21" ht="48" x14ac:dyDescent="0.2">
      <c r="A2300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5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 s="20">
        <f t="shared" si="179"/>
        <v>2014</v>
      </c>
    </row>
    <row r="2301" spans="1:21" ht="48" x14ac:dyDescent="0.2">
      <c r="A2301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5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 s="20">
        <f t="shared" si="179"/>
        <v>2011</v>
      </c>
    </row>
    <row r="2302" spans="1:21" ht="48" x14ac:dyDescent="0.2">
      <c r="A2302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5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 s="20">
        <f t="shared" si="179"/>
        <v>2012</v>
      </c>
    </row>
    <row r="2303" spans="1:21" ht="32" x14ac:dyDescent="0.2">
      <c r="A2303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5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 s="20">
        <f t="shared" si="179"/>
        <v>2013</v>
      </c>
    </row>
    <row r="2304" spans="1:21" ht="48" x14ac:dyDescent="0.2">
      <c r="A2304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5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 s="20">
        <f t="shared" si="179"/>
        <v>2013</v>
      </c>
    </row>
    <row r="2305" spans="1:21" ht="48" x14ac:dyDescent="0.2">
      <c r="A2305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 s="20">
        <f t="shared" si="179"/>
        <v>2011</v>
      </c>
    </row>
    <row r="2306" spans="1:21" ht="48" x14ac:dyDescent="0.2">
      <c r="A2306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5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 s="20">
        <f t="shared" si="179"/>
        <v>2010</v>
      </c>
    </row>
    <row r="2307" spans="1:21" ht="48" x14ac:dyDescent="0.2">
      <c r="A2307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IFERROR(ROUND(E2307/L2307,2),0)</f>
        <v>109.11</v>
      </c>
      <c r="Q2307" s="15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 s="20">
        <f t="shared" ref="U2307:U2370" si="184">YEAR(S2307)</f>
        <v>2014</v>
      </c>
    </row>
    <row r="2308" spans="1:21" ht="48" x14ac:dyDescent="0.2">
      <c r="A2308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5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 s="20">
        <f t="shared" si="184"/>
        <v>2012</v>
      </c>
    </row>
    <row r="2309" spans="1:21" ht="48" x14ac:dyDescent="0.2">
      <c r="A230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5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 s="20">
        <f t="shared" si="184"/>
        <v>2012</v>
      </c>
    </row>
    <row r="2310" spans="1:21" ht="48" x14ac:dyDescent="0.2">
      <c r="A2310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5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 s="20">
        <f t="shared" si="184"/>
        <v>2014</v>
      </c>
    </row>
    <row r="2311" spans="1:21" ht="48" x14ac:dyDescent="0.2">
      <c r="A2311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5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 s="20">
        <f t="shared" si="184"/>
        <v>2013</v>
      </c>
    </row>
    <row r="2312" spans="1:21" ht="48" x14ac:dyDescent="0.2">
      <c r="A2312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5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 s="20">
        <f t="shared" si="184"/>
        <v>2013</v>
      </c>
    </row>
    <row r="2313" spans="1:21" ht="48" x14ac:dyDescent="0.2">
      <c r="A2313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5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 s="20">
        <f t="shared" si="184"/>
        <v>2014</v>
      </c>
    </row>
    <row r="2314" spans="1:21" ht="48" x14ac:dyDescent="0.2">
      <c r="A2314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5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 s="20">
        <f t="shared" si="184"/>
        <v>2014</v>
      </c>
    </row>
    <row r="2315" spans="1:21" ht="32" x14ac:dyDescent="0.2">
      <c r="A2315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 s="20">
        <f t="shared" si="184"/>
        <v>2012</v>
      </c>
    </row>
    <row r="2316" spans="1:21" ht="48" x14ac:dyDescent="0.2">
      <c r="A2316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5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 s="20">
        <f t="shared" si="184"/>
        <v>2012</v>
      </c>
    </row>
    <row r="2317" spans="1:21" ht="32" x14ac:dyDescent="0.2">
      <c r="A2317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5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 s="20">
        <f t="shared" si="184"/>
        <v>2012</v>
      </c>
    </row>
    <row r="2318" spans="1:21" ht="48" x14ac:dyDescent="0.2">
      <c r="A2318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5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 s="20">
        <f t="shared" si="184"/>
        <v>2009</v>
      </c>
    </row>
    <row r="2319" spans="1:21" ht="48" x14ac:dyDescent="0.2">
      <c r="A231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5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 s="20">
        <f t="shared" si="184"/>
        <v>2010</v>
      </c>
    </row>
    <row r="2320" spans="1:21" ht="64" x14ac:dyDescent="0.2">
      <c r="A2320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5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 s="20">
        <f t="shared" si="184"/>
        <v>2009</v>
      </c>
    </row>
    <row r="2321" spans="1:21" ht="48" x14ac:dyDescent="0.2">
      <c r="A2321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5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 s="20">
        <f t="shared" si="184"/>
        <v>2013</v>
      </c>
    </row>
    <row r="2322" spans="1:21" ht="48" x14ac:dyDescent="0.2">
      <c r="A2322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5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 s="20">
        <f t="shared" si="184"/>
        <v>2014</v>
      </c>
    </row>
    <row r="2323" spans="1:21" ht="48" x14ac:dyDescent="0.2">
      <c r="A2323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5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 s="20">
        <f t="shared" si="184"/>
        <v>2017</v>
      </c>
    </row>
    <row r="2324" spans="1:21" ht="48" x14ac:dyDescent="0.2">
      <c r="A2324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5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 s="20">
        <f t="shared" si="184"/>
        <v>2017</v>
      </c>
    </row>
    <row r="2325" spans="1:21" ht="48" x14ac:dyDescent="0.2">
      <c r="A2325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 s="20">
        <f t="shared" si="184"/>
        <v>2017</v>
      </c>
    </row>
    <row r="2326" spans="1:21" ht="32" x14ac:dyDescent="0.2">
      <c r="A2326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5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 s="20">
        <f t="shared" si="184"/>
        <v>2017</v>
      </c>
    </row>
    <row r="2327" spans="1:21" ht="48" x14ac:dyDescent="0.2">
      <c r="A2327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5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 s="20">
        <f t="shared" si="184"/>
        <v>2017</v>
      </c>
    </row>
    <row r="2328" spans="1:21" ht="48" x14ac:dyDescent="0.2">
      <c r="A2328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5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 s="20">
        <f t="shared" si="184"/>
        <v>2017</v>
      </c>
    </row>
    <row r="2329" spans="1:21" ht="32" x14ac:dyDescent="0.2">
      <c r="A232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5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 s="20">
        <f t="shared" si="184"/>
        <v>2014</v>
      </c>
    </row>
    <row r="2330" spans="1:21" ht="64" x14ac:dyDescent="0.2">
      <c r="A2330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5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 s="20">
        <f t="shared" si="184"/>
        <v>2015</v>
      </c>
    </row>
    <row r="2331" spans="1:21" ht="48" x14ac:dyDescent="0.2">
      <c r="A2331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5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 s="20">
        <f t="shared" si="184"/>
        <v>2014</v>
      </c>
    </row>
    <row r="2332" spans="1:21" ht="48" x14ac:dyDescent="0.2">
      <c r="A2332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5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 s="20">
        <f t="shared" si="184"/>
        <v>2015</v>
      </c>
    </row>
    <row r="2333" spans="1:21" ht="48" x14ac:dyDescent="0.2">
      <c r="A2333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5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 s="20">
        <f t="shared" si="184"/>
        <v>2014</v>
      </c>
    </row>
    <row r="2334" spans="1:21" ht="48" x14ac:dyDescent="0.2">
      <c r="A2334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5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 s="20">
        <f t="shared" si="184"/>
        <v>2015</v>
      </c>
    </row>
    <row r="2335" spans="1:21" ht="48" x14ac:dyDescent="0.2">
      <c r="A2335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 s="20">
        <f t="shared" si="184"/>
        <v>2014</v>
      </c>
    </row>
    <row r="2336" spans="1:21" ht="48" x14ac:dyDescent="0.2">
      <c r="A2336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5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 s="20">
        <f t="shared" si="184"/>
        <v>2014</v>
      </c>
    </row>
    <row r="2337" spans="1:21" ht="48" x14ac:dyDescent="0.2">
      <c r="A2337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5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 s="20">
        <f t="shared" si="184"/>
        <v>2014</v>
      </c>
    </row>
    <row r="2338" spans="1:21" ht="48" x14ac:dyDescent="0.2">
      <c r="A2338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5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 s="20">
        <f t="shared" si="184"/>
        <v>2014</v>
      </c>
    </row>
    <row r="2339" spans="1:21" ht="32" x14ac:dyDescent="0.2">
      <c r="A233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5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 s="20">
        <f t="shared" si="184"/>
        <v>2014</v>
      </c>
    </row>
    <row r="2340" spans="1:21" ht="48" x14ac:dyDescent="0.2">
      <c r="A2340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5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 s="20">
        <f t="shared" si="184"/>
        <v>2014</v>
      </c>
    </row>
    <row r="2341" spans="1:21" ht="48" x14ac:dyDescent="0.2">
      <c r="A2341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5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 s="20">
        <f t="shared" si="184"/>
        <v>2016</v>
      </c>
    </row>
    <row r="2342" spans="1:21" ht="48" x14ac:dyDescent="0.2">
      <c r="A2342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5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 s="20">
        <f t="shared" si="184"/>
        <v>2016</v>
      </c>
    </row>
    <row r="2343" spans="1:21" ht="48" x14ac:dyDescent="0.2">
      <c r="A2343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5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 s="20">
        <f t="shared" si="184"/>
        <v>2015</v>
      </c>
    </row>
    <row r="2344" spans="1:21" ht="48" x14ac:dyDescent="0.2">
      <c r="A2344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5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 s="20">
        <f t="shared" si="184"/>
        <v>2014</v>
      </c>
    </row>
    <row r="2345" spans="1:21" ht="48" x14ac:dyDescent="0.2">
      <c r="A2345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 s="20">
        <f t="shared" si="184"/>
        <v>2015</v>
      </c>
    </row>
    <row r="2346" spans="1:21" ht="48" x14ac:dyDescent="0.2">
      <c r="A2346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5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 s="20">
        <f t="shared" si="184"/>
        <v>2016</v>
      </c>
    </row>
    <row r="2347" spans="1:21" ht="48" x14ac:dyDescent="0.2">
      <c r="A2347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5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 s="20">
        <f t="shared" si="184"/>
        <v>2015</v>
      </c>
    </row>
    <row r="2348" spans="1:21" ht="48" x14ac:dyDescent="0.2">
      <c r="A2348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5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 s="20">
        <f t="shared" si="184"/>
        <v>2016</v>
      </c>
    </row>
    <row r="2349" spans="1:21" ht="48" x14ac:dyDescent="0.2">
      <c r="A234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5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 s="20">
        <f t="shared" si="184"/>
        <v>2016</v>
      </c>
    </row>
    <row r="2350" spans="1:21" ht="48" x14ac:dyDescent="0.2">
      <c r="A2350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5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 s="20">
        <f t="shared" si="184"/>
        <v>2015</v>
      </c>
    </row>
    <row r="2351" spans="1:21" ht="48" x14ac:dyDescent="0.2">
      <c r="A2351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5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 s="20">
        <f t="shared" si="184"/>
        <v>2015</v>
      </c>
    </row>
    <row r="2352" spans="1:21" ht="32" x14ac:dyDescent="0.2">
      <c r="A2352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5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 s="20">
        <f t="shared" si="184"/>
        <v>2016</v>
      </c>
    </row>
    <row r="2353" spans="1:21" ht="32" x14ac:dyDescent="0.2">
      <c r="A2353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5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 s="20">
        <f t="shared" si="184"/>
        <v>2015</v>
      </c>
    </row>
    <row r="2354" spans="1:21" ht="48" x14ac:dyDescent="0.2">
      <c r="A2354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5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 s="20">
        <f t="shared" si="184"/>
        <v>2015</v>
      </c>
    </row>
    <row r="2355" spans="1:21" ht="48" x14ac:dyDescent="0.2">
      <c r="A2355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 s="20">
        <f t="shared" si="184"/>
        <v>2015</v>
      </c>
    </row>
    <row r="2356" spans="1:21" ht="48" x14ac:dyDescent="0.2">
      <c r="A2356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5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 s="20">
        <f t="shared" si="184"/>
        <v>2014</v>
      </c>
    </row>
    <row r="2357" spans="1:21" ht="48" x14ac:dyDescent="0.2">
      <c r="A2357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5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 s="20">
        <f t="shared" si="184"/>
        <v>2015</v>
      </c>
    </row>
    <row r="2358" spans="1:21" ht="32" x14ac:dyDescent="0.2">
      <c r="A2358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5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 s="20">
        <f t="shared" si="184"/>
        <v>2015</v>
      </c>
    </row>
    <row r="2359" spans="1:21" ht="32" x14ac:dyDescent="0.2">
      <c r="A235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5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 s="20">
        <f t="shared" si="184"/>
        <v>2015</v>
      </c>
    </row>
    <row r="2360" spans="1:21" ht="48" x14ac:dyDescent="0.2">
      <c r="A2360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5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 s="20">
        <f t="shared" si="184"/>
        <v>2014</v>
      </c>
    </row>
    <row r="2361" spans="1:21" ht="48" x14ac:dyDescent="0.2">
      <c r="A2361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5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 s="20">
        <f t="shared" si="184"/>
        <v>2015</v>
      </c>
    </row>
    <row r="2362" spans="1:21" ht="48" x14ac:dyDescent="0.2">
      <c r="A2362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5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 s="20">
        <f t="shared" si="184"/>
        <v>2016</v>
      </c>
    </row>
    <row r="2363" spans="1:21" ht="48" x14ac:dyDescent="0.2">
      <c r="A2363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5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 s="20">
        <f t="shared" si="184"/>
        <v>2016</v>
      </c>
    </row>
    <row r="2364" spans="1:21" ht="32" x14ac:dyDescent="0.2">
      <c r="A2364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5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 s="20">
        <f t="shared" si="184"/>
        <v>2014</v>
      </c>
    </row>
    <row r="2365" spans="1:21" ht="48" x14ac:dyDescent="0.2">
      <c r="A2365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 s="20">
        <f t="shared" si="184"/>
        <v>2015</v>
      </c>
    </row>
    <row r="2366" spans="1:21" ht="32" x14ac:dyDescent="0.2">
      <c r="A2366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5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 s="20">
        <f t="shared" si="184"/>
        <v>2015</v>
      </c>
    </row>
    <row r="2367" spans="1:21" ht="48" x14ac:dyDescent="0.2">
      <c r="A2367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5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 s="20">
        <f t="shared" si="184"/>
        <v>2015</v>
      </c>
    </row>
    <row r="2368" spans="1:21" ht="48" x14ac:dyDescent="0.2">
      <c r="A2368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5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 s="20">
        <f t="shared" si="184"/>
        <v>2015</v>
      </c>
    </row>
    <row r="2369" spans="1:21" ht="48" x14ac:dyDescent="0.2">
      <c r="A236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5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 s="20">
        <f t="shared" si="184"/>
        <v>2016</v>
      </c>
    </row>
    <row r="2370" spans="1:21" ht="48" x14ac:dyDescent="0.2">
      <c r="A2370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5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 s="20">
        <f t="shared" si="184"/>
        <v>2015</v>
      </c>
    </row>
    <row r="2371" spans="1:21" ht="48" x14ac:dyDescent="0.2">
      <c r="A2371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IFERROR(ROUND(E2371/L2371,2),0)</f>
        <v>0</v>
      </c>
      <c r="Q2371" s="15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 s="20">
        <f t="shared" ref="U2371:U2434" si="189">YEAR(S2371)</f>
        <v>2016</v>
      </c>
    </row>
    <row r="2372" spans="1:21" ht="48" x14ac:dyDescent="0.2">
      <c r="A2372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5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 s="20">
        <f t="shared" si="189"/>
        <v>2014</v>
      </c>
    </row>
    <row r="2373" spans="1:21" ht="48" x14ac:dyDescent="0.2">
      <c r="A2373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5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 s="20">
        <f t="shared" si="189"/>
        <v>2015</v>
      </c>
    </row>
    <row r="2374" spans="1:21" ht="48" x14ac:dyDescent="0.2">
      <c r="A2374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5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 s="20">
        <f t="shared" si="189"/>
        <v>2015</v>
      </c>
    </row>
    <row r="2375" spans="1:21" ht="32" x14ac:dyDescent="0.2">
      <c r="A2375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 s="20">
        <f t="shared" si="189"/>
        <v>2015</v>
      </c>
    </row>
    <row r="2376" spans="1:21" ht="48" x14ac:dyDescent="0.2">
      <c r="A2376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5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 s="20">
        <f t="shared" si="189"/>
        <v>2015</v>
      </c>
    </row>
    <row r="2377" spans="1:21" ht="48" x14ac:dyDescent="0.2">
      <c r="A2377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5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 s="20">
        <f t="shared" si="189"/>
        <v>2016</v>
      </c>
    </row>
    <row r="2378" spans="1:21" ht="48" x14ac:dyDescent="0.2">
      <c r="A2378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5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 s="20">
        <f t="shared" si="189"/>
        <v>2015</v>
      </c>
    </row>
    <row r="2379" spans="1:21" ht="48" x14ac:dyDescent="0.2">
      <c r="A237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5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 s="20">
        <f t="shared" si="189"/>
        <v>2016</v>
      </c>
    </row>
    <row r="2380" spans="1:21" ht="32" x14ac:dyDescent="0.2">
      <c r="A2380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5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 s="20">
        <f t="shared" si="189"/>
        <v>2015</v>
      </c>
    </row>
    <row r="2381" spans="1:21" ht="32" x14ac:dyDescent="0.2">
      <c r="A2381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5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 s="20">
        <f t="shared" si="189"/>
        <v>2015</v>
      </c>
    </row>
    <row r="2382" spans="1:21" ht="48" x14ac:dyDescent="0.2">
      <c r="A2382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5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 s="20">
        <f t="shared" si="189"/>
        <v>2015</v>
      </c>
    </row>
    <row r="2383" spans="1:21" ht="48" x14ac:dyDescent="0.2">
      <c r="A2383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5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 s="20">
        <f t="shared" si="189"/>
        <v>2015</v>
      </c>
    </row>
    <row r="2384" spans="1:21" ht="64" x14ac:dyDescent="0.2">
      <c r="A2384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5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 s="20">
        <f t="shared" si="189"/>
        <v>2015</v>
      </c>
    </row>
    <row r="2385" spans="1:21" ht="48" x14ac:dyDescent="0.2">
      <c r="A2385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 s="20">
        <f t="shared" si="189"/>
        <v>2015</v>
      </c>
    </row>
    <row r="2386" spans="1:21" ht="48" x14ac:dyDescent="0.2">
      <c r="A2386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5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 s="20">
        <f t="shared" si="189"/>
        <v>2014</v>
      </c>
    </row>
    <row r="2387" spans="1:21" ht="48" x14ac:dyDescent="0.2">
      <c r="A2387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5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 s="20">
        <f t="shared" si="189"/>
        <v>2015</v>
      </c>
    </row>
    <row r="2388" spans="1:21" ht="48" x14ac:dyDescent="0.2">
      <c r="A2388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5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 s="20">
        <f t="shared" si="189"/>
        <v>2014</v>
      </c>
    </row>
    <row r="2389" spans="1:21" ht="48" x14ac:dyDescent="0.2">
      <c r="A238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5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 s="20">
        <f t="shared" si="189"/>
        <v>2016</v>
      </c>
    </row>
    <row r="2390" spans="1:21" ht="48" x14ac:dyDescent="0.2">
      <c r="A2390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5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 s="20">
        <f t="shared" si="189"/>
        <v>2014</v>
      </c>
    </row>
    <row r="2391" spans="1:21" ht="48" x14ac:dyDescent="0.2">
      <c r="A2391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5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 s="20">
        <f t="shared" si="189"/>
        <v>2015</v>
      </c>
    </row>
    <row r="2392" spans="1:21" ht="48" x14ac:dyDescent="0.2">
      <c r="A2392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5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 s="20">
        <f t="shared" si="189"/>
        <v>2014</v>
      </c>
    </row>
    <row r="2393" spans="1:21" ht="32" x14ac:dyDescent="0.2">
      <c r="A2393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5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 s="20">
        <f t="shared" si="189"/>
        <v>2015</v>
      </c>
    </row>
    <row r="2394" spans="1:21" ht="48" x14ac:dyDescent="0.2">
      <c r="A2394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5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 s="20">
        <f t="shared" si="189"/>
        <v>2015</v>
      </c>
    </row>
    <row r="2395" spans="1:21" ht="48" x14ac:dyDescent="0.2">
      <c r="A2395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 s="20">
        <f t="shared" si="189"/>
        <v>2015</v>
      </c>
    </row>
    <row r="2396" spans="1:21" ht="48" x14ac:dyDescent="0.2">
      <c r="A2396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5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 s="20">
        <f t="shared" si="189"/>
        <v>2015</v>
      </c>
    </row>
    <row r="2397" spans="1:21" ht="48" x14ac:dyDescent="0.2">
      <c r="A2397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5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 s="20">
        <f t="shared" si="189"/>
        <v>2016</v>
      </c>
    </row>
    <row r="2398" spans="1:21" ht="48" x14ac:dyDescent="0.2">
      <c r="A2398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5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 s="20">
        <f t="shared" si="189"/>
        <v>2015</v>
      </c>
    </row>
    <row r="2399" spans="1:21" ht="48" x14ac:dyDescent="0.2">
      <c r="A239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5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 s="20">
        <f t="shared" si="189"/>
        <v>2014</v>
      </c>
    </row>
    <row r="2400" spans="1:21" ht="48" x14ac:dyDescent="0.2">
      <c r="A2400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5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 s="20">
        <f t="shared" si="189"/>
        <v>2015</v>
      </c>
    </row>
    <row r="2401" spans="1:21" ht="48" x14ac:dyDescent="0.2">
      <c r="A2401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5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 s="20">
        <f t="shared" si="189"/>
        <v>2014</v>
      </c>
    </row>
    <row r="2402" spans="1:21" ht="48" x14ac:dyDescent="0.2">
      <c r="A2402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5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 s="20">
        <f t="shared" si="189"/>
        <v>2016</v>
      </c>
    </row>
    <row r="2403" spans="1:21" ht="48" x14ac:dyDescent="0.2">
      <c r="A2403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5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 s="20">
        <f t="shared" si="189"/>
        <v>2016</v>
      </c>
    </row>
    <row r="2404" spans="1:21" ht="16" x14ac:dyDescent="0.2">
      <c r="A2404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5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 s="20">
        <f t="shared" si="189"/>
        <v>2015</v>
      </c>
    </row>
    <row r="2405" spans="1:21" ht="48" x14ac:dyDescent="0.2">
      <c r="A2405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 s="20">
        <f t="shared" si="189"/>
        <v>2016</v>
      </c>
    </row>
    <row r="2406" spans="1:21" ht="48" x14ac:dyDescent="0.2">
      <c r="A2406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5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 s="20">
        <f t="shared" si="189"/>
        <v>2015</v>
      </c>
    </row>
    <row r="2407" spans="1:21" ht="32" x14ac:dyDescent="0.2">
      <c r="A2407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5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 s="20">
        <f t="shared" si="189"/>
        <v>2016</v>
      </c>
    </row>
    <row r="2408" spans="1:21" ht="48" x14ac:dyDescent="0.2">
      <c r="A2408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5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 s="20">
        <f t="shared" si="189"/>
        <v>2014</v>
      </c>
    </row>
    <row r="2409" spans="1:21" ht="64" x14ac:dyDescent="0.2">
      <c r="A240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5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 s="20">
        <f t="shared" si="189"/>
        <v>2015</v>
      </c>
    </row>
    <row r="2410" spans="1:21" ht="32" x14ac:dyDescent="0.2">
      <c r="A2410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5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 s="20">
        <f t="shared" si="189"/>
        <v>2014</v>
      </c>
    </row>
    <row r="2411" spans="1:21" ht="32" x14ac:dyDescent="0.2">
      <c r="A2411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5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 s="20">
        <f t="shared" si="189"/>
        <v>2015</v>
      </c>
    </row>
    <row r="2412" spans="1:21" ht="64" x14ac:dyDescent="0.2">
      <c r="A2412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5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 s="20">
        <f t="shared" si="189"/>
        <v>2015</v>
      </c>
    </row>
    <row r="2413" spans="1:21" ht="48" x14ac:dyDescent="0.2">
      <c r="A2413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5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 s="20">
        <f t="shared" si="189"/>
        <v>2015</v>
      </c>
    </row>
    <row r="2414" spans="1:21" ht="48" x14ac:dyDescent="0.2">
      <c r="A2414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5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 s="20">
        <f t="shared" si="189"/>
        <v>2016</v>
      </c>
    </row>
    <row r="2415" spans="1:21" ht="48" x14ac:dyDescent="0.2">
      <c r="A2415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 s="20">
        <f t="shared" si="189"/>
        <v>2014</v>
      </c>
    </row>
    <row r="2416" spans="1:21" ht="48" x14ac:dyDescent="0.2">
      <c r="A2416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5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 s="20">
        <f t="shared" si="189"/>
        <v>2015</v>
      </c>
    </row>
    <row r="2417" spans="1:21" ht="48" x14ac:dyDescent="0.2">
      <c r="A2417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5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 s="20">
        <f t="shared" si="189"/>
        <v>2016</v>
      </c>
    </row>
    <row r="2418" spans="1:21" ht="48" x14ac:dyDescent="0.2">
      <c r="A2418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5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 s="20">
        <f t="shared" si="189"/>
        <v>2015</v>
      </c>
    </row>
    <row r="2419" spans="1:21" ht="48" x14ac:dyDescent="0.2">
      <c r="A241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5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 s="20">
        <f t="shared" si="189"/>
        <v>2014</v>
      </c>
    </row>
    <row r="2420" spans="1:21" ht="16" x14ac:dyDescent="0.2">
      <c r="A2420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5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 s="20">
        <f t="shared" si="189"/>
        <v>2015</v>
      </c>
    </row>
    <row r="2421" spans="1:21" ht="48" x14ac:dyDescent="0.2">
      <c r="A2421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5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 s="20">
        <f t="shared" si="189"/>
        <v>2014</v>
      </c>
    </row>
    <row r="2422" spans="1:21" ht="48" x14ac:dyDescent="0.2">
      <c r="A2422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5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 s="20">
        <f t="shared" si="189"/>
        <v>2014</v>
      </c>
    </row>
    <row r="2423" spans="1:21" ht="32" x14ac:dyDescent="0.2">
      <c r="A2423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5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 s="20">
        <f t="shared" si="189"/>
        <v>2015</v>
      </c>
    </row>
    <row r="2424" spans="1:21" ht="32" x14ac:dyDescent="0.2">
      <c r="A2424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5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 s="20">
        <f t="shared" si="189"/>
        <v>2015</v>
      </c>
    </row>
    <row r="2425" spans="1:21" ht="48" x14ac:dyDescent="0.2">
      <c r="A2425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 s="20">
        <f t="shared" si="189"/>
        <v>2014</v>
      </c>
    </row>
    <row r="2426" spans="1:21" ht="32" x14ac:dyDescent="0.2">
      <c r="A2426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5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 s="20">
        <f t="shared" si="189"/>
        <v>2014</v>
      </c>
    </row>
    <row r="2427" spans="1:21" ht="48" x14ac:dyDescent="0.2">
      <c r="A2427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5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 s="20">
        <f t="shared" si="189"/>
        <v>2016</v>
      </c>
    </row>
    <row r="2428" spans="1:21" ht="48" x14ac:dyDescent="0.2">
      <c r="A2428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5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 s="20">
        <f t="shared" si="189"/>
        <v>2015</v>
      </c>
    </row>
    <row r="2429" spans="1:21" ht="32" x14ac:dyDescent="0.2">
      <c r="A242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5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 s="20">
        <f t="shared" si="189"/>
        <v>2016</v>
      </c>
    </row>
    <row r="2430" spans="1:21" ht="32" x14ac:dyDescent="0.2">
      <c r="A2430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5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 s="20">
        <f t="shared" si="189"/>
        <v>2015</v>
      </c>
    </row>
    <row r="2431" spans="1:21" ht="48" x14ac:dyDescent="0.2">
      <c r="A2431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5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 s="20">
        <f t="shared" si="189"/>
        <v>2016</v>
      </c>
    </row>
    <row r="2432" spans="1:21" ht="48" x14ac:dyDescent="0.2">
      <c r="A2432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5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 s="20">
        <f t="shared" si="189"/>
        <v>2016</v>
      </c>
    </row>
    <row r="2433" spans="1:21" ht="32" x14ac:dyDescent="0.2">
      <c r="A2433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5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 s="20">
        <f t="shared" si="189"/>
        <v>2016</v>
      </c>
    </row>
    <row r="2434" spans="1:21" ht="48" x14ac:dyDescent="0.2">
      <c r="A2434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5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 s="20">
        <f t="shared" si="189"/>
        <v>2015</v>
      </c>
    </row>
    <row r="2435" spans="1:21" ht="48" x14ac:dyDescent="0.2">
      <c r="A2435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IFERROR(ROUND(E2435/L2435,2),0)</f>
        <v>0</v>
      </c>
      <c r="Q2435" s="1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 s="20">
        <f t="shared" ref="U2435:U2498" si="194">YEAR(S2435)</f>
        <v>2016</v>
      </c>
    </row>
    <row r="2436" spans="1:21" ht="48" x14ac:dyDescent="0.2">
      <c r="A2436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5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 s="20">
        <f t="shared" si="194"/>
        <v>2015</v>
      </c>
    </row>
    <row r="2437" spans="1:21" ht="48" x14ac:dyDescent="0.2">
      <c r="A2437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5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 s="20">
        <f t="shared" si="194"/>
        <v>2015</v>
      </c>
    </row>
    <row r="2438" spans="1:21" ht="48" x14ac:dyDescent="0.2">
      <c r="A2438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5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 s="20">
        <f t="shared" si="194"/>
        <v>2015</v>
      </c>
    </row>
    <row r="2439" spans="1:21" ht="48" x14ac:dyDescent="0.2">
      <c r="A243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5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 s="20">
        <f t="shared" si="194"/>
        <v>2015</v>
      </c>
    </row>
    <row r="2440" spans="1:21" ht="48" x14ac:dyDescent="0.2">
      <c r="A2440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5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 s="20">
        <f t="shared" si="194"/>
        <v>2015</v>
      </c>
    </row>
    <row r="2441" spans="1:21" ht="48" x14ac:dyDescent="0.2">
      <c r="A2441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5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 s="20">
        <f t="shared" si="194"/>
        <v>2015</v>
      </c>
    </row>
    <row r="2442" spans="1:21" ht="32" x14ac:dyDescent="0.2">
      <c r="A2442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5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 s="20">
        <f t="shared" si="194"/>
        <v>2016</v>
      </c>
    </row>
    <row r="2443" spans="1:21" ht="32" x14ac:dyDescent="0.2">
      <c r="A2443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5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 s="20">
        <f t="shared" si="194"/>
        <v>2015</v>
      </c>
    </row>
    <row r="2444" spans="1:21" ht="32" x14ac:dyDescent="0.2">
      <c r="A2444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5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 s="20">
        <f t="shared" si="194"/>
        <v>2015</v>
      </c>
    </row>
    <row r="2445" spans="1:21" ht="48" x14ac:dyDescent="0.2">
      <c r="A2445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 s="20">
        <f t="shared" si="194"/>
        <v>2014</v>
      </c>
    </row>
    <row r="2446" spans="1:21" ht="48" x14ac:dyDescent="0.2">
      <c r="A2446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5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 s="20">
        <f t="shared" si="194"/>
        <v>2016</v>
      </c>
    </row>
    <row r="2447" spans="1:21" ht="64" x14ac:dyDescent="0.2">
      <c r="A2447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5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 s="20">
        <f t="shared" si="194"/>
        <v>2015</v>
      </c>
    </row>
    <row r="2448" spans="1:21" ht="48" x14ac:dyDescent="0.2">
      <c r="A2448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5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 s="20">
        <f t="shared" si="194"/>
        <v>2016</v>
      </c>
    </row>
    <row r="2449" spans="1:21" ht="48" x14ac:dyDescent="0.2">
      <c r="A244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5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 s="20">
        <f t="shared" si="194"/>
        <v>2016</v>
      </c>
    </row>
    <row r="2450" spans="1:21" ht="48" x14ac:dyDescent="0.2">
      <c r="A2450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5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 s="20">
        <f t="shared" si="194"/>
        <v>2016</v>
      </c>
    </row>
    <row r="2451" spans="1:21" ht="48" x14ac:dyDescent="0.2">
      <c r="A2451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5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 s="20">
        <f t="shared" si="194"/>
        <v>2014</v>
      </c>
    </row>
    <row r="2452" spans="1:21" ht="48" x14ac:dyDescent="0.2">
      <c r="A2452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5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 s="20">
        <f t="shared" si="194"/>
        <v>2014</v>
      </c>
    </row>
    <row r="2453" spans="1:21" ht="48" x14ac:dyDescent="0.2">
      <c r="A2453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5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 s="20">
        <f t="shared" si="194"/>
        <v>2017</v>
      </c>
    </row>
    <row r="2454" spans="1:21" ht="48" x14ac:dyDescent="0.2">
      <c r="A2454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5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 s="20">
        <f t="shared" si="194"/>
        <v>2015</v>
      </c>
    </row>
    <row r="2455" spans="1:21" ht="48" x14ac:dyDescent="0.2">
      <c r="A2455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 s="20">
        <f t="shared" si="194"/>
        <v>2017</v>
      </c>
    </row>
    <row r="2456" spans="1:21" ht="48" x14ac:dyDescent="0.2">
      <c r="A2456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5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 s="20">
        <f t="shared" si="194"/>
        <v>2017</v>
      </c>
    </row>
    <row r="2457" spans="1:21" ht="48" x14ac:dyDescent="0.2">
      <c r="A2457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5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 s="20">
        <f t="shared" si="194"/>
        <v>2016</v>
      </c>
    </row>
    <row r="2458" spans="1:21" ht="48" x14ac:dyDescent="0.2">
      <c r="A2458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5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 s="20">
        <f t="shared" si="194"/>
        <v>2017</v>
      </c>
    </row>
    <row r="2459" spans="1:21" ht="48" x14ac:dyDescent="0.2">
      <c r="A245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5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 s="20">
        <f t="shared" si="194"/>
        <v>2016</v>
      </c>
    </row>
    <row r="2460" spans="1:21" ht="48" x14ac:dyDescent="0.2">
      <c r="A2460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5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 s="20">
        <f t="shared" si="194"/>
        <v>2016</v>
      </c>
    </row>
    <row r="2461" spans="1:21" ht="48" x14ac:dyDescent="0.2">
      <c r="A2461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5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 s="20">
        <f t="shared" si="194"/>
        <v>2016</v>
      </c>
    </row>
    <row r="2462" spans="1:21" ht="48" x14ac:dyDescent="0.2">
      <c r="A2462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5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 s="20">
        <f t="shared" si="194"/>
        <v>2016</v>
      </c>
    </row>
    <row r="2463" spans="1:21" ht="48" x14ac:dyDescent="0.2">
      <c r="A2463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5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 s="20">
        <f t="shared" si="194"/>
        <v>2011</v>
      </c>
    </row>
    <row r="2464" spans="1:21" ht="48" x14ac:dyDescent="0.2">
      <c r="A2464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5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 s="20">
        <f t="shared" si="194"/>
        <v>2012</v>
      </c>
    </row>
    <row r="2465" spans="1:21" ht="16" x14ac:dyDescent="0.2">
      <c r="A2465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 s="20">
        <f t="shared" si="194"/>
        <v>2013</v>
      </c>
    </row>
    <row r="2466" spans="1:21" ht="48" x14ac:dyDescent="0.2">
      <c r="A2466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5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 s="20">
        <f t="shared" si="194"/>
        <v>2015</v>
      </c>
    </row>
    <row r="2467" spans="1:21" ht="32" x14ac:dyDescent="0.2">
      <c r="A2467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5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 s="20">
        <f t="shared" si="194"/>
        <v>2012</v>
      </c>
    </row>
    <row r="2468" spans="1:21" ht="48" x14ac:dyDescent="0.2">
      <c r="A2468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5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 s="20">
        <f t="shared" si="194"/>
        <v>2013</v>
      </c>
    </row>
    <row r="2469" spans="1:21" ht="48" x14ac:dyDescent="0.2">
      <c r="A246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5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 s="20">
        <f t="shared" si="194"/>
        <v>2012</v>
      </c>
    </row>
    <row r="2470" spans="1:21" ht="32" x14ac:dyDescent="0.2">
      <c r="A2470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5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 s="20">
        <f t="shared" si="194"/>
        <v>2012</v>
      </c>
    </row>
    <row r="2471" spans="1:21" ht="48" x14ac:dyDescent="0.2">
      <c r="A2471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5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 s="20">
        <f t="shared" si="194"/>
        <v>2011</v>
      </c>
    </row>
    <row r="2472" spans="1:21" ht="48" x14ac:dyDescent="0.2">
      <c r="A2472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5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 s="20">
        <f t="shared" si="194"/>
        <v>2012</v>
      </c>
    </row>
    <row r="2473" spans="1:21" ht="48" x14ac:dyDescent="0.2">
      <c r="A2473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5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 s="20">
        <f t="shared" si="194"/>
        <v>2011</v>
      </c>
    </row>
    <row r="2474" spans="1:21" ht="48" x14ac:dyDescent="0.2">
      <c r="A2474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5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 s="20">
        <f t="shared" si="194"/>
        <v>2010</v>
      </c>
    </row>
    <row r="2475" spans="1:21" ht="48" x14ac:dyDescent="0.2">
      <c r="A2475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 s="20">
        <f t="shared" si="194"/>
        <v>2012</v>
      </c>
    </row>
    <row r="2476" spans="1:21" ht="48" x14ac:dyDescent="0.2">
      <c r="A2476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5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 s="20">
        <f t="shared" si="194"/>
        <v>2010</v>
      </c>
    </row>
    <row r="2477" spans="1:21" ht="32" x14ac:dyDescent="0.2">
      <c r="A2477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5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 s="20">
        <f t="shared" si="194"/>
        <v>2010</v>
      </c>
    </row>
    <row r="2478" spans="1:21" ht="48" x14ac:dyDescent="0.2">
      <c r="A2478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5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 s="20">
        <f t="shared" si="194"/>
        <v>2014</v>
      </c>
    </row>
    <row r="2479" spans="1:21" ht="32" x14ac:dyDescent="0.2">
      <c r="A247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5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 s="20">
        <f t="shared" si="194"/>
        <v>2012</v>
      </c>
    </row>
    <row r="2480" spans="1:21" ht="48" x14ac:dyDescent="0.2">
      <c r="A2480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5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 s="20">
        <f t="shared" si="194"/>
        <v>2012</v>
      </c>
    </row>
    <row r="2481" spans="1:21" ht="32" x14ac:dyDescent="0.2">
      <c r="A2481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5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 s="20">
        <f t="shared" si="194"/>
        <v>2012</v>
      </c>
    </row>
    <row r="2482" spans="1:21" ht="48" x14ac:dyDescent="0.2">
      <c r="A2482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5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 s="20">
        <f t="shared" si="194"/>
        <v>2015</v>
      </c>
    </row>
    <row r="2483" spans="1:21" ht="48" x14ac:dyDescent="0.2">
      <c r="A2483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5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 s="20">
        <f t="shared" si="194"/>
        <v>2012</v>
      </c>
    </row>
    <row r="2484" spans="1:21" ht="48" x14ac:dyDescent="0.2">
      <c r="A2484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5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 s="20">
        <f t="shared" si="194"/>
        <v>2011</v>
      </c>
    </row>
    <row r="2485" spans="1:21" ht="32" x14ac:dyDescent="0.2">
      <c r="A2485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 s="20">
        <f t="shared" si="194"/>
        <v>2012</v>
      </c>
    </row>
    <row r="2486" spans="1:21" ht="48" x14ac:dyDescent="0.2">
      <c r="A2486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5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 s="20">
        <f t="shared" si="194"/>
        <v>2011</v>
      </c>
    </row>
    <row r="2487" spans="1:21" ht="48" x14ac:dyDescent="0.2">
      <c r="A2487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5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 s="20">
        <f t="shared" si="194"/>
        <v>2011</v>
      </c>
    </row>
    <row r="2488" spans="1:21" ht="48" x14ac:dyDescent="0.2">
      <c r="A2488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5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 s="20">
        <f t="shared" si="194"/>
        <v>2012</v>
      </c>
    </row>
    <row r="2489" spans="1:21" ht="48" x14ac:dyDescent="0.2">
      <c r="A248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5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 s="20">
        <f t="shared" si="194"/>
        <v>2012</v>
      </c>
    </row>
    <row r="2490" spans="1:21" ht="48" x14ac:dyDescent="0.2">
      <c r="A2490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5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 s="20">
        <f t="shared" si="194"/>
        <v>2011</v>
      </c>
    </row>
    <row r="2491" spans="1:21" ht="48" x14ac:dyDescent="0.2">
      <c r="A2491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5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 s="20">
        <f t="shared" si="194"/>
        <v>2013</v>
      </c>
    </row>
    <row r="2492" spans="1:21" ht="48" x14ac:dyDescent="0.2">
      <c r="A2492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5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 s="20">
        <f t="shared" si="194"/>
        <v>2012</v>
      </c>
    </row>
    <row r="2493" spans="1:21" ht="48" x14ac:dyDescent="0.2">
      <c r="A2493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5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 s="20">
        <f t="shared" si="194"/>
        <v>2010</v>
      </c>
    </row>
    <row r="2494" spans="1:21" ht="32" x14ac:dyDescent="0.2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5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 s="20">
        <f t="shared" si="194"/>
        <v>2012</v>
      </c>
    </row>
    <row r="2495" spans="1:21" ht="48" x14ac:dyDescent="0.2">
      <c r="A2495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 s="20">
        <f t="shared" si="194"/>
        <v>2013</v>
      </c>
    </row>
    <row r="2496" spans="1:21" ht="48" x14ac:dyDescent="0.2">
      <c r="A2496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5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 s="20">
        <f t="shared" si="194"/>
        <v>2012</v>
      </c>
    </row>
    <row r="2497" spans="1:21" ht="48" x14ac:dyDescent="0.2">
      <c r="A2497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5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 s="20">
        <f t="shared" si="194"/>
        <v>2012</v>
      </c>
    </row>
    <row r="2498" spans="1:21" ht="32" x14ac:dyDescent="0.2">
      <c r="A2498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5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 s="20">
        <f t="shared" si="194"/>
        <v>2013</v>
      </c>
    </row>
    <row r="2499" spans="1:21" ht="48" x14ac:dyDescent="0.2">
      <c r="A249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IFERROR(ROUND(E2499/L2499,2),0)</f>
        <v>80.55</v>
      </c>
      <c r="Q2499" s="15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 s="20">
        <f t="shared" ref="U2499:U2562" si="199">YEAR(S2499)</f>
        <v>2011</v>
      </c>
    </row>
    <row r="2500" spans="1:21" ht="48" x14ac:dyDescent="0.2">
      <c r="A2500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5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 s="20">
        <f t="shared" si="199"/>
        <v>2015</v>
      </c>
    </row>
    <row r="2501" spans="1:21" ht="48" x14ac:dyDescent="0.2">
      <c r="A2501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5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 s="20">
        <f t="shared" si="199"/>
        <v>2012</v>
      </c>
    </row>
    <row r="2502" spans="1:21" ht="48" x14ac:dyDescent="0.2">
      <c r="A2502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5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 s="20">
        <f t="shared" si="199"/>
        <v>2012</v>
      </c>
    </row>
    <row r="2503" spans="1:21" ht="48" x14ac:dyDescent="0.2">
      <c r="A2503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5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 s="20">
        <f t="shared" si="199"/>
        <v>2015</v>
      </c>
    </row>
    <row r="2504" spans="1:21" ht="48" x14ac:dyDescent="0.2">
      <c r="A2504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5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 s="20">
        <f t="shared" si="199"/>
        <v>2014</v>
      </c>
    </row>
    <row r="2505" spans="1:21" ht="48" x14ac:dyDescent="0.2">
      <c r="A2505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 s="20">
        <f t="shared" si="199"/>
        <v>2016</v>
      </c>
    </row>
    <row r="2506" spans="1:21" ht="32" x14ac:dyDescent="0.2">
      <c r="A2506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5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 s="20">
        <f t="shared" si="199"/>
        <v>2014</v>
      </c>
    </row>
    <row r="2507" spans="1:21" ht="64" x14ac:dyDescent="0.2">
      <c r="A2507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5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 s="20">
        <f t="shared" si="199"/>
        <v>2015</v>
      </c>
    </row>
    <row r="2508" spans="1:21" ht="48" x14ac:dyDescent="0.2">
      <c r="A2508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5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 s="20">
        <f t="shared" si="199"/>
        <v>2015</v>
      </c>
    </row>
    <row r="2509" spans="1:21" ht="16" x14ac:dyDescent="0.2">
      <c r="A250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5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 s="20">
        <f t="shared" si="199"/>
        <v>2015</v>
      </c>
    </row>
    <row r="2510" spans="1:21" ht="48" x14ac:dyDescent="0.2">
      <c r="A2510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5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 s="20">
        <f t="shared" si="199"/>
        <v>2014</v>
      </c>
    </row>
    <row r="2511" spans="1:21" ht="48" x14ac:dyDescent="0.2">
      <c r="A2511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5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 s="20">
        <f t="shared" si="199"/>
        <v>2015</v>
      </c>
    </row>
    <row r="2512" spans="1:21" ht="48" x14ac:dyDescent="0.2">
      <c r="A2512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5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 s="20">
        <f t="shared" si="199"/>
        <v>2015</v>
      </c>
    </row>
    <row r="2513" spans="1:21" ht="48" x14ac:dyDescent="0.2">
      <c r="A2513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5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 s="20">
        <f t="shared" si="199"/>
        <v>2016</v>
      </c>
    </row>
    <row r="2514" spans="1:21" ht="48" x14ac:dyDescent="0.2">
      <c r="A2514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5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 s="20">
        <f t="shared" si="199"/>
        <v>2014</v>
      </c>
    </row>
    <row r="2515" spans="1:21" ht="48" x14ac:dyDescent="0.2">
      <c r="A2515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 s="20">
        <f t="shared" si="199"/>
        <v>2016</v>
      </c>
    </row>
    <row r="2516" spans="1:21" ht="48" x14ac:dyDescent="0.2">
      <c r="A2516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5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 s="20">
        <f t="shared" si="199"/>
        <v>2014</v>
      </c>
    </row>
    <row r="2517" spans="1:21" ht="48" x14ac:dyDescent="0.2">
      <c r="A2517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5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 s="20">
        <f t="shared" si="199"/>
        <v>2015</v>
      </c>
    </row>
    <row r="2518" spans="1:21" ht="48" x14ac:dyDescent="0.2">
      <c r="A2518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5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 s="20">
        <f t="shared" si="199"/>
        <v>2014</v>
      </c>
    </row>
    <row r="2519" spans="1:21" ht="48" x14ac:dyDescent="0.2">
      <c r="A251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5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 s="20">
        <f t="shared" si="199"/>
        <v>2015</v>
      </c>
    </row>
    <row r="2520" spans="1:21" ht="48" x14ac:dyDescent="0.2">
      <c r="A2520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5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 s="20">
        <f t="shared" si="199"/>
        <v>2014</v>
      </c>
    </row>
    <row r="2521" spans="1:21" ht="32" x14ac:dyDescent="0.2">
      <c r="A2521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5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 s="20">
        <f t="shared" si="199"/>
        <v>2014</v>
      </c>
    </row>
    <row r="2522" spans="1:21" ht="48" x14ac:dyDescent="0.2">
      <c r="A2522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5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 s="20">
        <f t="shared" si="199"/>
        <v>2016</v>
      </c>
    </row>
    <row r="2523" spans="1:21" ht="48" x14ac:dyDescent="0.2">
      <c r="A2523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5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 s="20">
        <f t="shared" si="199"/>
        <v>2015</v>
      </c>
    </row>
    <row r="2524" spans="1:21" ht="48" x14ac:dyDescent="0.2">
      <c r="A2524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5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 s="20">
        <f t="shared" si="199"/>
        <v>2016</v>
      </c>
    </row>
    <row r="2525" spans="1:21" ht="48" x14ac:dyDescent="0.2">
      <c r="A2525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 s="20">
        <f t="shared" si="199"/>
        <v>2014</v>
      </c>
    </row>
    <row r="2526" spans="1:21" ht="32" x14ac:dyDescent="0.2">
      <c r="A2526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5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 s="20">
        <f t="shared" si="199"/>
        <v>2014</v>
      </c>
    </row>
    <row r="2527" spans="1:21" ht="48" x14ac:dyDescent="0.2">
      <c r="A2527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5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 s="20">
        <f t="shared" si="199"/>
        <v>2012</v>
      </c>
    </row>
    <row r="2528" spans="1:21" ht="48" x14ac:dyDescent="0.2">
      <c r="A2528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5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 s="20">
        <f t="shared" si="199"/>
        <v>2014</v>
      </c>
    </row>
    <row r="2529" spans="1:21" ht="48" x14ac:dyDescent="0.2">
      <c r="A252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5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 s="20">
        <f t="shared" si="199"/>
        <v>2013</v>
      </c>
    </row>
    <row r="2530" spans="1:21" ht="48" x14ac:dyDescent="0.2">
      <c r="A2530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5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 s="20">
        <f t="shared" si="199"/>
        <v>2015</v>
      </c>
    </row>
    <row r="2531" spans="1:21" ht="32" x14ac:dyDescent="0.2">
      <c r="A2531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5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 s="20">
        <f t="shared" si="199"/>
        <v>2012</v>
      </c>
    </row>
    <row r="2532" spans="1:21" ht="48" x14ac:dyDescent="0.2">
      <c r="A2532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5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 s="20">
        <f t="shared" si="199"/>
        <v>2015</v>
      </c>
    </row>
    <row r="2533" spans="1:21" ht="48" x14ac:dyDescent="0.2">
      <c r="A2533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5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 s="20">
        <f t="shared" si="199"/>
        <v>2015</v>
      </c>
    </row>
    <row r="2534" spans="1:21" ht="48" x14ac:dyDescent="0.2">
      <c r="A2534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5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 s="20">
        <f t="shared" si="199"/>
        <v>2012</v>
      </c>
    </row>
    <row r="2535" spans="1:21" ht="48" x14ac:dyDescent="0.2">
      <c r="A2535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 s="20">
        <f t="shared" si="199"/>
        <v>2013</v>
      </c>
    </row>
    <row r="2536" spans="1:21" ht="64" x14ac:dyDescent="0.2">
      <c r="A2536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5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 s="20">
        <f t="shared" si="199"/>
        <v>2009</v>
      </c>
    </row>
    <row r="2537" spans="1:21" ht="16" x14ac:dyDescent="0.2">
      <c r="A2537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5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 s="20">
        <f t="shared" si="199"/>
        <v>2014</v>
      </c>
    </row>
    <row r="2538" spans="1:21" ht="48" x14ac:dyDescent="0.2">
      <c r="A2538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5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 s="20">
        <f t="shared" si="199"/>
        <v>2013</v>
      </c>
    </row>
    <row r="2539" spans="1:21" ht="48" x14ac:dyDescent="0.2">
      <c r="A253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5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 s="20">
        <f t="shared" si="199"/>
        <v>2011</v>
      </c>
    </row>
    <row r="2540" spans="1:21" ht="32" x14ac:dyDescent="0.2">
      <c r="A2540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5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 s="20">
        <f t="shared" si="199"/>
        <v>2013</v>
      </c>
    </row>
    <row r="2541" spans="1:21" ht="48" x14ac:dyDescent="0.2">
      <c r="A2541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5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 s="20">
        <f t="shared" si="199"/>
        <v>2014</v>
      </c>
    </row>
    <row r="2542" spans="1:21" ht="48" x14ac:dyDescent="0.2">
      <c r="A2542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5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 s="20">
        <f t="shared" si="199"/>
        <v>2011</v>
      </c>
    </row>
    <row r="2543" spans="1:21" ht="48" x14ac:dyDescent="0.2">
      <c r="A2543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5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 s="20">
        <f t="shared" si="199"/>
        <v>2013</v>
      </c>
    </row>
    <row r="2544" spans="1:21" ht="48" x14ac:dyDescent="0.2">
      <c r="A2544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5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 s="20">
        <f t="shared" si="199"/>
        <v>2013</v>
      </c>
    </row>
    <row r="2545" spans="1:21" ht="48" x14ac:dyDescent="0.2">
      <c r="A2545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 s="20">
        <f t="shared" si="199"/>
        <v>2010</v>
      </c>
    </row>
    <row r="2546" spans="1:21" ht="48" x14ac:dyDescent="0.2">
      <c r="A2546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5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 s="20">
        <f t="shared" si="199"/>
        <v>2012</v>
      </c>
    </row>
    <row r="2547" spans="1:21" ht="48" x14ac:dyDescent="0.2">
      <c r="A2547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5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 s="20">
        <f t="shared" si="199"/>
        <v>2015</v>
      </c>
    </row>
    <row r="2548" spans="1:21" ht="48" x14ac:dyDescent="0.2">
      <c r="A2548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5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 s="20">
        <f t="shared" si="199"/>
        <v>2013</v>
      </c>
    </row>
    <row r="2549" spans="1:21" ht="48" x14ac:dyDescent="0.2">
      <c r="A254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5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 s="20">
        <f t="shared" si="199"/>
        <v>2012</v>
      </c>
    </row>
    <row r="2550" spans="1:21" ht="48" x14ac:dyDescent="0.2">
      <c r="A2550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5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 s="20">
        <f t="shared" si="199"/>
        <v>2016</v>
      </c>
    </row>
    <row r="2551" spans="1:21" ht="48" x14ac:dyDescent="0.2">
      <c r="A2551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5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 s="20">
        <f t="shared" si="199"/>
        <v>2013</v>
      </c>
    </row>
    <row r="2552" spans="1:21" ht="48" x14ac:dyDescent="0.2">
      <c r="A2552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5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 s="20">
        <f t="shared" si="199"/>
        <v>2015</v>
      </c>
    </row>
    <row r="2553" spans="1:21" ht="48" x14ac:dyDescent="0.2">
      <c r="A2553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5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 s="20">
        <f t="shared" si="199"/>
        <v>2012</v>
      </c>
    </row>
    <row r="2554" spans="1:21" ht="48" x14ac:dyDescent="0.2">
      <c r="A2554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5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 s="20">
        <f t="shared" si="199"/>
        <v>2017</v>
      </c>
    </row>
    <row r="2555" spans="1:21" ht="48" x14ac:dyDescent="0.2">
      <c r="A2555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 s="20">
        <f t="shared" si="199"/>
        <v>2012</v>
      </c>
    </row>
    <row r="2556" spans="1:21" ht="48" x14ac:dyDescent="0.2">
      <c r="A2556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5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 s="20">
        <f t="shared" si="199"/>
        <v>2015</v>
      </c>
    </row>
    <row r="2557" spans="1:21" ht="48" x14ac:dyDescent="0.2">
      <c r="A2557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5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 s="20">
        <f t="shared" si="199"/>
        <v>2012</v>
      </c>
    </row>
    <row r="2558" spans="1:21" ht="48" x14ac:dyDescent="0.2">
      <c r="A2558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5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 s="20">
        <f t="shared" si="199"/>
        <v>2012</v>
      </c>
    </row>
    <row r="2559" spans="1:21" ht="32" x14ac:dyDescent="0.2">
      <c r="A255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5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 s="20">
        <f t="shared" si="199"/>
        <v>2014</v>
      </c>
    </row>
    <row r="2560" spans="1:21" ht="32" x14ac:dyDescent="0.2">
      <c r="A2560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5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 s="20">
        <f t="shared" si="199"/>
        <v>2015</v>
      </c>
    </row>
    <row r="2561" spans="1:21" ht="48" x14ac:dyDescent="0.2">
      <c r="A2561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5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 s="20">
        <f t="shared" si="199"/>
        <v>2011</v>
      </c>
    </row>
    <row r="2562" spans="1:21" ht="48" x14ac:dyDescent="0.2">
      <c r="A2562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5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 s="20">
        <f t="shared" si="199"/>
        <v>2015</v>
      </c>
    </row>
    <row r="2563" spans="1:21" ht="48" x14ac:dyDescent="0.2">
      <c r="A2563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IFERROR(ROUND(E2563/L2563,2),0)</f>
        <v>0</v>
      </c>
      <c r="Q2563" s="15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 s="20">
        <f t="shared" ref="U2563:U2626" si="204">YEAR(S2563)</f>
        <v>2015</v>
      </c>
    </row>
    <row r="2564" spans="1:21" ht="48" x14ac:dyDescent="0.2">
      <c r="A2564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5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 s="20">
        <f t="shared" si="204"/>
        <v>2016</v>
      </c>
    </row>
    <row r="2565" spans="1:21" ht="32" x14ac:dyDescent="0.2">
      <c r="A2565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 s="20">
        <f t="shared" si="204"/>
        <v>2015</v>
      </c>
    </row>
    <row r="2566" spans="1:21" ht="48" x14ac:dyDescent="0.2">
      <c r="A2566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5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 s="20">
        <f t="shared" si="204"/>
        <v>2014</v>
      </c>
    </row>
    <row r="2567" spans="1:21" ht="48" x14ac:dyDescent="0.2">
      <c r="A2567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5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 s="20">
        <f t="shared" si="204"/>
        <v>2016</v>
      </c>
    </row>
    <row r="2568" spans="1:21" ht="48" x14ac:dyDescent="0.2">
      <c r="A2568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5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 s="20">
        <f t="shared" si="204"/>
        <v>2014</v>
      </c>
    </row>
    <row r="2569" spans="1:21" ht="48" x14ac:dyDescent="0.2">
      <c r="A256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5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 s="20">
        <f t="shared" si="204"/>
        <v>2015</v>
      </c>
    </row>
    <row r="2570" spans="1:21" ht="48" x14ac:dyDescent="0.2">
      <c r="A2570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5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 s="20">
        <f t="shared" si="204"/>
        <v>2016</v>
      </c>
    </row>
    <row r="2571" spans="1:21" ht="48" x14ac:dyDescent="0.2">
      <c r="A2571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5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 s="20">
        <f t="shared" si="204"/>
        <v>2015</v>
      </c>
    </row>
    <row r="2572" spans="1:21" ht="48" x14ac:dyDescent="0.2">
      <c r="A2572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5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 s="20">
        <f t="shared" si="204"/>
        <v>2017</v>
      </c>
    </row>
    <row r="2573" spans="1:21" ht="48" x14ac:dyDescent="0.2">
      <c r="A2573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5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 s="20">
        <f t="shared" si="204"/>
        <v>2016</v>
      </c>
    </row>
    <row r="2574" spans="1:21" ht="48" x14ac:dyDescent="0.2">
      <c r="A2574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5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 s="20">
        <f t="shared" si="204"/>
        <v>2015</v>
      </c>
    </row>
    <row r="2575" spans="1:21" ht="48" x14ac:dyDescent="0.2">
      <c r="A2575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 s="20">
        <f t="shared" si="204"/>
        <v>2014</v>
      </c>
    </row>
    <row r="2576" spans="1:21" ht="48" x14ac:dyDescent="0.2">
      <c r="A2576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5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 s="20">
        <f t="shared" si="204"/>
        <v>2016</v>
      </c>
    </row>
    <row r="2577" spans="1:21" ht="48" x14ac:dyDescent="0.2">
      <c r="A2577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5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 s="20">
        <f t="shared" si="204"/>
        <v>2014</v>
      </c>
    </row>
    <row r="2578" spans="1:21" ht="32" x14ac:dyDescent="0.2">
      <c r="A2578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5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 s="20">
        <f t="shared" si="204"/>
        <v>2015</v>
      </c>
    </row>
    <row r="2579" spans="1:21" ht="48" x14ac:dyDescent="0.2">
      <c r="A257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5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 s="20">
        <f t="shared" si="204"/>
        <v>2014</v>
      </c>
    </row>
    <row r="2580" spans="1:21" ht="48" x14ac:dyDescent="0.2">
      <c r="A2580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5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 s="20">
        <f t="shared" si="204"/>
        <v>2015</v>
      </c>
    </row>
    <row r="2581" spans="1:21" ht="48" x14ac:dyDescent="0.2">
      <c r="A2581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5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 s="20">
        <f t="shared" si="204"/>
        <v>2014</v>
      </c>
    </row>
    <row r="2582" spans="1:21" ht="48" x14ac:dyDescent="0.2">
      <c r="A2582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5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 s="20">
        <f t="shared" si="204"/>
        <v>2015</v>
      </c>
    </row>
    <row r="2583" spans="1:21" ht="48" x14ac:dyDescent="0.2">
      <c r="A2583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5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 s="20">
        <f t="shared" si="204"/>
        <v>2015</v>
      </c>
    </row>
    <row r="2584" spans="1:21" ht="32" x14ac:dyDescent="0.2">
      <c r="A2584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5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 s="20">
        <f t="shared" si="204"/>
        <v>2016</v>
      </c>
    </row>
    <row r="2585" spans="1:21" ht="32" x14ac:dyDescent="0.2">
      <c r="A2585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 s="20">
        <f t="shared" si="204"/>
        <v>2015</v>
      </c>
    </row>
    <row r="2586" spans="1:21" ht="32" x14ac:dyDescent="0.2">
      <c r="A2586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5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 s="20">
        <f t="shared" si="204"/>
        <v>2015</v>
      </c>
    </row>
    <row r="2587" spans="1:21" ht="48" x14ac:dyDescent="0.2">
      <c r="A2587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5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 s="20">
        <f t="shared" si="204"/>
        <v>2014</v>
      </c>
    </row>
    <row r="2588" spans="1:21" ht="32" x14ac:dyDescent="0.2">
      <c r="A2588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5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 s="20">
        <f t="shared" si="204"/>
        <v>2015</v>
      </c>
    </row>
    <row r="2589" spans="1:21" ht="48" x14ac:dyDescent="0.2">
      <c r="A258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5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 s="20">
        <f t="shared" si="204"/>
        <v>2015</v>
      </c>
    </row>
    <row r="2590" spans="1:21" ht="48" x14ac:dyDescent="0.2">
      <c r="A2590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5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 s="20">
        <f t="shared" si="204"/>
        <v>2015</v>
      </c>
    </row>
    <row r="2591" spans="1:21" ht="48" x14ac:dyDescent="0.2">
      <c r="A2591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5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 s="20">
        <f t="shared" si="204"/>
        <v>2016</v>
      </c>
    </row>
    <row r="2592" spans="1:21" ht="48" x14ac:dyDescent="0.2">
      <c r="A2592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5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 s="20">
        <f t="shared" si="204"/>
        <v>2016</v>
      </c>
    </row>
    <row r="2593" spans="1:21" ht="48" x14ac:dyDescent="0.2">
      <c r="A2593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5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 s="20">
        <f t="shared" si="204"/>
        <v>2016</v>
      </c>
    </row>
    <row r="2594" spans="1:21" ht="48" x14ac:dyDescent="0.2">
      <c r="A2594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5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 s="20">
        <f t="shared" si="204"/>
        <v>2014</v>
      </c>
    </row>
    <row r="2595" spans="1:21" ht="48" x14ac:dyDescent="0.2">
      <c r="A2595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 s="20">
        <f t="shared" si="204"/>
        <v>2015</v>
      </c>
    </row>
    <row r="2596" spans="1:21" ht="48" x14ac:dyDescent="0.2">
      <c r="A2596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5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 s="20">
        <f t="shared" si="204"/>
        <v>2014</v>
      </c>
    </row>
    <row r="2597" spans="1:21" ht="32" x14ac:dyDescent="0.2">
      <c r="A2597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5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 s="20">
        <f t="shared" si="204"/>
        <v>2017</v>
      </c>
    </row>
    <row r="2598" spans="1:21" ht="48" x14ac:dyDescent="0.2">
      <c r="A2598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5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 s="20">
        <f t="shared" si="204"/>
        <v>2014</v>
      </c>
    </row>
    <row r="2599" spans="1:21" ht="48" x14ac:dyDescent="0.2">
      <c r="A259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5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 s="20">
        <f t="shared" si="204"/>
        <v>2016</v>
      </c>
    </row>
    <row r="2600" spans="1:21" ht="32" x14ac:dyDescent="0.2">
      <c r="A2600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5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 s="20">
        <f t="shared" si="204"/>
        <v>2015</v>
      </c>
    </row>
    <row r="2601" spans="1:21" ht="32" x14ac:dyDescent="0.2">
      <c r="A2601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5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 s="20">
        <f t="shared" si="204"/>
        <v>2014</v>
      </c>
    </row>
    <row r="2602" spans="1:21" ht="32" x14ac:dyDescent="0.2">
      <c r="A2602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5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 s="20">
        <f t="shared" si="204"/>
        <v>2016</v>
      </c>
    </row>
    <row r="2603" spans="1:21" ht="48" x14ac:dyDescent="0.2">
      <c r="A2603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5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 s="20">
        <f t="shared" si="204"/>
        <v>2012</v>
      </c>
    </row>
    <row r="2604" spans="1:21" ht="48" x14ac:dyDescent="0.2">
      <c r="A2604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5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 s="20">
        <f t="shared" si="204"/>
        <v>2014</v>
      </c>
    </row>
    <row r="2605" spans="1:21" ht="32" x14ac:dyDescent="0.2">
      <c r="A2605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 s="20">
        <f t="shared" si="204"/>
        <v>2013</v>
      </c>
    </row>
    <row r="2606" spans="1:21" ht="48" x14ac:dyDescent="0.2">
      <c r="A2606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5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 s="20">
        <f t="shared" si="204"/>
        <v>2012</v>
      </c>
    </row>
    <row r="2607" spans="1:21" ht="48" x14ac:dyDescent="0.2">
      <c r="A2607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5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 s="20">
        <f t="shared" si="204"/>
        <v>2016</v>
      </c>
    </row>
    <row r="2608" spans="1:21" ht="64" x14ac:dyDescent="0.2">
      <c r="A2608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5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 s="20">
        <f t="shared" si="204"/>
        <v>2014</v>
      </c>
    </row>
    <row r="2609" spans="1:21" ht="48" x14ac:dyDescent="0.2">
      <c r="A260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5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 s="20">
        <f t="shared" si="204"/>
        <v>2015</v>
      </c>
    </row>
    <row r="2610" spans="1:21" ht="48" x14ac:dyDescent="0.2">
      <c r="A2610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5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 s="20">
        <f t="shared" si="204"/>
        <v>2017</v>
      </c>
    </row>
    <row r="2611" spans="1:21" ht="48" x14ac:dyDescent="0.2">
      <c r="A2611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5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 s="20">
        <f t="shared" si="204"/>
        <v>2012</v>
      </c>
    </row>
    <row r="2612" spans="1:21" ht="32" x14ac:dyDescent="0.2">
      <c r="A2612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5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 s="20">
        <f t="shared" si="204"/>
        <v>2016</v>
      </c>
    </row>
    <row r="2613" spans="1:21" ht="48" x14ac:dyDescent="0.2">
      <c r="A2613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5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 s="20">
        <f t="shared" si="204"/>
        <v>2016</v>
      </c>
    </row>
    <row r="2614" spans="1:21" ht="48" x14ac:dyDescent="0.2">
      <c r="A2614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5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 s="20">
        <f t="shared" si="204"/>
        <v>2014</v>
      </c>
    </row>
    <row r="2615" spans="1:21" ht="48" x14ac:dyDescent="0.2">
      <c r="A2615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 s="20">
        <f t="shared" si="204"/>
        <v>2012</v>
      </c>
    </row>
    <row r="2616" spans="1:21" ht="48" x14ac:dyDescent="0.2">
      <c r="A2616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5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 s="20">
        <f t="shared" si="204"/>
        <v>2014</v>
      </c>
    </row>
    <row r="2617" spans="1:21" ht="48" x14ac:dyDescent="0.2">
      <c r="A2617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5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 s="20">
        <f t="shared" si="204"/>
        <v>2016</v>
      </c>
    </row>
    <row r="2618" spans="1:21" ht="48" x14ac:dyDescent="0.2">
      <c r="A2618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5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 s="20">
        <f t="shared" si="204"/>
        <v>2015</v>
      </c>
    </row>
    <row r="2619" spans="1:21" ht="48" x14ac:dyDescent="0.2">
      <c r="A261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5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 s="20">
        <f t="shared" si="204"/>
        <v>2014</v>
      </c>
    </row>
    <row r="2620" spans="1:21" ht="32" x14ac:dyDescent="0.2">
      <c r="A2620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5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 s="20">
        <f t="shared" si="204"/>
        <v>2015</v>
      </c>
    </row>
    <row r="2621" spans="1:21" ht="48" x14ac:dyDescent="0.2">
      <c r="A2621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5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 s="20">
        <f t="shared" si="204"/>
        <v>2015</v>
      </c>
    </row>
    <row r="2622" spans="1:21" ht="48" x14ac:dyDescent="0.2">
      <c r="A2622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5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 s="20">
        <f t="shared" si="204"/>
        <v>2015</v>
      </c>
    </row>
    <row r="2623" spans="1:21" ht="48" x14ac:dyDescent="0.2">
      <c r="A2623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5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 s="20">
        <f t="shared" si="204"/>
        <v>2015</v>
      </c>
    </row>
    <row r="2624" spans="1:21" ht="48" x14ac:dyDescent="0.2">
      <c r="A2624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5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 s="20">
        <f t="shared" si="204"/>
        <v>2016</v>
      </c>
    </row>
    <row r="2625" spans="1:21" ht="48" x14ac:dyDescent="0.2">
      <c r="A2625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 s="20">
        <f t="shared" si="204"/>
        <v>2016</v>
      </c>
    </row>
    <row r="2626" spans="1:21" ht="48" x14ac:dyDescent="0.2">
      <c r="A2626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5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 s="20">
        <f t="shared" si="204"/>
        <v>2012</v>
      </c>
    </row>
    <row r="2627" spans="1:21" ht="48" x14ac:dyDescent="0.2">
      <c r="A2627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IFERROR(ROUND(E2627/L2627,2),0)</f>
        <v>27.58</v>
      </c>
      <c r="Q2627" s="15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 s="20">
        <f t="shared" ref="U2627:U2690" si="209">YEAR(S2627)</f>
        <v>2016</v>
      </c>
    </row>
    <row r="2628" spans="1:21" ht="48" x14ac:dyDescent="0.2">
      <c r="A2628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5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 s="20">
        <f t="shared" si="209"/>
        <v>2015</v>
      </c>
    </row>
    <row r="2629" spans="1:21" ht="48" x14ac:dyDescent="0.2">
      <c r="A262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5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 s="20">
        <f t="shared" si="209"/>
        <v>2015</v>
      </c>
    </row>
    <row r="2630" spans="1:21" ht="32" x14ac:dyDescent="0.2">
      <c r="A2630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5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 s="20">
        <f t="shared" si="209"/>
        <v>2014</v>
      </c>
    </row>
    <row r="2631" spans="1:21" ht="32" x14ac:dyDescent="0.2">
      <c r="A2631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5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 s="20">
        <f t="shared" si="209"/>
        <v>2015</v>
      </c>
    </row>
    <row r="2632" spans="1:21" ht="48" x14ac:dyDescent="0.2">
      <c r="A2632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5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 s="20">
        <f t="shared" si="209"/>
        <v>2016</v>
      </c>
    </row>
    <row r="2633" spans="1:21" ht="48" x14ac:dyDescent="0.2">
      <c r="A2633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5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 s="20">
        <f t="shared" si="209"/>
        <v>2015</v>
      </c>
    </row>
    <row r="2634" spans="1:21" ht="48" x14ac:dyDescent="0.2">
      <c r="A2634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5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 s="20">
        <f t="shared" si="209"/>
        <v>2016</v>
      </c>
    </row>
    <row r="2635" spans="1:21" ht="48" x14ac:dyDescent="0.2">
      <c r="A2635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 s="20">
        <f t="shared" si="209"/>
        <v>2014</v>
      </c>
    </row>
    <row r="2636" spans="1:21" ht="48" x14ac:dyDescent="0.2">
      <c r="A2636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5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 s="20">
        <f t="shared" si="209"/>
        <v>2016</v>
      </c>
    </row>
    <row r="2637" spans="1:21" ht="48" x14ac:dyDescent="0.2">
      <c r="A2637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5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 s="20">
        <f t="shared" si="209"/>
        <v>2015</v>
      </c>
    </row>
    <row r="2638" spans="1:21" ht="48" x14ac:dyDescent="0.2">
      <c r="A2638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5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 s="20">
        <f t="shared" si="209"/>
        <v>2016</v>
      </c>
    </row>
    <row r="2639" spans="1:21" ht="32" x14ac:dyDescent="0.2">
      <c r="A263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5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 s="20">
        <f t="shared" si="209"/>
        <v>2016</v>
      </c>
    </row>
    <row r="2640" spans="1:21" ht="48" x14ac:dyDescent="0.2">
      <c r="A2640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5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 s="20">
        <f t="shared" si="209"/>
        <v>2014</v>
      </c>
    </row>
    <row r="2641" spans="1:21" ht="48" x14ac:dyDescent="0.2">
      <c r="A2641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5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 s="20">
        <f t="shared" si="209"/>
        <v>2015</v>
      </c>
    </row>
    <row r="2642" spans="1:21" ht="64" x14ac:dyDescent="0.2">
      <c r="A2642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5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 s="20">
        <f t="shared" si="209"/>
        <v>2015</v>
      </c>
    </row>
    <row r="2643" spans="1:21" ht="32" x14ac:dyDescent="0.2">
      <c r="A2643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5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 s="20">
        <f t="shared" si="209"/>
        <v>2014</v>
      </c>
    </row>
    <row r="2644" spans="1:21" ht="64" x14ac:dyDescent="0.2">
      <c r="A2644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5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 s="20">
        <f t="shared" si="209"/>
        <v>2016</v>
      </c>
    </row>
    <row r="2645" spans="1:21" ht="48" x14ac:dyDescent="0.2">
      <c r="A2645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 s="20">
        <f t="shared" si="209"/>
        <v>2016</v>
      </c>
    </row>
    <row r="2646" spans="1:21" ht="48" x14ac:dyDescent="0.2">
      <c r="A2646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5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 s="20">
        <f t="shared" si="209"/>
        <v>2017</v>
      </c>
    </row>
    <row r="2647" spans="1:21" ht="48" x14ac:dyDescent="0.2">
      <c r="A2647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5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 s="20">
        <f t="shared" si="209"/>
        <v>2014</v>
      </c>
    </row>
    <row r="2648" spans="1:21" ht="48" x14ac:dyDescent="0.2">
      <c r="A2648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5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 s="20">
        <f t="shared" si="209"/>
        <v>2015</v>
      </c>
    </row>
    <row r="2649" spans="1:21" ht="48" x14ac:dyDescent="0.2">
      <c r="A264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5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 s="20">
        <f t="shared" si="209"/>
        <v>2015</v>
      </c>
    </row>
    <row r="2650" spans="1:21" ht="48" x14ac:dyDescent="0.2">
      <c r="A2650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5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 s="20">
        <f t="shared" si="209"/>
        <v>2016</v>
      </c>
    </row>
    <row r="2651" spans="1:21" ht="16" x14ac:dyDescent="0.2">
      <c r="A2651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5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 s="20">
        <f t="shared" si="209"/>
        <v>2015</v>
      </c>
    </row>
    <row r="2652" spans="1:21" ht="48" x14ac:dyDescent="0.2">
      <c r="A2652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5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 s="20">
        <f t="shared" si="209"/>
        <v>2016</v>
      </c>
    </row>
    <row r="2653" spans="1:21" ht="48" x14ac:dyDescent="0.2">
      <c r="A2653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5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 s="20">
        <f t="shared" si="209"/>
        <v>2015</v>
      </c>
    </row>
    <row r="2654" spans="1:21" ht="48" x14ac:dyDescent="0.2">
      <c r="A2654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5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 s="20">
        <f t="shared" si="209"/>
        <v>2014</v>
      </c>
    </row>
    <row r="2655" spans="1:21" ht="48" x14ac:dyDescent="0.2">
      <c r="A2655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 s="20">
        <f t="shared" si="209"/>
        <v>2014</v>
      </c>
    </row>
    <row r="2656" spans="1:21" ht="48" x14ac:dyDescent="0.2">
      <c r="A2656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5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 s="20">
        <f t="shared" si="209"/>
        <v>2015</v>
      </c>
    </row>
    <row r="2657" spans="1:21" ht="16" x14ac:dyDescent="0.2">
      <c r="A2657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5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 s="20">
        <f t="shared" si="209"/>
        <v>2016</v>
      </c>
    </row>
    <row r="2658" spans="1:21" ht="32" x14ac:dyDescent="0.2">
      <c r="A2658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5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 s="20">
        <f t="shared" si="209"/>
        <v>2017</v>
      </c>
    </row>
    <row r="2659" spans="1:21" ht="48" x14ac:dyDescent="0.2">
      <c r="A265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5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 s="20">
        <f t="shared" si="209"/>
        <v>2016</v>
      </c>
    </row>
    <row r="2660" spans="1:21" ht="48" x14ac:dyDescent="0.2">
      <c r="A2660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5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 s="20">
        <f t="shared" si="209"/>
        <v>2016</v>
      </c>
    </row>
    <row r="2661" spans="1:21" ht="16" x14ac:dyDescent="0.2">
      <c r="A2661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5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 s="20">
        <f t="shared" si="209"/>
        <v>2015</v>
      </c>
    </row>
    <row r="2662" spans="1:21" ht="48" x14ac:dyDescent="0.2">
      <c r="A2662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5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 s="20">
        <f t="shared" si="209"/>
        <v>2015</v>
      </c>
    </row>
    <row r="2663" spans="1:21" ht="48" x14ac:dyDescent="0.2">
      <c r="A2663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5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 s="20">
        <f t="shared" si="209"/>
        <v>2013</v>
      </c>
    </row>
    <row r="2664" spans="1:21" ht="48" x14ac:dyDescent="0.2">
      <c r="A2664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5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 s="20">
        <f t="shared" si="209"/>
        <v>2015</v>
      </c>
    </row>
    <row r="2665" spans="1:21" ht="48" x14ac:dyDescent="0.2">
      <c r="A2665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 s="20">
        <f t="shared" si="209"/>
        <v>2015</v>
      </c>
    </row>
    <row r="2666" spans="1:21" ht="48" x14ac:dyDescent="0.2">
      <c r="A2666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5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 s="20">
        <f t="shared" si="209"/>
        <v>2015</v>
      </c>
    </row>
    <row r="2667" spans="1:21" ht="48" x14ac:dyDescent="0.2">
      <c r="A2667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5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 s="20">
        <f t="shared" si="209"/>
        <v>2015</v>
      </c>
    </row>
    <row r="2668" spans="1:21" ht="48" x14ac:dyDescent="0.2">
      <c r="A2668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5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 s="20">
        <f t="shared" si="209"/>
        <v>2015</v>
      </c>
    </row>
    <row r="2669" spans="1:21" ht="48" x14ac:dyDescent="0.2">
      <c r="A266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5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 s="20">
        <f t="shared" si="209"/>
        <v>2016</v>
      </c>
    </row>
    <row r="2670" spans="1:21" ht="32" x14ac:dyDescent="0.2">
      <c r="A2670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5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 s="20">
        <f t="shared" si="209"/>
        <v>2015</v>
      </c>
    </row>
    <row r="2671" spans="1:21" ht="48" x14ac:dyDescent="0.2">
      <c r="A2671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5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 s="20">
        <f t="shared" si="209"/>
        <v>2015</v>
      </c>
    </row>
    <row r="2672" spans="1:21" ht="48" x14ac:dyDescent="0.2">
      <c r="A2672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5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 s="20">
        <f t="shared" si="209"/>
        <v>2014</v>
      </c>
    </row>
    <row r="2673" spans="1:21" ht="48" x14ac:dyDescent="0.2">
      <c r="A2673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5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 s="20">
        <f t="shared" si="209"/>
        <v>2014</v>
      </c>
    </row>
    <row r="2674" spans="1:21" ht="48" x14ac:dyDescent="0.2">
      <c r="A2674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5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 s="20">
        <f t="shared" si="209"/>
        <v>2015</v>
      </c>
    </row>
    <row r="2675" spans="1:21" ht="48" x14ac:dyDescent="0.2">
      <c r="A2675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 s="20">
        <f t="shared" si="209"/>
        <v>2014</v>
      </c>
    </row>
    <row r="2676" spans="1:21" ht="64" x14ac:dyDescent="0.2">
      <c r="A2676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5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 s="20">
        <f t="shared" si="209"/>
        <v>2016</v>
      </c>
    </row>
    <row r="2677" spans="1:21" ht="48" x14ac:dyDescent="0.2">
      <c r="A2677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5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 s="20">
        <f t="shared" si="209"/>
        <v>2014</v>
      </c>
    </row>
    <row r="2678" spans="1:21" ht="48" x14ac:dyDescent="0.2">
      <c r="A2678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5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 s="20">
        <f t="shared" si="209"/>
        <v>2016</v>
      </c>
    </row>
    <row r="2679" spans="1:21" ht="48" x14ac:dyDescent="0.2">
      <c r="A267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5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 s="20">
        <f t="shared" si="209"/>
        <v>2014</v>
      </c>
    </row>
    <row r="2680" spans="1:21" ht="48" x14ac:dyDescent="0.2">
      <c r="A2680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5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 s="20">
        <f t="shared" si="209"/>
        <v>2015</v>
      </c>
    </row>
    <row r="2681" spans="1:21" ht="48" x14ac:dyDescent="0.2">
      <c r="A2681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5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 s="20">
        <f t="shared" si="209"/>
        <v>2015</v>
      </c>
    </row>
    <row r="2682" spans="1:21" ht="16" x14ac:dyDescent="0.2">
      <c r="A2682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5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 s="20">
        <f t="shared" si="209"/>
        <v>2016</v>
      </c>
    </row>
    <row r="2683" spans="1:21" ht="48" x14ac:dyDescent="0.2">
      <c r="A2683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5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 s="20">
        <f t="shared" si="209"/>
        <v>2014</v>
      </c>
    </row>
    <row r="2684" spans="1:21" ht="48" x14ac:dyDescent="0.2">
      <c r="A2684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5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 s="20">
        <f t="shared" si="209"/>
        <v>2014</v>
      </c>
    </row>
    <row r="2685" spans="1:21" ht="48" x14ac:dyDescent="0.2">
      <c r="A2685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 s="20">
        <f t="shared" si="209"/>
        <v>2015</v>
      </c>
    </row>
    <row r="2686" spans="1:21" ht="48" x14ac:dyDescent="0.2">
      <c r="A2686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5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 s="20">
        <f t="shared" si="209"/>
        <v>2014</v>
      </c>
    </row>
    <row r="2687" spans="1:21" ht="48" x14ac:dyDescent="0.2">
      <c r="A2687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5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 s="20">
        <f t="shared" si="209"/>
        <v>2015</v>
      </c>
    </row>
    <row r="2688" spans="1:21" ht="48" x14ac:dyDescent="0.2">
      <c r="A2688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5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 s="20">
        <f t="shared" si="209"/>
        <v>2014</v>
      </c>
    </row>
    <row r="2689" spans="1:21" ht="48" x14ac:dyDescent="0.2">
      <c r="A268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5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 s="20">
        <f t="shared" si="209"/>
        <v>2015</v>
      </c>
    </row>
    <row r="2690" spans="1:21" ht="32" x14ac:dyDescent="0.2">
      <c r="A2690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5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 s="20">
        <f t="shared" si="209"/>
        <v>2015</v>
      </c>
    </row>
    <row r="2691" spans="1:21" ht="48" x14ac:dyDescent="0.2">
      <c r="A2691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IFERROR(ROUND(E2691/L2691,2),0)</f>
        <v>1</v>
      </c>
      <c r="Q2691" s="15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 s="20">
        <f t="shared" ref="U2691:U2754" si="214">YEAR(S2691)</f>
        <v>2016</v>
      </c>
    </row>
    <row r="2692" spans="1:21" ht="48" x14ac:dyDescent="0.2">
      <c r="A2692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5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 s="20">
        <f t="shared" si="214"/>
        <v>2015</v>
      </c>
    </row>
    <row r="2693" spans="1:21" ht="32" x14ac:dyDescent="0.2">
      <c r="A2693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5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 s="20">
        <f t="shared" si="214"/>
        <v>2015</v>
      </c>
    </row>
    <row r="2694" spans="1:21" ht="48" x14ac:dyDescent="0.2">
      <c r="A2694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5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 s="20">
        <f t="shared" si="214"/>
        <v>2015</v>
      </c>
    </row>
    <row r="2695" spans="1:21" ht="48" x14ac:dyDescent="0.2">
      <c r="A2695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 s="20">
        <f t="shared" si="214"/>
        <v>2014</v>
      </c>
    </row>
    <row r="2696" spans="1:21" ht="48" x14ac:dyDescent="0.2">
      <c r="A2696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5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 s="20">
        <f t="shared" si="214"/>
        <v>2014</v>
      </c>
    </row>
    <row r="2697" spans="1:21" ht="32" x14ac:dyDescent="0.2">
      <c r="A2697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5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 s="20">
        <f t="shared" si="214"/>
        <v>2015</v>
      </c>
    </row>
    <row r="2698" spans="1:21" ht="48" x14ac:dyDescent="0.2">
      <c r="A2698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5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 s="20">
        <f t="shared" si="214"/>
        <v>2014</v>
      </c>
    </row>
    <row r="2699" spans="1:21" ht="48" x14ac:dyDescent="0.2">
      <c r="A269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5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 s="20">
        <f t="shared" si="214"/>
        <v>2015</v>
      </c>
    </row>
    <row r="2700" spans="1:21" ht="48" x14ac:dyDescent="0.2">
      <c r="A2700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5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 s="20">
        <f t="shared" si="214"/>
        <v>2014</v>
      </c>
    </row>
    <row r="2701" spans="1:21" ht="48" x14ac:dyDescent="0.2">
      <c r="A2701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5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 s="20">
        <f t="shared" si="214"/>
        <v>2014</v>
      </c>
    </row>
    <row r="2702" spans="1:21" ht="48" x14ac:dyDescent="0.2">
      <c r="A2702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5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 s="20">
        <f t="shared" si="214"/>
        <v>2014</v>
      </c>
    </row>
    <row r="2703" spans="1:21" ht="48" x14ac:dyDescent="0.2">
      <c r="A2703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5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 s="20">
        <f t="shared" si="214"/>
        <v>2017</v>
      </c>
    </row>
    <row r="2704" spans="1:21" ht="48" x14ac:dyDescent="0.2">
      <c r="A2704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5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 s="20">
        <f t="shared" si="214"/>
        <v>2017</v>
      </c>
    </row>
    <row r="2705" spans="1:21" ht="32" x14ac:dyDescent="0.2">
      <c r="A2705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 s="20">
        <f t="shared" si="214"/>
        <v>2017</v>
      </c>
    </row>
    <row r="2706" spans="1:21" ht="48" x14ac:dyDescent="0.2">
      <c r="A2706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5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 s="20">
        <f t="shared" si="214"/>
        <v>2017</v>
      </c>
    </row>
    <row r="2707" spans="1:21" ht="32" x14ac:dyDescent="0.2">
      <c r="A2707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5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 s="20">
        <f t="shared" si="214"/>
        <v>2017</v>
      </c>
    </row>
    <row r="2708" spans="1:21" ht="48" x14ac:dyDescent="0.2">
      <c r="A2708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5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 s="20">
        <f t="shared" si="214"/>
        <v>2014</v>
      </c>
    </row>
    <row r="2709" spans="1:21" ht="48" x14ac:dyDescent="0.2">
      <c r="A270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5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 s="20">
        <f t="shared" si="214"/>
        <v>2013</v>
      </c>
    </row>
    <row r="2710" spans="1:21" ht="48" x14ac:dyDescent="0.2">
      <c r="A2710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5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 s="20">
        <f t="shared" si="214"/>
        <v>2016</v>
      </c>
    </row>
    <row r="2711" spans="1:21" ht="48" x14ac:dyDescent="0.2">
      <c r="A2711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5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 s="20">
        <f t="shared" si="214"/>
        <v>2016</v>
      </c>
    </row>
    <row r="2712" spans="1:21" ht="32" x14ac:dyDescent="0.2">
      <c r="A2712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5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 s="20">
        <f t="shared" si="214"/>
        <v>2014</v>
      </c>
    </row>
    <row r="2713" spans="1:21" ht="48" x14ac:dyDescent="0.2">
      <c r="A2713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5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 s="20">
        <f t="shared" si="214"/>
        <v>2014</v>
      </c>
    </row>
    <row r="2714" spans="1:21" ht="48" x14ac:dyDescent="0.2">
      <c r="A2714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5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 s="20">
        <f t="shared" si="214"/>
        <v>2013</v>
      </c>
    </row>
    <row r="2715" spans="1:21" ht="48" x14ac:dyDescent="0.2">
      <c r="A2715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 s="20">
        <f t="shared" si="214"/>
        <v>2015</v>
      </c>
    </row>
    <row r="2716" spans="1:21" ht="32" x14ac:dyDescent="0.2">
      <c r="A2716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5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 s="20">
        <f t="shared" si="214"/>
        <v>2016</v>
      </c>
    </row>
    <row r="2717" spans="1:21" ht="48" x14ac:dyDescent="0.2">
      <c r="A2717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5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 s="20">
        <f t="shared" si="214"/>
        <v>2016</v>
      </c>
    </row>
    <row r="2718" spans="1:21" ht="64" x14ac:dyDescent="0.2">
      <c r="A2718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5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 s="20">
        <f t="shared" si="214"/>
        <v>2015</v>
      </c>
    </row>
    <row r="2719" spans="1:21" ht="48" x14ac:dyDescent="0.2">
      <c r="A271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5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 s="20">
        <f t="shared" si="214"/>
        <v>2014</v>
      </c>
    </row>
    <row r="2720" spans="1:21" ht="48" x14ac:dyDescent="0.2">
      <c r="A2720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5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 s="20">
        <f t="shared" si="214"/>
        <v>2016</v>
      </c>
    </row>
    <row r="2721" spans="1:21" ht="48" x14ac:dyDescent="0.2">
      <c r="A2721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5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 s="20">
        <f t="shared" si="214"/>
        <v>2016</v>
      </c>
    </row>
    <row r="2722" spans="1:21" ht="48" x14ac:dyDescent="0.2">
      <c r="A2722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5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 s="20">
        <f t="shared" si="214"/>
        <v>2016</v>
      </c>
    </row>
    <row r="2723" spans="1:21" ht="48" x14ac:dyDescent="0.2">
      <c r="A2723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5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 s="20">
        <f t="shared" si="214"/>
        <v>2013</v>
      </c>
    </row>
    <row r="2724" spans="1:21" ht="48" x14ac:dyDescent="0.2">
      <c r="A2724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5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 s="20">
        <f t="shared" si="214"/>
        <v>2016</v>
      </c>
    </row>
    <row r="2725" spans="1:21" ht="48" x14ac:dyDescent="0.2">
      <c r="A2725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 s="20">
        <f t="shared" si="214"/>
        <v>2014</v>
      </c>
    </row>
    <row r="2726" spans="1:21" ht="48" x14ac:dyDescent="0.2">
      <c r="A2726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5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 s="20">
        <f t="shared" si="214"/>
        <v>2015</v>
      </c>
    </row>
    <row r="2727" spans="1:21" ht="32" x14ac:dyDescent="0.2">
      <c r="A2727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5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 s="20">
        <f t="shared" si="214"/>
        <v>2017</v>
      </c>
    </row>
    <row r="2728" spans="1:21" ht="16" x14ac:dyDescent="0.2">
      <c r="A2728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5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 s="20">
        <f t="shared" si="214"/>
        <v>2016</v>
      </c>
    </row>
    <row r="2729" spans="1:21" ht="48" x14ac:dyDescent="0.2">
      <c r="A272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5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 s="20">
        <f t="shared" si="214"/>
        <v>2015</v>
      </c>
    </row>
    <row r="2730" spans="1:21" ht="32" x14ac:dyDescent="0.2">
      <c r="A2730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5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 s="20">
        <f t="shared" si="214"/>
        <v>2015</v>
      </c>
    </row>
    <row r="2731" spans="1:21" ht="32" x14ac:dyDescent="0.2">
      <c r="A2731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5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 s="20">
        <f t="shared" si="214"/>
        <v>2015</v>
      </c>
    </row>
    <row r="2732" spans="1:21" ht="32" x14ac:dyDescent="0.2">
      <c r="A2732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5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 s="20">
        <f t="shared" si="214"/>
        <v>2013</v>
      </c>
    </row>
    <row r="2733" spans="1:21" ht="48" x14ac:dyDescent="0.2">
      <c r="A2733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5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 s="20">
        <f t="shared" si="214"/>
        <v>2014</v>
      </c>
    </row>
    <row r="2734" spans="1:21" ht="48" x14ac:dyDescent="0.2">
      <c r="A2734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5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 s="20">
        <f t="shared" si="214"/>
        <v>2013</v>
      </c>
    </row>
    <row r="2735" spans="1:21" ht="48" x14ac:dyDescent="0.2">
      <c r="A2735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 s="20">
        <f t="shared" si="214"/>
        <v>2015</v>
      </c>
    </row>
    <row r="2736" spans="1:21" ht="48" x14ac:dyDescent="0.2">
      <c r="A2736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5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 s="20">
        <f t="shared" si="214"/>
        <v>2016</v>
      </c>
    </row>
    <row r="2737" spans="1:21" ht="48" x14ac:dyDescent="0.2">
      <c r="A2737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5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 s="20">
        <f t="shared" si="214"/>
        <v>2013</v>
      </c>
    </row>
    <row r="2738" spans="1:21" ht="64" x14ac:dyDescent="0.2">
      <c r="A2738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5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 s="20">
        <f t="shared" si="214"/>
        <v>2014</v>
      </c>
    </row>
    <row r="2739" spans="1:21" ht="48" x14ac:dyDescent="0.2">
      <c r="A273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5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 s="20">
        <f t="shared" si="214"/>
        <v>2013</v>
      </c>
    </row>
    <row r="2740" spans="1:21" ht="48" x14ac:dyDescent="0.2">
      <c r="A2740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5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 s="20">
        <f t="shared" si="214"/>
        <v>2016</v>
      </c>
    </row>
    <row r="2741" spans="1:21" ht="48" x14ac:dyDescent="0.2">
      <c r="A2741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5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 s="20">
        <f t="shared" si="214"/>
        <v>2014</v>
      </c>
    </row>
    <row r="2742" spans="1:21" ht="32" x14ac:dyDescent="0.2">
      <c r="A2742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5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 s="20">
        <f t="shared" si="214"/>
        <v>2015</v>
      </c>
    </row>
    <row r="2743" spans="1:21" ht="32" x14ac:dyDescent="0.2">
      <c r="A2743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5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 s="20">
        <f t="shared" si="214"/>
        <v>2014</v>
      </c>
    </row>
    <row r="2744" spans="1:21" ht="48" x14ac:dyDescent="0.2">
      <c r="A2744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5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 s="20">
        <f t="shared" si="214"/>
        <v>2012</v>
      </c>
    </row>
    <row r="2745" spans="1:21" ht="64" x14ac:dyDescent="0.2">
      <c r="A2745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 s="20">
        <f t="shared" si="214"/>
        <v>2016</v>
      </c>
    </row>
    <row r="2746" spans="1:21" ht="48" x14ac:dyDescent="0.2">
      <c r="A2746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5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 s="20">
        <f t="shared" si="214"/>
        <v>2012</v>
      </c>
    </row>
    <row r="2747" spans="1:21" ht="48" x14ac:dyDescent="0.2">
      <c r="A2747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5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 s="20">
        <f t="shared" si="214"/>
        <v>2012</v>
      </c>
    </row>
    <row r="2748" spans="1:21" ht="48" x14ac:dyDescent="0.2">
      <c r="A2748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5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 s="20">
        <f t="shared" si="214"/>
        <v>2014</v>
      </c>
    </row>
    <row r="2749" spans="1:21" ht="48" x14ac:dyDescent="0.2">
      <c r="A274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5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 s="20">
        <f t="shared" si="214"/>
        <v>2012</v>
      </c>
    </row>
    <row r="2750" spans="1:21" ht="32" x14ac:dyDescent="0.2">
      <c r="A2750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5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 s="20">
        <f t="shared" si="214"/>
        <v>2016</v>
      </c>
    </row>
    <row r="2751" spans="1:21" ht="32" x14ac:dyDescent="0.2">
      <c r="A2751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5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 s="20">
        <f t="shared" si="214"/>
        <v>2015</v>
      </c>
    </row>
    <row r="2752" spans="1:21" ht="48" x14ac:dyDescent="0.2">
      <c r="A2752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5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 s="20">
        <f t="shared" si="214"/>
        <v>2012</v>
      </c>
    </row>
    <row r="2753" spans="1:21" ht="48" x14ac:dyDescent="0.2">
      <c r="A2753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5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 s="20">
        <f t="shared" si="214"/>
        <v>2014</v>
      </c>
    </row>
    <row r="2754" spans="1:21" ht="48" x14ac:dyDescent="0.2">
      <c r="A2754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5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 s="20">
        <f t="shared" si="214"/>
        <v>2011</v>
      </c>
    </row>
    <row r="2755" spans="1:21" ht="48" x14ac:dyDescent="0.2">
      <c r="A2755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IFERROR(ROUND(E2755/L2755,2),0)</f>
        <v>47.5</v>
      </c>
      <c r="Q2755" s="1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 s="20">
        <f t="shared" ref="U2755:U2818" si="219">YEAR(S2755)</f>
        <v>2012</v>
      </c>
    </row>
    <row r="2756" spans="1:21" ht="48" x14ac:dyDescent="0.2">
      <c r="A2756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5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 s="20">
        <f t="shared" si="219"/>
        <v>2014</v>
      </c>
    </row>
    <row r="2757" spans="1:21" ht="32" x14ac:dyDescent="0.2">
      <c r="A2757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5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 s="20">
        <f t="shared" si="219"/>
        <v>2015</v>
      </c>
    </row>
    <row r="2758" spans="1:21" ht="48" x14ac:dyDescent="0.2">
      <c r="A2758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5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 s="20">
        <f t="shared" si="219"/>
        <v>2013</v>
      </c>
    </row>
    <row r="2759" spans="1:21" ht="32" x14ac:dyDescent="0.2">
      <c r="A275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5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 s="20">
        <f t="shared" si="219"/>
        <v>2016</v>
      </c>
    </row>
    <row r="2760" spans="1:21" ht="48" x14ac:dyDescent="0.2">
      <c r="A2760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5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 s="20">
        <f t="shared" si="219"/>
        <v>2016</v>
      </c>
    </row>
    <row r="2761" spans="1:21" ht="48" x14ac:dyDescent="0.2">
      <c r="A2761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5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 s="20">
        <f t="shared" si="219"/>
        <v>2016</v>
      </c>
    </row>
    <row r="2762" spans="1:21" ht="48" x14ac:dyDescent="0.2">
      <c r="A2762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5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 s="20">
        <f t="shared" si="219"/>
        <v>2013</v>
      </c>
    </row>
    <row r="2763" spans="1:21" ht="32" x14ac:dyDescent="0.2">
      <c r="A2763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5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 s="20">
        <f t="shared" si="219"/>
        <v>2012</v>
      </c>
    </row>
    <row r="2764" spans="1:21" ht="48" x14ac:dyDescent="0.2">
      <c r="A2764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5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 s="20">
        <f t="shared" si="219"/>
        <v>2012</v>
      </c>
    </row>
    <row r="2765" spans="1:21" ht="32" x14ac:dyDescent="0.2">
      <c r="A2765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 s="20">
        <f t="shared" si="219"/>
        <v>2013</v>
      </c>
    </row>
    <row r="2766" spans="1:21" ht="48" x14ac:dyDescent="0.2">
      <c r="A2766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5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 s="20">
        <f t="shared" si="219"/>
        <v>2012</v>
      </c>
    </row>
    <row r="2767" spans="1:21" ht="48" x14ac:dyDescent="0.2">
      <c r="A2767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5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 s="20">
        <f t="shared" si="219"/>
        <v>2012</v>
      </c>
    </row>
    <row r="2768" spans="1:21" ht="48" x14ac:dyDescent="0.2">
      <c r="A2768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5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 s="20">
        <f t="shared" si="219"/>
        <v>2011</v>
      </c>
    </row>
    <row r="2769" spans="1:21" ht="48" x14ac:dyDescent="0.2">
      <c r="A276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5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 s="20">
        <f t="shared" si="219"/>
        <v>2015</v>
      </c>
    </row>
    <row r="2770" spans="1:21" ht="48" x14ac:dyDescent="0.2">
      <c r="A2770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5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 s="20">
        <f t="shared" si="219"/>
        <v>2012</v>
      </c>
    </row>
    <row r="2771" spans="1:21" ht="48" x14ac:dyDescent="0.2">
      <c r="A2771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5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 s="20">
        <f t="shared" si="219"/>
        <v>2014</v>
      </c>
    </row>
    <row r="2772" spans="1:21" ht="48" x14ac:dyDescent="0.2">
      <c r="A2772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5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 s="20">
        <f t="shared" si="219"/>
        <v>2014</v>
      </c>
    </row>
    <row r="2773" spans="1:21" ht="48" x14ac:dyDescent="0.2">
      <c r="A2773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5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 s="20">
        <f t="shared" si="219"/>
        <v>2012</v>
      </c>
    </row>
    <row r="2774" spans="1:21" ht="48" x14ac:dyDescent="0.2">
      <c r="A2774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5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 s="20">
        <f t="shared" si="219"/>
        <v>2013</v>
      </c>
    </row>
    <row r="2775" spans="1:21" ht="48" x14ac:dyDescent="0.2">
      <c r="A2775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 s="20">
        <f t="shared" si="219"/>
        <v>2016</v>
      </c>
    </row>
    <row r="2776" spans="1:21" ht="48" x14ac:dyDescent="0.2">
      <c r="A2776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5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 s="20">
        <f t="shared" si="219"/>
        <v>2013</v>
      </c>
    </row>
    <row r="2777" spans="1:21" ht="48" x14ac:dyDescent="0.2">
      <c r="A2777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5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 s="20">
        <f t="shared" si="219"/>
        <v>2011</v>
      </c>
    </row>
    <row r="2778" spans="1:21" ht="48" x14ac:dyDescent="0.2">
      <c r="A2778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5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 s="20">
        <f t="shared" si="219"/>
        <v>2015</v>
      </c>
    </row>
    <row r="2779" spans="1:21" ht="48" x14ac:dyDescent="0.2">
      <c r="A277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5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 s="20">
        <f t="shared" si="219"/>
        <v>2015</v>
      </c>
    </row>
    <row r="2780" spans="1:21" ht="64" x14ac:dyDescent="0.2">
      <c r="A2780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5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 s="20">
        <f t="shared" si="219"/>
        <v>2014</v>
      </c>
    </row>
    <row r="2781" spans="1:21" ht="48" x14ac:dyDescent="0.2">
      <c r="A2781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5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 s="20">
        <f t="shared" si="219"/>
        <v>2015</v>
      </c>
    </row>
    <row r="2782" spans="1:21" ht="32" x14ac:dyDescent="0.2">
      <c r="A2782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5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 s="20">
        <f t="shared" si="219"/>
        <v>2017</v>
      </c>
    </row>
    <row r="2783" spans="1:21" ht="32" x14ac:dyDescent="0.2">
      <c r="A2783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5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 s="20">
        <f t="shared" si="219"/>
        <v>2015</v>
      </c>
    </row>
    <row r="2784" spans="1:21" ht="32" x14ac:dyDescent="0.2">
      <c r="A2784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5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 s="20">
        <f t="shared" si="219"/>
        <v>2015</v>
      </c>
    </row>
    <row r="2785" spans="1:21" ht="48" x14ac:dyDescent="0.2">
      <c r="A2785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 s="20">
        <f t="shared" si="219"/>
        <v>2015</v>
      </c>
    </row>
    <row r="2786" spans="1:21" ht="48" x14ac:dyDescent="0.2">
      <c r="A2786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5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 s="20">
        <f t="shared" si="219"/>
        <v>2014</v>
      </c>
    </row>
    <row r="2787" spans="1:21" ht="48" x14ac:dyDescent="0.2">
      <c r="A2787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5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 s="20">
        <f t="shared" si="219"/>
        <v>2016</v>
      </c>
    </row>
    <row r="2788" spans="1:21" ht="32" x14ac:dyDescent="0.2">
      <c r="A2788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5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 s="20">
        <f t="shared" si="219"/>
        <v>2014</v>
      </c>
    </row>
    <row r="2789" spans="1:21" ht="48" x14ac:dyDescent="0.2">
      <c r="A278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5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 s="20">
        <f t="shared" si="219"/>
        <v>2014</v>
      </c>
    </row>
    <row r="2790" spans="1:21" ht="32" x14ac:dyDescent="0.2">
      <c r="A2790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5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 s="20">
        <f t="shared" si="219"/>
        <v>2016</v>
      </c>
    </row>
    <row r="2791" spans="1:21" ht="32" x14ac:dyDescent="0.2">
      <c r="A2791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5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 s="20">
        <f t="shared" si="219"/>
        <v>2015</v>
      </c>
    </row>
    <row r="2792" spans="1:21" ht="48" x14ac:dyDescent="0.2">
      <c r="A2792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5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 s="20">
        <f t="shared" si="219"/>
        <v>2015</v>
      </c>
    </row>
    <row r="2793" spans="1:21" ht="48" x14ac:dyDescent="0.2">
      <c r="A2793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5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 s="20">
        <f t="shared" si="219"/>
        <v>2016</v>
      </c>
    </row>
    <row r="2794" spans="1:21" ht="48" x14ac:dyDescent="0.2">
      <c r="A2794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5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 s="20">
        <f t="shared" si="219"/>
        <v>2015</v>
      </c>
    </row>
    <row r="2795" spans="1:21" ht="64" x14ac:dyDescent="0.2">
      <c r="A2795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 s="20">
        <f t="shared" si="219"/>
        <v>2015</v>
      </c>
    </row>
    <row r="2796" spans="1:21" ht="48" x14ac:dyDescent="0.2">
      <c r="A2796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5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 s="20">
        <f t="shared" si="219"/>
        <v>2016</v>
      </c>
    </row>
    <row r="2797" spans="1:21" ht="48" x14ac:dyDescent="0.2">
      <c r="A2797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5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 s="20">
        <f t="shared" si="219"/>
        <v>2014</v>
      </c>
    </row>
    <row r="2798" spans="1:21" ht="48" x14ac:dyDescent="0.2">
      <c r="A2798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5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 s="20">
        <f t="shared" si="219"/>
        <v>2014</v>
      </c>
    </row>
    <row r="2799" spans="1:21" ht="48" x14ac:dyDescent="0.2">
      <c r="A279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5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 s="20">
        <f t="shared" si="219"/>
        <v>2014</v>
      </c>
    </row>
    <row r="2800" spans="1:21" ht="48" x14ac:dyDescent="0.2">
      <c r="A2800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5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 s="20">
        <f t="shared" si="219"/>
        <v>2015</v>
      </c>
    </row>
    <row r="2801" spans="1:21" ht="48" x14ac:dyDescent="0.2">
      <c r="A2801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5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 s="20">
        <f t="shared" si="219"/>
        <v>2016</v>
      </c>
    </row>
    <row r="2802" spans="1:21" ht="48" x14ac:dyDescent="0.2">
      <c r="A2802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5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 s="20">
        <f t="shared" si="219"/>
        <v>2014</v>
      </c>
    </row>
    <row r="2803" spans="1:21" ht="48" x14ac:dyDescent="0.2">
      <c r="A2803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5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 s="20">
        <f t="shared" si="219"/>
        <v>2014</v>
      </c>
    </row>
    <row r="2804" spans="1:21" ht="48" x14ac:dyDescent="0.2">
      <c r="A2804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5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 s="20">
        <f t="shared" si="219"/>
        <v>2015</v>
      </c>
    </row>
    <row r="2805" spans="1:21" ht="48" x14ac:dyDescent="0.2">
      <c r="A2805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 s="20">
        <f t="shared" si="219"/>
        <v>2015</v>
      </c>
    </row>
    <row r="2806" spans="1:21" ht="48" x14ac:dyDescent="0.2">
      <c r="A2806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5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 s="20">
        <f t="shared" si="219"/>
        <v>2014</v>
      </c>
    </row>
    <row r="2807" spans="1:21" ht="64" x14ac:dyDescent="0.2">
      <c r="A2807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5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 s="20">
        <f t="shared" si="219"/>
        <v>2015</v>
      </c>
    </row>
    <row r="2808" spans="1:21" ht="48" x14ac:dyDescent="0.2">
      <c r="A2808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5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 s="20">
        <f t="shared" si="219"/>
        <v>2015</v>
      </c>
    </row>
    <row r="2809" spans="1:21" ht="16" x14ac:dyDescent="0.2">
      <c r="A280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5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 s="20">
        <f t="shared" si="219"/>
        <v>2015</v>
      </c>
    </row>
    <row r="2810" spans="1:21" ht="48" x14ac:dyDescent="0.2">
      <c r="A2810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5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 s="20">
        <f t="shared" si="219"/>
        <v>2015</v>
      </c>
    </row>
    <row r="2811" spans="1:21" ht="48" x14ac:dyDescent="0.2">
      <c r="A2811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5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 s="20">
        <f t="shared" si="219"/>
        <v>2016</v>
      </c>
    </row>
    <row r="2812" spans="1:21" ht="48" x14ac:dyDescent="0.2">
      <c r="A2812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5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 s="20">
        <f t="shared" si="219"/>
        <v>2014</v>
      </c>
    </row>
    <row r="2813" spans="1:21" ht="48" x14ac:dyDescent="0.2">
      <c r="A2813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5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 s="20">
        <f t="shared" si="219"/>
        <v>2015</v>
      </c>
    </row>
    <row r="2814" spans="1:21" ht="48" x14ac:dyDescent="0.2">
      <c r="A2814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5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 s="20">
        <f t="shared" si="219"/>
        <v>2015</v>
      </c>
    </row>
    <row r="2815" spans="1:21" ht="48" x14ac:dyDescent="0.2">
      <c r="A2815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 s="20">
        <f t="shared" si="219"/>
        <v>2016</v>
      </c>
    </row>
    <row r="2816" spans="1:21" ht="48" x14ac:dyDescent="0.2">
      <c r="A2816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5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 s="20">
        <f t="shared" si="219"/>
        <v>2015</v>
      </c>
    </row>
    <row r="2817" spans="1:21" ht="48" x14ac:dyDescent="0.2">
      <c r="A2817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5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 s="20">
        <f t="shared" si="219"/>
        <v>2016</v>
      </c>
    </row>
    <row r="2818" spans="1:21" ht="48" x14ac:dyDescent="0.2">
      <c r="A2818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5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 s="20">
        <f t="shared" si="219"/>
        <v>2015</v>
      </c>
    </row>
    <row r="2819" spans="1:21" ht="48" x14ac:dyDescent="0.2">
      <c r="A281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IFERROR(ROUND(E2819/L2819,2),0)</f>
        <v>23.64</v>
      </c>
      <c r="Q2819" s="15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 s="20">
        <f t="shared" ref="U2819:U2882" si="224">YEAR(S2819)</f>
        <v>2015</v>
      </c>
    </row>
    <row r="2820" spans="1:21" ht="48" x14ac:dyDescent="0.2">
      <c r="A2820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5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 s="20">
        <f t="shared" si="224"/>
        <v>2015</v>
      </c>
    </row>
    <row r="2821" spans="1:21" ht="48" x14ac:dyDescent="0.2">
      <c r="A2821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5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 s="20">
        <f t="shared" si="224"/>
        <v>2015</v>
      </c>
    </row>
    <row r="2822" spans="1:21" ht="48" x14ac:dyDescent="0.2">
      <c r="A2822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5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 s="20">
        <f t="shared" si="224"/>
        <v>2016</v>
      </c>
    </row>
    <row r="2823" spans="1:21" ht="48" x14ac:dyDescent="0.2">
      <c r="A2823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5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 s="20">
        <f t="shared" si="224"/>
        <v>2014</v>
      </c>
    </row>
    <row r="2824" spans="1:21" ht="48" x14ac:dyDescent="0.2">
      <c r="A2824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5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 s="20">
        <f t="shared" si="224"/>
        <v>2015</v>
      </c>
    </row>
    <row r="2825" spans="1:21" ht="48" x14ac:dyDescent="0.2">
      <c r="A2825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 s="20">
        <f t="shared" si="224"/>
        <v>2015</v>
      </c>
    </row>
    <row r="2826" spans="1:21" ht="32" x14ac:dyDescent="0.2">
      <c r="A2826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5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 s="20">
        <f t="shared" si="224"/>
        <v>2015</v>
      </c>
    </row>
    <row r="2827" spans="1:21" ht="48" x14ac:dyDescent="0.2">
      <c r="A2827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5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 s="20">
        <f t="shared" si="224"/>
        <v>2015</v>
      </c>
    </row>
    <row r="2828" spans="1:21" ht="48" x14ac:dyDescent="0.2">
      <c r="A2828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5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 s="20">
        <f t="shared" si="224"/>
        <v>2015</v>
      </c>
    </row>
    <row r="2829" spans="1:21" ht="48" x14ac:dyDescent="0.2">
      <c r="A282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5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 s="20">
        <f t="shared" si="224"/>
        <v>2016</v>
      </c>
    </row>
    <row r="2830" spans="1:21" ht="48" x14ac:dyDescent="0.2">
      <c r="A2830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5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 s="20">
        <f t="shared" si="224"/>
        <v>2015</v>
      </c>
    </row>
    <row r="2831" spans="1:21" ht="48" x14ac:dyDescent="0.2">
      <c r="A2831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5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 s="20">
        <f t="shared" si="224"/>
        <v>2016</v>
      </c>
    </row>
    <row r="2832" spans="1:21" ht="32" x14ac:dyDescent="0.2">
      <c r="A2832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5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 s="20">
        <f t="shared" si="224"/>
        <v>2014</v>
      </c>
    </row>
    <row r="2833" spans="1:21" ht="32" x14ac:dyDescent="0.2">
      <c r="A2833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5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 s="20">
        <f t="shared" si="224"/>
        <v>2015</v>
      </c>
    </row>
    <row r="2834" spans="1:21" ht="48" x14ac:dyDescent="0.2">
      <c r="A2834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5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 s="20">
        <f t="shared" si="224"/>
        <v>2014</v>
      </c>
    </row>
    <row r="2835" spans="1:21" ht="16" x14ac:dyDescent="0.2">
      <c r="A2835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 s="20">
        <f t="shared" si="224"/>
        <v>2015</v>
      </c>
    </row>
    <row r="2836" spans="1:21" ht="48" x14ac:dyDescent="0.2">
      <c r="A2836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5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 s="20">
        <f t="shared" si="224"/>
        <v>2015</v>
      </c>
    </row>
    <row r="2837" spans="1:21" ht="48" x14ac:dyDescent="0.2">
      <c r="A2837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5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 s="20">
        <f t="shared" si="224"/>
        <v>2015</v>
      </c>
    </row>
    <row r="2838" spans="1:21" ht="48" x14ac:dyDescent="0.2">
      <c r="A2838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5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 s="20">
        <f t="shared" si="224"/>
        <v>2017</v>
      </c>
    </row>
    <row r="2839" spans="1:21" ht="64" x14ac:dyDescent="0.2">
      <c r="A283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5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 s="20">
        <f t="shared" si="224"/>
        <v>2015</v>
      </c>
    </row>
    <row r="2840" spans="1:21" ht="48" x14ac:dyDescent="0.2">
      <c r="A2840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5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 s="20">
        <f t="shared" si="224"/>
        <v>2014</v>
      </c>
    </row>
    <row r="2841" spans="1:21" ht="48" x14ac:dyDescent="0.2">
      <c r="A2841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5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 s="20">
        <f t="shared" si="224"/>
        <v>2014</v>
      </c>
    </row>
    <row r="2842" spans="1:21" ht="48" x14ac:dyDescent="0.2">
      <c r="A2842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5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 s="20">
        <f t="shared" si="224"/>
        <v>2015</v>
      </c>
    </row>
    <row r="2843" spans="1:21" ht="48" x14ac:dyDescent="0.2">
      <c r="A2843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5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 s="20">
        <f t="shared" si="224"/>
        <v>2015</v>
      </c>
    </row>
    <row r="2844" spans="1:21" ht="48" x14ac:dyDescent="0.2">
      <c r="A2844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5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 s="20">
        <f t="shared" si="224"/>
        <v>2014</v>
      </c>
    </row>
    <row r="2845" spans="1:21" ht="48" x14ac:dyDescent="0.2">
      <c r="A2845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 s="20">
        <f t="shared" si="224"/>
        <v>2016</v>
      </c>
    </row>
    <row r="2846" spans="1:21" ht="48" x14ac:dyDescent="0.2">
      <c r="A2846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5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 s="20">
        <f t="shared" si="224"/>
        <v>2016</v>
      </c>
    </row>
    <row r="2847" spans="1:21" ht="48" x14ac:dyDescent="0.2">
      <c r="A2847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5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 s="20">
        <f t="shared" si="224"/>
        <v>2015</v>
      </c>
    </row>
    <row r="2848" spans="1:21" ht="48" x14ac:dyDescent="0.2">
      <c r="A2848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5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 s="20">
        <f t="shared" si="224"/>
        <v>2015</v>
      </c>
    </row>
    <row r="2849" spans="1:21" ht="48" x14ac:dyDescent="0.2">
      <c r="A284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5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 s="20">
        <f t="shared" si="224"/>
        <v>2016</v>
      </c>
    </row>
    <row r="2850" spans="1:21" ht="48" x14ac:dyDescent="0.2">
      <c r="A2850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5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 s="20">
        <f t="shared" si="224"/>
        <v>2015</v>
      </c>
    </row>
    <row r="2851" spans="1:21" ht="48" x14ac:dyDescent="0.2">
      <c r="A2851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5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 s="20">
        <f t="shared" si="224"/>
        <v>2016</v>
      </c>
    </row>
    <row r="2852" spans="1:21" ht="48" x14ac:dyDescent="0.2">
      <c r="A2852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5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 s="20">
        <f t="shared" si="224"/>
        <v>2014</v>
      </c>
    </row>
    <row r="2853" spans="1:21" ht="48" x14ac:dyDescent="0.2">
      <c r="A2853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5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 s="20">
        <f t="shared" si="224"/>
        <v>2016</v>
      </c>
    </row>
    <row r="2854" spans="1:21" ht="48" x14ac:dyDescent="0.2">
      <c r="A2854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5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 s="20">
        <f t="shared" si="224"/>
        <v>2014</v>
      </c>
    </row>
    <row r="2855" spans="1:21" ht="48" x14ac:dyDescent="0.2">
      <c r="A2855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 s="20">
        <f t="shared" si="224"/>
        <v>2014</v>
      </c>
    </row>
    <row r="2856" spans="1:21" ht="48" x14ac:dyDescent="0.2">
      <c r="A2856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5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 s="20">
        <f t="shared" si="224"/>
        <v>2015</v>
      </c>
    </row>
    <row r="2857" spans="1:21" ht="48" x14ac:dyDescent="0.2">
      <c r="A2857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5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 s="20">
        <f t="shared" si="224"/>
        <v>2016</v>
      </c>
    </row>
    <row r="2858" spans="1:21" ht="48" x14ac:dyDescent="0.2">
      <c r="A2858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5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 s="20">
        <f t="shared" si="224"/>
        <v>2015</v>
      </c>
    </row>
    <row r="2859" spans="1:21" ht="64" x14ac:dyDescent="0.2">
      <c r="A285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5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 s="20">
        <f t="shared" si="224"/>
        <v>2016</v>
      </c>
    </row>
    <row r="2860" spans="1:21" ht="48" x14ac:dyDescent="0.2">
      <c r="A2860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5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 s="20">
        <f t="shared" si="224"/>
        <v>2014</v>
      </c>
    </row>
    <row r="2861" spans="1:21" ht="32" x14ac:dyDescent="0.2">
      <c r="A2861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5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 s="20">
        <f t="shared" si="224"/>
        <v>2015</v>
      </c>
    </row>
    <row r="2862" spans="1:21" ht="48" x14ac:dyDescent="0.2">
      <c r="A2862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5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 s="20">
        <f t="shared" si="224"/>
        <v>2016</v>
      </c>
    </row>
    <row r="2863" spans="1:21" ht="48" x14ac:dyDescent="0.2">
      <c r="A2863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5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 s="20">
        <f t="shared" si="224"/>
        <v>2015</v>
      </c>
    </row>
    <row r="2864" spans="1:21" ht="48" x14ac:dyDescent="0.2">
      <c r="A2864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5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 s="20">
        <f t="shared" si="224"/>
        <v>2014</v>
      </c>
    </row>
    <row r="2865" spans="1:21" ht="48" x14ac:dyDescent="0.2">
      <c r="A2865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 s="20">
        <f t="shared" si="224"/>
        <v>2014</v>
      </c>
    </row>
    <row r="2866" spans="1:21" ht="16" x14ac:dyDescent="0.2">
      <c r="A2866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5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 s="20">
        <f t="shared" si="224"/>
        <v>2015</v>
      </c>
    </row>
    <row r="2867" spans="1:21" ht="48" x14ac:dyDescent="0.2">
      <c r="A2867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5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 s="20">
        <f t="shared" si="224"/>
        <v>2014</v>
      </c>
    </row>
    <row r="2868" spans="1:21" ht="48" x14ac:dyDescent="0.2">
      <c r="A2868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5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 s="20">
        <f t="shared" si="224"/>
        <v>2016</v>
      </c>
    </row>
    <row r="2869" spans="1:21" ht="48" x14ac:dyDescent="0.2">
      <c r="A286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5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 s="20">
        <f t="shared" si="224"/>
        <v>2016</v>
      </c>
    </row>
    <row r="2870" spans="1:21" ht="48" x14ac:dyDescent="0.2">
      <c r="A2870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5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 s="20">
        <f t="shared" si="224"/>
        <v>2016</v>
      </c>
    </row>
    <row r="2871" spans="1:21" ht="48" x14ac:dyDescent="0.2">
      <c r="A2871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5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 s="20">
        <f t="shared" si="224"/>
        <v>2016</v>
      </c>
    </row>
    <row r="2872" spans="1:21" ht="48" x14ac:dyDescent="0.2">
      <c r="A2872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5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 s="20">
        <f t="shared" si="224"/>
        <v>2014</v>
      </c>
    </row>
    <row r="2873" spans="1:21" ht="48" x14ac:dyDescent="0.2">
      <c r="A2873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5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 s="20">
        <f t="shared" si="224"/>
        <v>2014</v>
      </c>
    </row>
    <row r="2874" spans="1:21" ht="32" x14ac:dyDescent="0.2">
      <c r="A2874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5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 s="20">
        <f t="shared" si="224"/>
        <v>2015</v>
      </c>
    </row>
    <row r="2875" spans="1:21" ht="48" x14ac:dyDescent="0.2">
      <c r="A2875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 s="20">
        <f t="shared" si="224"/>
        <v>2014</v>
      </c>
    </row>
    <row r="2876" spans="1:21" ht="48" x14ac:dyDescent="0.2">
      <c r="A2876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5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 s="20">
        <f t="shared" si="224"/>
        <v>2016</v>
      </c>
    </row>
    <row r="2877" spans="1:21" ht="48" x14ac:dyDescent="0.2">
      <c r="A2877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5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 s="20">
        <f t="shared" si="224"/>
        <v>2016</v>
      </c>
    </row>
    <row r="2878" spans="1:21" ht="48" x14ac:dyDescent="0.2">
      <c r="A2878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5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 s="20">
        <f t="shared" si="224"/>
        <v>2015</v>
      </c>
    </row>
    <row r="2879" spans="1:21" ht="48" x14ac:dyDescent="0.2">
      <c r="A287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5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 s="20">
        <f t="shared" si="224"/>
        <v>2016</v>
      </c>
    </row>
    <row r="2880" spans="1:21" ht="48" x14ac:dyDescent="0.2">
      <c r="A2880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5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 s="20">
        <f t="shared" si="224"/>
        <v>2015</v>
      </c>
    </row>
    <row r="2881" spans="1:21" ht="48" x14ac:dyDescent="0.2">
      <c r="A2881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5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 s="20">
        <f t="shared" si="224"/>
        <v>2015</v>
      </c>
    </row>
    <row r="2882" spans="1:21" ht="48" x14ac:dyDescent="0.2">
      <c r="A2882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5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 s="20">
        <f t="shared" si="224"/>
        <v>2015</v>
      </c>
    </row>
    <row r="2883" spans="1:21" ht="48" x14ac:dyDescent="0.2">
      <c r="A2883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>
        <f t="shared" ref="P2883:P2946" si="226">IFERROR(ROUND(E2883/L2883,2),0)</f>
        <v>0</v>
      </c>
      <c r="Q2883" s="15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 s="20">
        <f t="shared" ref="U2883:U2946" si="229">YEAR(S2883)</f>
        <v>2014</v>
      </c>
    </row>
    <row r="2884" spans="1:21" ht="48" x14ac:dyDescent="0.2">
      <c r="A2884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5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 s="20">
        <f t="shared" si="229"/>
        <v>2016</v>
      </c>
    </row>
    <row r="2885" spans="1:21" ht="48" x14ac:dyDescent="0.2">
      <c r="A2885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 s="20">
        <f t="shared" si="229"/>
        <v>2016</v>
      </c>
    </row>
    <row r="2886" spans="1:21" ht="32" x14ac:dyDescent="0.2">
      <c r="A2886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5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 s="20">
        <f t="shared" si="229"/>
        <v>2014</v>
      </c>
    </row>
    <row r="2887" spans="1:21" ht="32" x14ac:dyDescent="0.2">
      <c r="A2887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5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 s="20">
        <f t="shared" si="229"/>
        <v>2015</v>
      </c>
    </row>
    <row r="2888" spans="1:21" ht="48" x14ac:dyDescent="0.2">
      <c r="A2888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5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 s="20">
        <f t="shared" si="229"/>
        <v>2015</v>
      </c>
    </row>
    <row r="2889" spans="1:21" ht="48" x14ac:dyDescent="0.2">
      <c r="A288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5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 s="20">
        <f t="shared" si="229"/>
        <v>2014</v>
      </c>
    </row>
    <row r="2890" spans="1:21" ht="48" x14ac:dyDescent="0.2">
      <c r="A2890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5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 s="20">
        <f t="shared" si="229"/>
        <v>2014</v>
      </c>
    </row>
    <row r="2891" spans="1:21" ht="48" x14ac:dyDescent="0.2">
      <c r="A2891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5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 s="20">
        <f t="shared" si="229"/>
        <v>2014</v>
      </c>
    </row>
    <row r="2892" spans="1:21" ht="48" x14ac:dyDescent="0.2">
      <c r="A2892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5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 s="20">
        <f t="shared" si="229"/>
        <v>2014</v>
      </c>
    </row>
    <row r="2893" spans="1:21" ht="48" x14ac:dyDescent="0.2">
      <c r="A2893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5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 s="20">
        <f t="shared" si="229"/>
        <v>2016</v>
      </c>
    </row>
    <row r="2894" spans="1:21" ht="48" x14ac:dyDescent="0.2">
      <c r="A2894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5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 s="20">
        <f t="shared" si="229"/>
        <v>2014</v>
      </c>
    </row>
    <row r="2895" spans="1:21" ht="16" x14ac:dyDescent="0.2">
      <c r="A2895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 s="20">
        <f t="shared" si="229"/>
        <v>2014</v>
      </c>
    </row>
    <row r="2896" spans="1:21" ht="32" x14ac:dyDescent="0.2">
      <c r="A2896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5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 s="20">
        <f t="shared" si="229"/>
        <v>2015</v>
      </c>
    </row>
    <row r="2897" spans="1:21" ht="48" x14ac:dyDescent="0.2">
      <c r="A2897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5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 s="20">
        <f t="shared" si="229"/>
        <v>2014</v>
      </c>
    </row>
    <row r="2898" spans="1:21" ht="48" x14ac:dyDescent="0.2">
      <c r="A2898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5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 s="20">
        <f t="shared" si="229"/>
        <v>2016</v>
      </c>
    </row>
    <row r="2899" spans="1:21" ht="48" x14ac:dyDescent="0.2">
      <c r="A289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5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 s="20">
        <f t="shared" si="229"/>
        <v>2015</v>
      </c>
    </row>
    <row r="2900" spans="1:21" ht="48" x14ac:dyDescent="0.2">
      <c r="A2900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5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 s="20">
        <f t="shared" si="229"/>
        <v>2015</v>
      </c>
    </row>
    <row r="2901" spans="1:21" ht="48" x14ac:dyDescent="0.2">
      <c r="A2901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5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 s="20">
        <f t="shared" si="229"/>
        <v>2016</v>
      </c>
    </row>
    <row r="2902" spans="1:21" ht="48" x14ac:dyDescent="0.2">
      <c r="A2902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5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 s="20">
        <f t="shared" si="229"/>
        <v>2014</v>
      </c>
    </row>
    <row r="2903" spans="1:21" ht="48" x14ac:dyDescent="0.2">
      <c r="A2903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5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 s="20">
        <f t="shared" si="229"/>
        <v>2014</v>
      </c>
    </row>
    <row r="2904" spans="1:21" ht="32" x14ac:dyDescent="0.2">
      <c r="A2904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5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 s="20">
        <f t="shared" si="229"/>
        <v>2015</v>
      </c>
    </row>
    <row r="2905" spans="1:21" ht="48" x14ac:dyDescent="0.2">
      <c r="A2905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 s="20">
        <f t="shared" si="229"/>
        <v>2015</v>
      </c>
    </row>
    <row r="2906" spans="1:21" ht="48" x14ac:dyDescent="0.2">
      <c r="A2906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5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 s="20">
        <f t="shared" si="229"/>
        <v>2014</v>
      </c>
    </row>
    <row r="2907" spans="1:21" ht="48" x14ac:dyDescent="0.2">
      <c r="A2907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5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 s="20">
        <f t="shared" si="229"/>
        <v>2016</v>
      </c>
    </row>
    <row r="2908" spans="1:21" ht="48" x14ac:dyDescent="0.2">
      <c r="A2908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5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 s="20">
        <f t="shared" si="229"/>
        <v>2015</v>
      </c>
    </row>
    <row r="2909" spans="1:21" ht="48" x14ac:dyDescent="0.2">
      <c r="A290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5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 s="20">
        <f t="shared" si="229"/>
        <v>2016</v>
      </c>
    </row>
    <row r="2910" spans="1:21" ht="64" x14ac:dyDescent="0.2">
      <c r="A2910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5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 s="20">
        <f t="shared" si="229"/>
        <v>2016</v>
      </c>
    </row>
    <row r="2911" spans="1:21" ht="48" x14ac:dyDescent="0.2">
      <c r="A2911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5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 s="20">
        <f t="shared" si="229"/>
        <v>2014</v>
      </c>
    </row>
    <row r="2912" spans="1:21" ht="48" x14ac:dyDescent="0.2">
      <c r="A2912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5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 s="20">
        <f t="shared" si="229"/>
        <v>2015</v>
      </c>
    </row>
    <row r="2913" spans="1:21" ht="48" x14ac:dyDescent="0.2">
      <c r="A2913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5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 s="20">
        <f t="shared" si="229"/>
        <v>2015</v>
      </c>
    </row>
    <row r="2914" spans="1:21" ht="48" x14ac:dyDescent="0.2">
      <c r="A2914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5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 s="20">
        <f t="shared" si="229"/>
        <v>2015</v>
      </c>
    </row>
    <row r="2915" spans="1:21" ht="48" x14ac:dyDescent="0.2">
      <c r="A2915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 s="20">
        <f t="shared" si="229"/>
        <v>2014</v>
      </c>
    </row>
    <row r="2916" spans="1:21" ht="32" x14ac:dyDescent="0.2">
      <c r="A2916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5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 s="20">
        <f t="shared" si="229"/>
        <v>2015</v>
      </c>
    </row>
    <row r="2917" spans="1:21" ht="48" x14ac:dyDescent="0.2">
      <c r="A2917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5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 s="20">
        <f t="shared" si="229"/>
        <v>2016</v>
      </c>
    </row>
    <row r="2918" spans="1:21" ht="32" x14ac:dyDescent="0.2">
      <c r="A2918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5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 s="20">
        <f t="shared" si="229"/>
        <v>2014</v>
      </c>
    </row>
    <row r="2919" spans="1:21" ht="48" x14ac:dyDescent="0.2">
      <c r="A291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5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 s="20">
        <f t="shared" si="229"/>
        <v>2015</v>
      </c>
    </row>
    <row r="2920" spans="1:21" ht="48" x14ac:dyDescent="0.2">
      <c r="A2920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5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 s="20">
        <f t="shared" si="229"/>
        <v>2015</v>
      </c>
    </row>
    <row r="2921" spans="1:21" ht="48" x14ac:dyDescent="0.2">
      <c r="A2921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5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 s="20">
        <f t="shared" si="229"/>
        <v>2014</v>
      </c>
    </row>
    <row r="2922" spans="1:21" ht="48" x14ac:dyDescent="0.2">
      <c r="A2922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5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 s="20">
        <f t="shared" si="229"/>
        <v>2015</v>
      </c>
    </row>
    <row r="2923" spans="1:21" ht="32" x14ac:dyDescent="0.2">
      <c r="A2923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5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 s="20">
        <f t="shared" si="229"/>
        <v>2014</v>
      </c>
    </row>
    <row r="2924" spans="1:21" ht="48" x14ac:dyDescent="0.2">
      <c r="A2924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5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 s="20">
        <f t="shared" si="229"/>
        <v>2015</v>
      </c>
    </row>
    <row r="2925" spans="1:21" ht="48" x14ac:dyDescent="0.2">
      <c r="A2925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 s="20">
        <f t="shared" si="229"/>
        <v>2015</v>
      </c>
    </row>
    <row r="2926" spans="1:21" ht="48" x14ac:dyDescent="0.2">
      <c r="A2926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5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 s="20">
        <f t="shared" si="229"/>
        <v>2015</v>
      </c>
    </row>
    <row r="2927" spans="1:21" ht="48" x14ac:dyDescent="0.2">
      <c r="A2927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5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 s="20">
        <f t="shared" si="229"/>
        <v>2014</v>
      </c>
    </row>
    <row r="2928" spans="1:21" ht="48" x14ac:dyDescent="0.2">
      <c r="A2928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5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 s="20">
        <f t="shared" si="229"/>
        <v>2015</v>
      </c>
    </row>
    <row r="2929" spans="1:21" ht="48" x14ac:dyDescent="0.2">
      <c r="A292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5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 s="20">
        <f t="shared" si="229"/>
        <v>2014</v>
      </c>
    </row>
    <row r="2930" spans="1:21" ht="32" x14ac:dyDescent="0.2">
      <c r="A2930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5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 s="20">
        <f t="shared" si="229"/>
        <v>2016</v>
      </c>
    </row>
    <row r="2931" spans="1:21" ht="48" x14ac:dyDescent="0.2">
      <c r="A2931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5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 s="20">
        <f t="shared" si="229"/>
        <v>2014</v>
      </c>
    </row>
    <row r="2932" spans="1:21" ht="48" x14ac:dyDescent="0.2">
      <c r="A2932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5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 s="20">
        <f t="shared" si="229"/>
        <v>2015</v>
      </c>
    </row>
    <row r="2933" spans="1:21" ht="48" x14ac:dyDescent="0.2">
      <c r="A2933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5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 s="20">
        <f t="shared" si="229"/>
        <v>2014</v>
      </c>
    </row>
    <row r="2934" spans="1:21" ht="48" x14ac:dyDescent="0.2">
      <c r="A2934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5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 s="20">
        <f t="shared" si="229"/>
        <v>2015</v>
      </c>
    </row>
    <row r="2935" spans="1:21" ht="48" x14ac:dyDescent="0.2">
      <c r="A2935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 s="20">
        <f t="shared" si="229"/>
        <v>2016</v>
      </c>
    </row>
    <row r="2936" spans="1:21" ht="48" x14ac:dyDescent="0.2">
      <c r="A2936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5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 s="20">
        <f t="shared" si="229"/>
        <v>2014</v>
      </c>
    </row>
    <row r="2937" spans="1:21" ht="48" x14ac:dyDescent="0.2">
      <c r="A2937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5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 s="20">
        <f t="shared" si="229"/>
        <v>2016</v>
      </c>
    </row>
    <row r="2938" spans="1:21" ht="48" x14ac:dyDescent="0.2">
      <c r="A2938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5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 s="20">
        <f t="shared" si="229"/>
        <v>2014</v>
      </c>
    </row>
    <row r="2939" spans="1:21" ht="32" x14ac:dyDescent="0.2">
      <c r="A293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5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 s="20">
        <f t="shared" si="229"/>
        <v>2014</v>
      </c>
    </row>
    <row r="2940" spans="1:21" ht="48" x14ac:dyDescent="0.2">
      <c r="A2940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5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 s="20">
        <f t="shared" si="229"/>
        <v>2014</v>
      </c>
    </row>
    <row r="2941" spans="1:21" ht="48" x14ac:dyDescent="0.2">
      <c r="A2941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5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 s="20">
        <f t="shared" si="229"/>
        <v>2014</v>
      </c>
    </row>
    <row r="2942" spans="1:21" ht="48" x14ac:dyDescent="0.2">
      <c r="A2942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5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 s="20">
        <f t="shared" si="229"/>
        <v>2014</v>
      </c>
    </row>
    <row r="2943" spans="1:21" ht="48" x14ac:dyDescent="0.2">
      <c r="A2943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5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 s="20">
        <f t="shared" si="229"/>
        <v>2015</v>
      </c>
    </row>
    <row r="2944" spans="1:21" ht="48" x14ac:dyDescent="0.2">
      <c r="A2944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5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 s="20">
        <f t="shared" si="229"/>
        <v>2015</v>
      </c>
    </row>
    <row r="2945" spans="1:21" ht="48" x14ac:dyDescent="0.2">
      <c r="A2945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 s="20">
        <f t="shared" si="229"/>
        <v>2015</v>
      </c>
    </row>
    <row r="2946" spans="1:21" ht="32" x14ac:dyDescent="0.2">
      <c r="A2946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5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 s="20">
        <f t="shared" si="229"/>
        <v>2015</v>
      </c>
    </row>
    <row r="2947" spans="1:21" ht="48" x14ac:dyDescent="0.2">
      <c r="A2947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>
        <f t="shared" ref="P2947:P3010" si="231">IFERROR(ROUND(E2947/L2947,2),0)</f>
        <v>0</v>
      </c>
      <c r="Q2947" s="15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 s="20">
        <f t="shared" ref="U2947:U3010" si="234">YEAR(S2947)</f>
        <v>2015</v>
      </c>
    </row>
    <row r="2948" spans="1:21" ht="48" x14ac:dyDescent="0.2">
      <c r="A2948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5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 s="20">
        <f t="shared" si="234"/>
        <v>2016</v>
      </c>
    </row>
    <row r="2949" spans="1:21" ht="48" x14ac:dyDescent="0.2">
      <c r="A294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5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 s="20">
        <f t="shared" si="234"/>
        <v>2016</v>
      </c>
    </row>
    <row r="2950" spans="1:21" ht="48" x14ac:dyDescent="0.2">
      <c r="A2950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5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 s="20">
        <f t="shared" si="234"/>
        <v>2015</v>
      </c>
    </row>
    <row r="2951" spans="1:21" ht="48" x14ac:dyDescent="0.2">
      <c r="A2951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5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 s="20">
        <f t="shared" si="234"/>
        <v>2015</v>
      </c>
    </row>
    <row r="2952" spans="1:21" ht="48" x14ac:dyDescent="0.2">
      <c r="A2952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5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 s="20">
        <f t="shared" si="234"/>
        <v>2015</v>
      </c>
    </row>
    <row r="2953" spans="1:21" ht="64" x14ac:dyDescent="0.2">
      <c r="A2953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5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 s="20">
        <f t="shared" si="234"/>
        <v>2014</v>
      </c>
    </row>
    <row r="2954" spans="1:21" ht="48" x14ac:dyDescent="0.2">
      <c r="A2954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5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 s="20">
        <f t="shared" si="234"/>
        <v>2016</v>
      </c>
    </row>
    <row r="2955" spans="1:21" ht="48" x14ac:dyDescent="0.2">
      <c r="A2955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 s="20">
        <f t="shared" si="234"/>
        <v>2015</v>
      </c>
    </row>
    <row r="2956" spans="1:21" ht="48" x14ac:dyDescent="0.2">
      <c r="A2956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5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 s="20">
        <f t="shared" si="234"/>
        <v>2017</v>
      </c>
    </row>
    <row r="2957" spans="1:21" ht="32" x14ac:dyDescent="0.2">
      <c r="A2957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5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 s="20">
        <f t="shared" si="234"/>
        <v>2015</v>
      </c>
    </row>
    <row r="2958" spans="1:21" ht="48" x14ac:dyDescent="0.2">
      <c r="A2958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5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 s="20">
        <f t="shared" si="234"/>
        <v>2016</v>
      </c>
    </row>
    <row r="2959" spans="1:21" ht="48" x14ac:dyDescent="0.2">
      <c r="A295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5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 s="20">
        <f t="shared" si="234"/>
        <v>2015</v>
      </c>
    </row>
    <row r="2960" spans="1:21" ht="48" x14ac:dyDescent="0.2">
      <c r="A2960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5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 s="20">
        <f t="shared" si="234"/>
        <v>2016</v>
      </c>
    </row>
    <row r="2961" spans="1:21" ht="48" x14ac:dyDescent="0.2">
      <c r="A2961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5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 s="20">
        <f t="shared" si="234"/>
        <v>2016</v>
      </c>
    </row>
    <row r="2962" spans="1:21" ht="48" x14ac:dyDescent="0.2">
      <c r="A2962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5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 s="20">
        <f t="shared" si="234"/>
        <v>2014</v>
      </c>
    </row>
    <row r="2963" spans="1:21" ht="48" x14ac:dyDescent="0.2">
      <c r="A2963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5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 s="20">
        <f t="shared" si="234"/>
        <v>2015</v>
      </c>
    </row>
    <row r="2964" spans="1:21" ht="48" x14ac:dyDescent="0.2">
      <c r="A2964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5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 s="20">
        <f t="shared" si="234"/>
        <v>2015</v>
      </c>
    </row>
    <row r="2965" spans="1:21" ht="64" x14ac:dyDescent="0.2">
      <c r="A2965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 s="20">
        <f t="shared" si="234"/>
        <v>2015</v>
      </c>
    </row>
    <row r="2966" spans="1:21" ht="48" x14ac:dyDescent="0.2">
      <c r="A2966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5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 s="20">
        <f t="shared" si="234"/>
        <v>2014</v>
      </c>
    </row>
    <row r="2967" spans="1:21" ht="48" x14ac:dyDescent="0.2">
      <c r="A2967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5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 s="20">
        <f t="shared" si="234"/>
        <v>2015</v>
      </c>
    </row>
    <row r="2968" spans="1:21" ht="48" x14ac:dyDescent="0.2">
      <c r="A2968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5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 s="20">
        <f t="shared" si="234"/>
        <v>2015</v>
      </c>
    </row>
    <row r="2969" spans="1:21" ht="48" x14ac:dyDescent="0.2">
      <c r="A296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5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 s="20">
        <f t="shared" si="234"/>
        <v>2015</v>
      </c>
    </row>
    <row r="2970" spans="1:21" ht="32" x14ac:dyDescent="0.2">
      <c r="A2970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5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 s="20">
        <f t="shared" si="234"/>
        <v>2016</v>
      </c>
    </row>
    <row r="2971" spans="1:21" ht="48" x14ac:dyDescent="0.2">
      <c r="A2971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5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 s="20">
        <f t="shared" si="234"/>
        <v>2015</v>
      </c>
    </row>
    <row r="2972" spans="1:21" ht="48" x14ac:dyDescent="0.2">
      <c r="A2972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5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 s="20">
        <f t="shared" si="234"/>
        <v>2014</v>
      </c>
    </row>
    <row r="2973" spans="1:21" ht="48" x14ac:dyDescent="0.2">
      <c r="A2973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5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 s="20">
        <f t="shared" si="234"/>
        <v>2014</v>
      </c>
    </row>
    <row r="2974" spans="1:21" ht="32" x14ac:dyDescent="0.2">
      <c r="A2974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5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 s="20">
        <f t="shared" si="234"/>
        <v>2016</v>
      </c>
    </row>
    <row r="2975" spans="1:21" ht="48" x14ac:dyDescent="0.2">
      <c r="A2975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 s="20">
        <f t="shared" si="234"/>
        <v>2015</v>
      </c>
    </row>
    <row r="2976" spans="1:21" ht="48" x14ac:dyDescent="0.2">
      <c r="A2976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5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 s="20">
        <f t="shared" si="234"/>
        <v>2014</v>
      </c>
    </row>
    <row r="2977" spans="1:21" ht="48" x14ac:dyDescent="0.2">
      <c r="A2977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5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 s="20">
        <f t="shared" si="234"/>
        <v>2014</v>
      </c>
    </row>
    <row r="2978" spans="1:21" ht="48" x14ac:dyDescent="0.2">
      <c r="A2978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5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 s="20">
        <f t="shared" si="234"/>
        <v>2016</v>
      </c>
    </row>
    <row r="2979" spans="1:21" ht="64" x14ac:dyDescent="0.2">
      <c r="A297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5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 s="20">
        <f t="shared" si="234"/>
        <v>2015</v>
      </c>
    </row>
    <row r="2980" spans="1:21" ht="48" x14ac:dyDescent="0.2">
      <c r="A2980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5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 s="20">
        <f t="shared" si="234"/>
        <v>2014</v>
      </c>
    </row>
    <row r="2981" spans="1:21" ht="48" x14ac:dyDescent="0.2">
      <c r="A2981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5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 s="20">
        <f t="shared" si="234"/>
        <v>2014</v>
      </c>
    </row>
    <row r="2982" spans="1:21" ht="48" x14ac:dyDescent="0.2">
      <c r="A2982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5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 s="20">
        <f t="shared" si="234"/>
        <v>2015</v>
      </c>
    </row>
    <row r="2983" spans="1:21" ht="48" x14ac:dyDescent="0.2">
      <c r="A2983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5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 s="20">
        <f t="shared" si="234"/>
        <v>2015</v>
      </c>
    </row>
    <row r="2984" spans="1:21" ht="32" x14ac:dyDescent="0.2">
      <c r="A2984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5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 s="20">
        <f t="shared" si="234"/>
        <v>2016</v>
      </c>
    </row>
    <row r="2985" spans="1:21" ht="48" x14ac:dyDescent="0.2">
      <c r="A2985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 s="20">
        <f t="shared" si="234"/>
        <v>2014</v>
      </c>
    </row>
    <row r="2986" spans="1:21" ht="48" x14ac:dyDescent="0.2">
      <c r="A2986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5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 s="20">
        <f t="shared" si="234"/>
        <v>2016</v>
      </c>
    </row>
    <row r="2987" spans="1:21" ht="48" x14ac:dyDescent="0.2">
      <c r="A2987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5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 s="20">
        <f t="shared" si="234"/>
        <v>2016</v>
      </c>
    </row>
    <row r="2988" spans="1:21" ht="48" x14ac:dyDescent="0.2">
      <c r="A2988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5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 s="20">
        <f t="shared" si="234"/>
        <v>2016</v>
      </c>
    </row>
    <row r="2989" spans="1:21" ht="48" x14ac:dyDescent="0.2">
      <c r="A298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5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 s="20">
        <f t="shared" si="234"/>
        <v>2016</v>
      </c>
    </row>
    <row r="2990" spans="1:21" ht="48" x14ac:dyDescent="0.2">
      <c r="A2990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5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 s="20">
        <f t="shared" si="234"/>
        <v>2016</v>
      </c>
    </row>
    <row r="2991" spans="1:21" ht="16" x14ac:dyDescent="0.2">
      <c r="A2991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5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 s="20">
        <f t="shared" si="234"/>
        <v>2015</v>
      </c>
    </row>
    <row r="2992" spans="1:21" ht="48" x14ac:dyDescent="0.2">
      <c r="A2992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5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 s="20">
        <f t="shared" si="234"/>
        <v>2015</v>
      </c>
    </row>
    <row r="2993" spans="1:21" ht="48" x14ac:dyDescent="0.2">
      <c r="A2993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5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 s="20">
        <f t="shared" si="234"/>
        <v>2017</v>
      </c>
    </row>
    <row r="2994" spans="1:21" ht="48" x14ac:dyDescent="0.2">
      <c r="A2994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5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 s="20">
        <f t="shared" si="234"/>
        <v>2016</v>
      </c>
    </row>
    <row r="2995" spans="1:21" ht="16" x14ac:dyDescent="0.2">
      <c r="A2995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 s="20">
        <f t="shared" si="234"/>
        <v>2016</v>
      </c>
    </row>
    <row r="2996" spans="1:21" ht="48" x14ac:dyDescent="0.2">
      <c r="A2996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5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 s="20">
        <f t="shared" si="234"/>
        <v>2014</v>
      </c>
    </row>
    <row r="2997" spans="1:21" ht="48" x14ac:dyDescent="0.2">
      <c r="A2997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5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 s="20">
        <f t="shared" si="234"/>
        <v>2016</v>
      </c>
    </row>
    <row r="2998" spans="1:21" ht="32" x14ac:dyDescent="0.2">
      <c r="A2998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5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 s="20">
        <f t="shared" si="234"/>
        <v>2015</v>
      </c>
    </row>
    <row r="2999" spans="1:21" ht="48" x14ac:dyDescent="0.2">
      <c r="A299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5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 s="20">
        <f t="shared" si="234"/>
        <v>2017</v>
      </c>
    </row>
    <row r="3000" spans="1:21" ht="48" x14ac:dyDescent="0.2">
      <c r="A3000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5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 s="20">
        <f t="shared" si="234"/>
        <v>2014</v>
      </c>
    </row>
    <row r="3001" spans="1:21" ht="48" x14ac:dyDescent="0.2">
      <c r="A3001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5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 s="20">
        <f t="shared" si="234"/>
        <v>2017</v>
      </c>
    </row>
    <row r="3002" spans="1:21" ht="48" x14ac:dyDescent="0.2">
      <c r="A3002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5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 s="20">
        <f t="shared" si="234"/>
        <v>2017</v>
      </c>
    </row>
    <row r="3003" spans="1:21" ht="48" x14ac:dyDescent="0.2">
      <c r="A3003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5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 s="20">
        <f t="shared" si="234"/>
        <v>2016</v>
      </c>
    </row>
    <row r="3004" spans="1:21" ht="32" x14ac:dyDescent="0.2">
      <c r="A3004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5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 s="20">
        <f t="shared" si="234"/>
        <v>2012</v>
      </c>
    </row>
    <row r="3005" spans="1:21" ht="48" x14ac:dyDescent="0.2">
      <c r="A3005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 s="20">
        <f t="shared" si="234"/>
        <v>2016</v>
      </c>
    </row>
    <row r="3006" spans="1:21" ht="48" x14ac:dyDescent="0.2">
      <c r="A3006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5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 s="20">
        <f t="shared" si="234"/>
        <v>2014</v>
      </c>
    </row>
    <row r="3007" spans="1:21" ht="48" x14ac:dyDescent="0.2">
      <c r="A3007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5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 s="20">
        <f t="shared" si="234"/>
        <v>2014</v>
      </c>
    </row>
    <row r="3008" spans="1:21" ht="32" x14ac:dyDescent="0.2">
      <c r="A3008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5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 s="20">
        <f t="shared" si="234"/>
        <v>2014</v>
      </c>
    </row>
    <row r="3009" spans="1:21" ht="32" x14ac:dyDescent="0.2">
      <c r="A300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5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 s="20">
        <f t="shared" si="234"/>
        <v>2015</v>
      </c>
    </row>
    <row r="3010" spans="1:21" ht="48" x14ac:dyDescent="0.2">
      <c r="A3010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5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 s="20">
        <f t="shared" si="234"/>
        <v>2015</v>
      </c>
    </row>
    <row r="3011" spans="1:21" ht="48" x14ac:dyDescent="0.2">
      <c r="A3011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 0)</f>
        <v>120</v>
      </c>
      <c r="P3011">
        <f t="shared" ref="P3011:P3074" si="236">IFERROR(ROUND(E3011/L3011,2),0)</f>
        <v>233.9</v>
      </c>
      <c r="Q3011" s="15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 s="20">
        <f t="shared" ref="U3011:U3074" si="239">YEAR(S3011)</f>
        <v>2014</v>
      </c>
    </row>
    <row r="3012" spans="1:21" ht="48" x14ac:dyDescent="0.2">
      <c r="A3012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5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 s="20">
        <f t="shared" si="239"/>
        <v>2014</v>
      </c>
    </row>
    <row r="3013" spans="1:21" ht="48" x14ac:dyDescent="0.2">
      <c r="A3013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5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 s="20">
        <f t="shared" si="239"/>
        <v>2015</v>
      </c>
    </row>
    <row r="3014" spans="1:21" ht="48" x14ac:dyDescent="0.2">
      <c r="A3014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5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 s="20">
        <f t="shared" si="239"/>
        <v>2015</v>
      </c>
    </row>
    <row r="3015" spans="1:21" ht="48" x14ac:dyDescent="0.2">
      <c r="A3015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 s="20">
        <f t="shared" si="239"/>
        <v>2015</v>
      </c>
    </row>
    <row r="3016" spans="1:21" ht="48" x14ac:dyDescent="0.2">
      <c r="A3016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5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 s="20">
        <f t="shared" si="239"/>
        <v>2014</v>
      </c>
    </row>
    <row r="3017" spans="1:21" ht="48" x14ac:dyDescent="0.2">
      <c r="A3017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5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 s="20">
        <f t="shared" si="239"/>
        <v>2014</v>
      </c>
    </row>
    <row r="3018" spans="1:21" ht="48" x14ac:dyDescent="0.2">
      <c r="A3018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5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 s="20">
        <f t="shared" si="239"/>
        <v>2014</v>
      </c>
    </row>
    <row r="3019" spans="1:21" ht="48" x14ac:dyDescent="0.2">
      <c r="A301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5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 s="20">
        <f t="shared" si="239"/>
        <v>2014</v>
      </c>
    </row>
    <row r="3020" spans="1:21" ht="48" x14ac:dyDescent="0.2">
      <c r="A3020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5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 s="20">
        <f t="shared" si="239"/>
        <v>2015</v>
      </c>
    </row>
    <row r="3021" spans="1:21" ht="48" x14ac:dyDescent="0.2">
      <c r="A3021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5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 s="20">
        <f t="shared" si="239"/>
        <v>2014</v>
      </c>
    </row>
    <row r="3022" spans="1:21" ht="48" x14ac:dyDescent="0.2">
      <c r="A3022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5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 s="20">
        <f t="shared" si="239"/>
        <v>2015</v>
      </c>
    </row>
    <row r="3023" spans="1:21" ht="48" x14ac:dyDescent="0.2">
      <c r="A3023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5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 s="20">
        <f t="shared" si="239"/>
        <v>2016</v>
      </c>
    </row>
    <row r="3024" spans="1:21" ht="48" x14ac:dyDescent="0.2">
      <c r="A3024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5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 s="20">
        <f t="shared" si="239"/>
        <v>2016</v>
      </c>
    </row>
    <row r="3025" spans="1:21" ht="48" x14ac:dyDescent="0.2">
      <c r="A3025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 s="20">
        <f t="shared" si="239"/>
        <v>2015</v>
      </c>
    </row>
    <row r="3026" spans="1:21" ht="48" x14ac:dyDescent="0.2">
      <c r="A3026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5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 s="20">
        <f t="shared" si="239"/>
        <v>2012</v>
      </c>
    </row>
    <row r="3027" spans="1:21" ht="48" x14ac:dyDescent="0.2">
      <c r="A3027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5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 s="20">
        <f t="shared" si="239"/>
        <v>2014</v>
      </c>
    </row>
    <row r="3028" spans="1:21" ht="48" x14ac:dyDescent="0.2">
      <c r="A3028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5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 s="20">
        <f t="shared" si="239"/>
        <v>2017</v>
      </c>
    </row>
    <row r="3029" spans="1:21" ht="32" x14ac:dyDescent="0.2">
      <c r="A302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5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 s="20">
        <f t="shared" si="239"/>
        <v>2015</v>
      </c>
    </row>
    <row r="3030" spans="1:21" ht="32" x14ac:dyDescent="0.2">
      <c r="A3030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5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 s="20">
        <f t="shared" si="239"/>
        <v>2016</v>
      </c>
    </row>
    <row r="3031" spans="1:21" ht="48" x14ac:dyDescent="0.2">
      <c r="A3031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5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 s="20">
        <f t="shared" si="239"/>
        <v>2014</v>
      </c>
    </row>
    <row r="3032" spans="1:21" ht="48" x14ac:dyDescent="0.2">
      <c r="A3032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5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 s="20">
        <f t="shared" si="239"/>
        <v>2015</v>
      </c>
    </row>
    <row r="3033" spans="1:21" ht="80" x14ac:dyDescent="0.2">
      <c r="A3033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5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 s="20">
        <f t="shared" si="239"/>
        <v>2016</v>
      </c>
    </row>
    <row r="3034" spans="1:21" ht="48" x14ac:dyDescent="0.2">
      <c r="A3034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5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 s="20">
        <f t="shared" si="239"/>
        <v>2015</v>
      </c>
    </row>
    <row r="3035" spans="1:21" ht="48" x14ac:dyDescent="0.2">
      <c r="A3035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 s="20">
        <f t="shared" si="239"/>
        <v>2016</v>
      </c>
    </row>
    <row r="3036" spans="1:21" ht="64" x14ac:dyDescent="0.2">
      <c r="A3036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5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 s="20">
        <f t="shared" si="239"/>
        <v>2016</v>
      </c>
    </row>
    <row r="3037" spans="1:21" ht="32" x14ac:dyDescent="0.2">
      <c r="A3037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5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 s="20">
        <f t="shared" si="239"/>
        <v>2013</v>
      </c>
    </row>
    <row r="3038" spans="1:21" ht="48" x14ac:dyDescent="0.2">
      <c r="A3038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5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 s="20">
        <f t="shared" si="239"/>
        <v>2013</v>
      </c>
    </row>
    <row r="3039" spans="1:21" ht="64" x14ac:dyDescent="0.2">
      <c r="A303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5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 s="20">
        <f t="shared" si="239"/>
        <v>2010</v>
      </c>
    </row>
    <row r="3040" spans="1:21" ht="48" x14ac:dyDescent="0.2">
      <c r="A3040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5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 s="20">
        <f t="shared" si="239"/>
        <v>2016</v>
      </c>
    </row>
    <row r="3041" spans="1:21" ht="48" x14ac:dyDescent="0.2">
      <c r="A3041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5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 s="20">
        <f t="shared" si="239"/>
        <v>2013</v>
      </c>
    </row>
    <row r="3042" spans="1:21" ht="48" x14ac:dyDescent="0.2">
      <c r="A3042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5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 s="20">
        <f t="shared" si="239"/>
        <v>2015</v>
      </c>
    </row>
    <row r="3043" spans="1:21" ht="32" x14ac:dyDescent="0.2">
      <c r="A3043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5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 s="20">
        <f t="shared" si="239"/>
        <v>2015</v>
      </c>
    </row>
    <row r="3044" spans="1:21" ht="48" x14ac:dyDescent="0.2">
      <c r="A3044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5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 s="20">
        <f t="shared" si="239"/>
        <v>2015</v>
      </c>
    </row>
    <row r="3045" spans="1:21" ht="48" x14ac:dyDescent="0.2">
      <c r="A3045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 s="20">
        <f t="shared" si="239"/>
        <v>2015</v>
      </c>
    </row>
    <row r="3046" spans="1:21" ht="48" x14ac:dyDescent="0.2">
      <c r="A3046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5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 s="20">
        <f t="shared" si="239"/>
        <v>2016</v>
      </c>
    </row>
    <row r="3047" spans="1:21" ht="48" x14ac:dyDescent="0.2">
      <c r="A3047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5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 s="20">
        <f t="shared" si="239"/>
        <v>2014</v>
      </c>
    </row>
    <row r="3048" spans="1:21" ht="48" x14ac:dyDescent="0.2">
      <c r="A3048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5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 s="20">
        <f t="shared" si="239"/>
        <v>2014</v>
      </c>
    </row>
    <row r="3049" spans="1:21" ht="48" x14ac:dyDescent="0.2">
      <c r="A304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5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 s="20">
        <f t="shared" si="239"/>
        <v>2016</v>
      </c>
    </row>
    <row r="3050" spans="1:21" ht="48" x14ac:dyDescent="0.2">
      <c r="A3050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5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 s="20">
        <f t="shared" si="239"/>
        <v>2014</v>
      </c>
    </row>
    <row r="3051" spans="1:21" ht="48" x14ac:dyDescent="0.2">
      <c r="A3051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5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 s="20">
        <f t="shared" si="239"/>
        <v>2015</v>
      </c>
    </row>
    <row r="3052" spans="1:21" ht="32" x14ac:dyDescent="0.2">
      <c r="A3052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5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 s="20">
        <f t="shared" si="239"/>
        <v>2016</v>
      </c>
    </row>
    <row r="3053" spans="1:21" ht="48" x14ac:dyDescent="0.2">
      <c r="A3053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5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 s="20">
        <f t="shared" si="239"/>
        <v>2017</v>
      </c>
    </row>
    <row r="3054" spans="1:21" ht="32" x14ac:dyDescent="0.2">
      <c r="A3054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5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 s="20">
        <f t="shared" si="239"/>
        <v>2015</v>
      </c>
    </row>
    <row r="3055" spans="1:21" ht="48" x14ac:dyDescent="0.2">
      <c r="A3055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 s="20">
        <f t="shared" si="239"/>
        <v>2014</v>
      </c>
    </row>
    <row r="3056" spans="1:21" ht="48" x14ac:dyDescent="0.2">
      <c r="A3056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5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 s="20">
        <f t="shared" si="239"/>
        <v>2015</v>
      </c>
    </row>
    <row r="3057" spans="1:21" ht="48" x14ac:dyDescent="0.2">
      <c r="A3057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5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 s="20">
        <f t="shared" si="239"/>
        <v>2014</v>
      </c>
    </row>
    <row r="3058" spans="1:21" ht="48" x14ac:dyDescent="0.2">
      <c r="A3058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5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 s="20">
        <f t="shared" si="239"/>
        <v>2014</v>
      </c>
    </row>
    <row r="3059" spans="1:21" ht="48" x14ac:dyDescent="0.2">
      <c r="A305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5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 s="20">
        <f t="shared" si="239"/>
        <v>2016</v>
      </c>
    </row>
    <row r="3060" spans="1:21" ht="48" x14ac:dyDescent="0.2">
      <c r="A3060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5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 s="20">
        <f t="shared" si="239"/>
        <v>2016</v>
      </c>
    </row>
    <row r="3061" spans="1:21" ht="48" x14ac:dyDescent="0.2">
      <c r="A3061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5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 s="20">
        <f t="shared" si="239"/>
        <v>2014</v>
      </c>
    </row>
    <row r="3062" spans="1:21" ht="32" x14ac:dyDescent="0.2">
      <c r="A3062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5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 s="20">
        <f t="shared" si="239"/>
        <v>2015</v>
      </c>
    </row>
    <row r="3063" spans="1:21" ht="16" x14ac:dyDescent="0.2">
      <c r="A3063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5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 s="20">
        <f t="shared" si="239"/>
        <v>2014</v>
      </c>
    </row>
    <row r="3064" spans="1:21" ht="48" x14ac:dyDescent="0.2">
      <c r="A3064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5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 s="20">
        <f t="shared" si="239"/>
        <v>2015</v>
      </c>
    </row>
    <row r="3065" spans="1:21" ht="32" x14ac:dyDescent="0.2">
      <c r="A3065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 s="20">
        <f t="shared" si="239"/>
        <v>2016</v>
      </c>
    </row>
    <row r="3066" spans="1:21" ht="32" x14ac:dyDescent="0.2">
      <c r="A3066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5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 s="20">
        <f t="shared" si="239"/>
        <v>2015</v>
      </c>
    </row>
    <row r="3067" spans="1:21" ht="48" x14ac:dyDescent="0.2">
      <c r="A3067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5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 s="20">
        <f t="shared" si="239"/>
        <v>2014</v>
      </c>
    </row>
    <row r="3068" spans="1:21" ht="48" x14ac:dyDescent="0.2">
      <c r="A3068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5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 s="20">
        <f t="shared" si="239"/>
        <v>2016</v>
      </c>
    </row>
    <row r="3069" spans="1:21" ht="48" x14ac:dyDescent="0.2">
      <c r="A306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5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 s="20">
        <f t="shared" si="239"/>
        <v>2015</v>
      </c>
    </row>
    <row r="3070" spans="1:21" ht="48" x14ac:dyDescent="0.2">
      <c r="A3070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5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 s="20">
        <f t="shared" si="239"/>
        <v>2015</v>
      </c>
    </row>
    <row r="3071" spans="1:21" ht="48" x14ac:dyDescent="0.2">
      <c r="A3071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5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 s="20">
        <f t="shared" si="239"/>
        <v>2014</v>
      </c>
    </row>
    <row r="3072" spans="1:21" ht="48" x14ac:dyDescent="0.2">
      <c r="A3072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5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 s="20">
        <f t="shared" si="239"/>
        <v>2016</v>
      </c>
    </row>
    <row r="3073" spans="1:21" ht="48" x14ac:dyDescent="0.2">
      <c r="A3073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5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 s="20">
        <f t="shared" si="239"/>
        <v>2015</v>
      </c>
    </row>
    <row r="3074" spans="1:21" ht="48" x14ac:dyDescent="0.2">
      <c r="A3074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5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 s="20">
        <f t="shared" si="239"/>
        <v>2016</v>
      </c>
    </row>
    <row r="3075" spans="1:21" ht="48" x14ac:dyDescent="0.2">
      <c r="A3075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 0)</f>
        <v>0</v>
      </c>
      <c r="P3075">
        <f t="shared" ref="P3075:P3138" si="241">IFERROR(ROUND(E3075/L3075,2),0)</f>
        <v>92.14</v>
      </c>
      <c r="Q3075" s="1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 s="20">
        <f t="shared" ref="U3075:U3138" si="244">YEAR(S3075)</f>
        <v>2015</v>
      </c>
    </row>
    <row r="3076" spans="1:21" ht="64" x14ac:dyDescent="0.2">
      <c r="A3076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5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 s="20">
        <f t="shared" si="244"/>
        <v>2016</v>
      </c>
    </row>
    <row r="3077" spans="1:21" ht="48" x14ac:dyDescent="0.2">
      <c r="A3077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5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 s="20">
        <f t="shared" si="244"/>
        <v>2016</v>
      </c>
    </row>
    <row r="3078" spans="1:21" ht="32" x14ac:dyDescent="0.2">
      <c r="A3078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5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 s="20">
        <f t="shared" si="244"/>
        <v>2015</v>
      </c>
    </row>
    <row r="3079" spans="1:21" ht="48" x14ac:dyDescent="0.2">
      <c r="A307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5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 s="20">
        <f t="shared" si="244"/>
        <v>2017</v>
      </c>
    </row>
    <row r="3080" spans="1:21" ht="48" x14ac:dyDescent="0.2">
      <c r="A3080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5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 s="20">
        <f t="shared" si="244"/>
        <v>2015</v>
      </c>
    </row>
    <row r="3081" spans="1:21" ht="48" x14ac:dyDescent="0.2">
      <c r="A3081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5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 s="20">
        <f t="shared" si="244"/>
        <v>2015</v>
      </c>
    </row>
    <row r="3082" spans="1:21" ht="48" x14ac:dyDescent="0.2">
      <c r="A3082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5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 s="20">
        <f t="shared" si="244"/>
        <v>2014</v>
      </c>
    </row>
    <row r="3083" spans="1:21" ht="48" x14ac:dyDescent="0.2">
      <c r="A3083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5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 s="20">
        <f t="shared" si="244"/>
        <v>2015</v>
      </c>
    </row>
    <row r="3084" spans="1:21" ht="48" x14ac:dyDescent="0.2">
      <c r="A3084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5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 s="20">
        <f t="shared" si="244"/>
        <v>2015</v>
      </c>
    </row>
    <row r="3085" spans="1:21" ht="64" x14ac:dyDescent="0.2">
      <c r="A3085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 s="20">
        <f t="shared" si="244"/>
        <v>2014</v>
      </c>
    </row>
    <row r="3086" spans="1:21" ht="48" x14ac:dyDescent="0.2">
      <c r="A3086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5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 s="20">
        <f t="shared" si="244"/>
        <v>2015</v>
      </c>
    </row>
    <row r="3087" spans="1:21" ht="48" x14ac:dyDescent="0.2">
      <c r="A3087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5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 s="20">
        <f t="shared" si="244"/>
        <v>2015</v>
      </c>
    </row>
    <row r="3088" spans="1:21" ht="48" x14ac:dyDescent="0.2">
      <c r="A3088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5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 s="20">
        <f t="shared" si="244"/>
        <v>2015</v>
      </c>
    </row>
    <row r="3089" spans="1:21" ht="48" x14ac:dyDescent="0.2">
      <c r="A308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5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 s="20">
        <f t="shared" si="244"/>
        <v>2016</v>
      </c>
    </row>
    <row r="3090" spans="1:21" ht="32" x14ac:dyDescent="0.2">
      <c r="A3090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5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 s="20">
        <f t="shared" si="244"/>
        <v>2014</v>
      </c>
    </row>
    <row r="3091" spans="1:21" ht="32" x14ac:dyDescent="0.2">
      <c r="A3091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5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 s="20">
        <f t="shared" si="244"/>
        <v>2016</v>
      </c>
    </row>
    <row r="3092" spans="1:21" ht="48" x14ac:dyDescent="0.2">
      <c r="A3092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5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 s="20">
        <f t="shared" si="244"/>
        <v>2015</v>
      </c>
    </row>
    <row r="3093" spans="1:21" ht="48" x14ac:dyDescent="0.2">
      <c r="A3093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5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 s="20">
        <f t="shared" si="244"/>
        <v>2016</v>
      </c>
    </row>
    <row r="3094" spans="1:21" ht="48" x14ac:dyDescent="0.2">
      <c r="A3094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5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 s="20">
        <f t="shared" si="244"/>
        <v>2015</v>
      </c>
    </row>
    <row r="3095" spans="1:21" ht="48" x14ac:dyDescent="0.2">
      <c r="A3095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 s="20">
        <f t="shared" si="244"/>
        <v>2014</v>
      </c>
    </row>
    <row r="3096" spans="1:21" ht="32" x14ac:dyDescent="0.2">
      <c r="A3096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5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 s="20">
        <f t="shared" si="244"/>
        <v>2015</v>
      </c>
    </row>
    <row r="3097" spans="1:21" ht="48" x14ac:dyDescent="0.2">
      <c r="A3097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5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 s="20">
        <f t="shared" si="244"/>
        <v>2016</v>
      </c>
    </row>
    <row r="3098" spans="1:21" ht="48" x14ac:dyDescent="0.2">
      <c r="A3098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5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 s="20">
        <f t="shared" si="244"/>
        <v>2015</v>
      </c>
    </row>
    <row r="3099" spans="1:21" ht="48" x14ac:dyDescent="0.2">
      <c r="A309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5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 s="20">
        <f t="shared" si="244"/>
        <v>2016</v>
      </c>
    </row>
    <row r="3100" spans="1:21" ht="48" x14ac:dyDescent="0.2">
      <c r="A3100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5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 s="20">
        <f t="shared" si="244"/>
        <v>2015</v>
      </c>
    </row>
    <row r="3101" spans="1:21" ht="48" x14ac:dyDescent="0.2">
      <c r="A3101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5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 s="20">
        <f t="shared" si="244"/>
        <v>2016</v>
      </c>
    </row>
    <row r="3102" spans="1:21" ht="48" x14ac:dyDescent="0.2">
      <c r="A3102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5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 s="20">
        <f t="shared" si="244"/>
        <v>2014</v>
      </c>
    </row>
    <row r="3103" spans="1:21" ht="48" x14ac:dyDescent="0.2">
      <c r="A3103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5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 s="20">
        <f t="shared" si="244"/>
        <v>2015</v>
      </c>
    </row>
    <row r="3104" spans="1:21" ht="48" x14ac:dyDescent="0.2">
      <c r="A3104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5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 s="20">
        <f t="shared" si="244"/>
        <v>2016</v>
      </c>
    </row>
    <row r="3105" spans="1:21" ht="32" x14ac:dyDescent="0.2">
      <c r="A3105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 s="20">
        <f t="shared" si="244"/>
        <v>2015</v>
      </c>
    </row>
    <row r="3106" spans="1:21" ht="48" x14ac:dyDescent="0.2">
      <c r="A3106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5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 s="20">
        <f t="shared" si="244"/>
        <v>2015</v>
      </c>
    </row>
    <row r="3107" spans="1:21" ht="48" x14ac:dyDescent="0.2">
      <c r="A3107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5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 s="20">
        <f t="shared" si="244"/>
        <v>2014</v>
      </c>
    </row>
    <row r="3108" spans="1:21" ht="48" x14ac:dyDescent="0.2">
      <c r="A3108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5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 s="20">
        <f t="shared" si="244"/>
        <v>2015</v>
      </c>
    </row>
    <row r="3109" spans="1:21" ht="48" x14ac:dyDescent="0.2">
      <c r="A310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5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 s="20">
        <f t="shared" si="244"/>
        <v>2015</v>
      </c>
    </row>
    <row r="3110" spans="1:21" ht="16" x14ac:dyDescent="0.2">
      <c r="A3110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5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 s="20">
        <f t="shared" si="244"/>
        <v>2015</v>
      </c>
    </row>
    <row r="3111" spans="1:21" ht="48" x14ac:dyDescent="0.2">
      <c r="A3111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5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 s="20">
        <f t="shared" si="244"/>
        <v>2014</v>
      </c>
    </row>
    <row r="3112" spans="1:21" ht="48" x14ac:dyDescent="0.2">
      <c r="A3112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5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 s="20">
        <f t="shared" si="244"/>
        <v>2017</v>
      </c>
    </row>
    <row r="3113" spans="1:21" ht="32" x14ac:dyDescent="0.2">
      <c r="A3113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5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 s="20">
        <f t="shared" si="244"/>
        <v>2014</v>
      </c>
    </row>
    <row r="3114" spans="1:21" ht="48" x14ac:dyDescent="0.2">
      <c r="A3114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5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 s="20">
        <f t="shared" si="244"/>
        <v>2016</v>
      </c>
    </row>
    <row r="3115" spans="1:21" ht="48" x14ac:dyDescent="0.2">
      <c r="A3115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 s="20">
        <f t="shared" si="244"/>
        <v>2015</v>
      </c>
    </row>
    <row r="3116" spans="1:21" ht="48" x14ac:dyDescent="0.2">
      <c r="A3116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5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 s="20">
        <f t="shared" si="244"/>
        <v>2014</v>
      </c>
    </row>
    <row r="3117" spans="1:21" ht="48" x14ac:dyDescent="0.2">
      <c r="A3117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5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 s="20">
        <f t="shared" si="244"/>
        <v>2016</v>
      </c>
    </row>
    <row r="3118" spans="1:21" ht="48" x14ac:dyDescent="0.2">
      <c r="A3118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5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 s="20">
        <f t="shared" si="244"/>
        <v>2015</v>
      </c>
    </row>
    <row r="3119" spans="1:21" ht="48" x14ac:dyDescent="0.2">
      <c r="A311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5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 s="20">
        <f t="shared" si="244"/>
        <v>2016</v>
      </c>
    </row>
    <row r="3120" spans="1:21" ht="32" x14ac:dyDescent="0.2">
      <c r="A3120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5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 s="20">
        <f t="shared" si="244"/>
        <v>2016</v>
      </c>
    </row>
    <row r="3121" spans="1:21" ht="48" x14ac:dyDescent="0.2">
      <c r="A3121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5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 s="20">
        <f t="shared" si="244"/>
        <v>2015</v>
      </c>
    </row>
    <row r="3122" spans="1:21" ht="48" x14ac:dyDescent="0.2">
      <c r="A3122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5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 s="20">
        <f t="shared" si="244"/>
        <v>2016</v>
      </c>
    </row>
    <row r="3123" spans="1:21" ht="32" x14ac:dyDescent="0.2">
      <c r="A3123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5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 s="20">
        <f t="shared" si="244"/>
        <v>2014</v>
      </c>
    </row>
    <row r="3124" spans="1:21" ht="16" x14ac:dyDescent="0.2">
      <c r="A3124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5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 s="20">
        <f t="shared" si="244"/>
        <v>2016</v>
      </c>
    </row>
    <row r="3125" spans="1:21" ht="48" x14ac:dyDescent="0.2">
      <c r="A3125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 s="20">
        <f t="shared" si="244"/>
        <v>2016</v>
      </c>
    </row>
    <row r="3126" spans="1:21" ht="32" x14ac:dyDescent="0.2">
      <c r="A3126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5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 s="20">
        <f t="shared" si="244"/>
        <v>2014</v>
      </c>
    </row>
    <row r="3127" spans="1:21" ht="16" x14ac:dyDescent="0.2">
      <c r="A3127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5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 s="20">
        <f t="shared" si="244"/>
        <v>2015</v>
      </c>
    </row>
    <row r="3128" spans="1:21" ht="80" x14ac:dyDescent="0.2">
      <c r="A3128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5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 s="20">
        <f t="shared" si="244"/>
        <v>2016</v>
      </c>
    </row>
    <row r="3129" spans="1:21" ht="48" x14ac:dyDescent="0.2">
      <c r="A312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5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 s="20">
        <f t="shared" si="244"/>
        <v>2015</v>
      </c>
    </row>
    <row r="3130" spans="1:21" ht="48" x14ac:dyDescent="0.2">
      <c r="A3130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5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 s="20">
        <f t="shared" si="244"/>
        <v>2017</v>
      </c>
    </row>
    <row r="3131" spans="1:21" ht="48" x14ac:dyDescent="0.2">
      <c r="A3131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5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 s="20">
        <f t="shared" si="244"/>
        <v>2017</v>
      </c>
    </row>
    <row r="3132" spans="1:21" ht="32" x14ac:dyDescent="0.2">
      <c r="A3132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5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 s="20">
        <f t="shared" si="244"/>
        <v>2017</v>
      </c>
    </row>
    <row r="3133" spans="1:21" ht="32" x14ac:dyDescent="0.2">
      <c r="A3133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5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 s="20">
        <f t="shared" si="244"/>
        <v>2017</v>
      </c>
    </row>
    <row r="3134" spans="1:21" ht="32" x14ac:dyDescent="0.2">
      <c r="A3134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5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 s="20">
        <f t="shared" si="244"/>
        <v>2017</v>
      </c>
    </row>
    <row r="3135" spans="1:21" ht="48" x14ac:dyDescent="0.2">
      <c r="A3135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 s="20">
        <f t="shared" si="244"/>
        <v>2017</v>
      </c>
    </row>
    <row r="3136" spans="1:21" ht="48" x14ac:dyDescent="0.2">
      <c r="A3136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5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 s="20">
        <f t="shared" si="244"/>
        <v>2017</v>
      </c>
    </row>
    <row r="3137" spans="1:21" ht="48" x14ac:dyDescent="0.2">
      <c r="A3137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5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 s="20">
        <f t="shared" si="244"/>
        <v>2017</v>
      </c>
    </row>
    <row r="3138" spans="1:21" ht="48" x14ac:dyDescent="0.2">
      <c r="A3138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5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 s="20">
        <f t="shared" si="244"/>
        <v>2017</v>
      </c>
    </row>
    <row r="3139" spans="1:21" ht="32" x14ac:dyDescent="0.2">
      <c r="A313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 0)</f>
        <v>3</v>
      </c>
      <c r="P3139">
        <f t="shared" ref="P3139:P3202" si="246">IFERROR(ROUND(E3139/L3139,2),0)</f>
        <v>50</v>
      </c>
      <c r="Q3139" s="15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 s="20">
        <f t="shared" ref="U3139:U3202" si="249">YEAR(S3139)</f>
        <v>2017</v>
      </c>
    </row>
    <row r="3140" spans="1:21" ht="64" x14ac:dyDescent="0.2">
      <c r="A3140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5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 s="20">
        <f t="shared" si="249"/>
        <v>2017</v>
      </c>
    </row>
    <row r="3141" spans="1:21" ht="48" x14ac:dyDescent="0.2">
      <c r="A3141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5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 s="20">
        <f t="shared" si="249"/>
        <v>2017</v>
      </c>
    </row>
    <row r="3142" spans="1:21" ht="48" x14ac:dyDescent="0.2">
      <c r="A3142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5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 s="20">
        <f t="shared" si="249"/>
        <v>2017</v>
      </c>
    </row>
    <row r="3143" spans="1:21" ht="64" x14ac:dyDescent="0.2">
      <c r="A3143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5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 s="20">
        <f t="shared" si="249"/>
        <v>2017</v>
      </c>
    </row>
    <row r="3144" spans="1:21" ht="48" x14ac:dyDescent="0.2">
      <c r="A3144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5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 s="20">
        <f t="shared" si="249"/>
        <v>2017</v>
      </c>
    </row>
    <row r="3145" spans="1:21" ht="64" x14ac:dyDescent="0.2">
      <c r="A3145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 s="20">
        <f t="shared" si="249"/>
        <v>2017</v>
      </c>
    </row>
    <row r="3146" spans="1:21" ht="64" x14ac:dyDescent="0.2">
      <c r="A3146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5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 s="20">
        <f t="shared" si="249"/>
        <v>2017</v>
      </c>
    </row>
    <row r="3147" spans="1:21" ht="32" x14ac:dyDescent="0.2">
      <c r="A3147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5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 s="20">
        <f t="shared" si="249"/>
        <v>2017</v>
      </c>
    </row>
    <row r="3148" spans="1:21" ht="32" x14ac:dyDescent="0.2">
      <c r="A3148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5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 s="20">
        <f t="shared" si="249"/>
        <v>2017</v>
      </c>
    </row>
    <row r="3149" spans="1:21" ht="48" x14ac:dyDescent="0.2">
      <c r="A314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5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 s="20">
        <f t="shared" si="249"/>
        <v>2014</v>
      </c>
    </row>
    <row r="3150" spans="1:21" ht="32" x14ac:dyDescent="0.2">
      <c r="A3150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5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 s="20">
        <f t="shared" si="249"/>
        <v>2014</v>
      </c>
    </row>
    <row r="3151" spans="1:21" ht="48" x14ac:dyDescent="0.2">
      <c r="A3151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5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 s="20">
        <f t="shared" si="249"/>
        <v>2012</v>
      </c>
    </row>
    <row r="3152" spans="1:21" ht="64" x14ac:dyDescent="0.2">
      <c r="A3152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5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 s="20">
        <f t="shared" si="249"/>
        <v>2010</v>
      </c>
    </row>
    <row r="3153" spans="1:21" ht="32" x14ac:dyDescent="0.2">
      <c r="A3153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5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 s="20">
        <f t="shared" si="249"/>
        <v>2014</v>
      </c>
    </row>
    <row r="3154" spans="1:21" ht="48" x14ac:dyDescent="0.2">
      <c r="A3154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5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 s="20">
        <f t="shared" si="249"/>
        <v>2013</v>
      </c>
    </row>
    <row r="3155" spans="1:21" ht="48" x14ac:dyDescent="0.2">
      <c r="A3155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 s="20">
        <f t="shared" si="249"/>
        <v>2011</v>
      </c>
    </row>
    <row r="3156" spans="1:21" ht="48" x14ac:dyDescent="0.2">
      <c r="A3156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5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 s="20">
        <f t="shared" si="249"/>
        <v>2012</v>
      </c>
    </row>
    <row r="3157" spans="1:21" ht="48" x14ac:dyDescent="0.2">
      <c r="A3157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5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 s="20">
        <f t="shared" si="249"/>
        <v>2012</v>
      </c>
    </row>
    <row r="3158" spans="1:21" ht="48" x14ac:dyDescent="0.2">
      <c r="A3158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5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 s="20">
        <f t="shared" si="249"/>
        <v>2012</v>
      </c>
    </row>
    <row r="3159" spans="1:21" ht="32" x14ac:dyDescent="0.2">
      <c r="A315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5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 s="20">
        <f t="shared" si="249"/>
        <v>2014</v>
      </c>
    </row>
    <row r="3160" spans="1:21" ht="32" x14ac:dyDescent="0.2">
      <c r="A3160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5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 s="20">
        <f t="shared" si="249"/>
        <v>2013</v>
      </c>
    </row>
    <row r="3161" spans="1:21" ht="32" x14ac:dyDescent="0.2">
      <c r="A3161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5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 s="20">
        <f t="shared" si="249"/>
        <v>2011</v>
      </c>
    </row>
    <row r="3162" spans="1:21" ht="48" x14ac:dyDescent="0.2">
      <c r="A3162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5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 s="20">
        <f t="shared" si="249"/>
        <v>2014</v>
      </c>
    </row>
    <row r="3163" spans="1:21" ht="48" x14ac:dyDescent="0.2">
      <c r="A3163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5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 s="20">
        <f t="shared" si="249"/>
        <v>2014</v>
      </c>
    </row>
    <row r="3164" spans="1:21" ht="48" x14ac:dyDescent="0.2">
      <c r="A3164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5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 s="20">
        <f t="shared" si="249"/>
        <v>2014</v>
      </c>
    </row>
    <row r="3165" spans="1:21" ht="48" x14ac:dyDescent="0.2">
      <c r="A3165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 s="20">
        <f t="shared" si="249"/>
        <v>2014</v>
      </c>
    </row>
    <row r="3166" spans="1:21" ht="48" x14ac:dyDescent="0.2">
      <c r="A3166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5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 s="20">
        <f t="shared" si="249"/>
        <v>2014</v>
      </c>
    </row>
    <row r="3167" spans="1:21" ht="48" x14ac:dyDescent="0.2">
      <c r="A3167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5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 s="20">
        <f t="shared" si="249"/>
        <v>2011</v>
      </c>
    </row>
    <row r="3168" spans="1:21" ht="48" x14ac:dyDescent="0.2">
      <c r="A3168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5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 s="20">
        <f t="shared" si="249"/>
        <v>2014</v>
      </c>
    </row>
    <row r="3169" spans="1:21" ht="32" x14ac:dyDescent="0.2">
      <c r="A316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5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 s="20">
        <f t="shared" si="249"/>
        <v>2014</v>
      </c>
    </row>
    <row r="3170" spans="1:21" ht="48" x14ac:dyDescent="0.2">
      <c r="A3170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5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 s="20">
        <f t="shared" si="249"/>
        <v>2014</v>
      </c>
    </row>
    <row r="3171" spans="1:21" ht="32" x14ac:dyDescent="0.2">
      <c r="A3171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5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 s="20">
        <f t="shared" si="249"/>
        <v>2013</v>
      </c>
    </row>
    <row r="3172" spans="1:21" ht="32" x14ac:dyDescent="0.2">
      <c r="A3172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5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 s="20">
        <f t="shared" si="249"/>
        <v>2014</v>
      </c>
    </row>
    <row r="3173" spans="1:21" ht="48" x14ac:dyDescent="0.2">
      <c r="A3173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5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 s="20">
        <f t="shared" si="249"/>
        <v>2016</v>
      </c>
    </row>
    <row r="3174" spans="1:21" ht="48" x14ac:dyDescent="0.2">
      <c r="A3174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5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 s="20">
        <f t="shared" si="249"/>
        <v>2012</v>
      </c>
    </row>
    <row r="3175" spans="1:21" ht="48" x14ac:dyDescent="0.2">
      <c r="A3175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 s="20">
        <f t="shared" si="249"/>
        <v>2014</v>
      </c>
    </row>
    <row r="3176" spans="1:21" ht="48" x14ac:dyDescent="0.2">
      <c r="A3176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5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 s="20">
        <f t="shared" si="249"/>
        <v>2014</v>
      </c>
    </row>
    <row r="3177" spans="1:21" ht="48" x14ac:dyDescent="0.2">
      <c r="A3177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5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 s="20">
        <f t="shared" si="249"/>
        <v>2010</v>
      </c>
    </row>
    <row r="3178" spans="1:21" ht="48" x14ac:dyDescent="0.2">
      <c r="A3178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5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 s="20">
        <f t="shared" si="249"/>
        <v>2013</v>
      </c>
    </row>
    <row r="3179" spans="1:21" ht="48" x14ac:dyDescent="0.2">
      <c r="A317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5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 s="20">
        <f t="shared" si="249"/>
        <v>2014</v>
      </c>
    </row>
    <row r="3180" spans="1:21" ht="48" x14ac:dyDescent="0.2">
      <c r="A3180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5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 s="20">
        <f t="shared" si="249"/>
        <v>2014</v>
      </c>
    </row>
    <row r="3181" spans="1:21" ht="32" x14ac:dyDescent="0.2">
      <c r="A3181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5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 s="20">
        <f t="shared" si="249"/>
        <v>2013</v>
      </c>
    </row>
    <row r="3182" spans="1:21" ht="48" x14ac:dyDescent="0.2">
      <c r="A3182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5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 s="20">
        <f t="shared" si="249"/>
        <v>2014</v>
      </c>
    </row>
    <row r="3183" spans="1:21" ht="48" x14ac:dyDescent="0.2">
      <c r="A3183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5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 s="20">
        <f t="shared" si="249"/>
        <v>2014</v>
      </c>
    </row>
    <row r="3184" spans="1:21" ht="64" x14ac:dyDescent="0.2">
      <c r="A3184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5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 s="20">
        <f t="shared" si="249"/>
        <v>2011</v>
      </c>
    </row>
    <row r="3185" spans="1:21" ht="48" x14ac:dyDescent="0.2">
      <c r="A3185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 s="20">
        <f t="shared" si="249"/>
        <v>2013</v>
      </c>
    </row>
    <row r="3186" spans="1:21" ht="48" x14ac:dyDescent="0.2">
      <c r="A3186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5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 s="20">
        <f t="shared" si="249"/>
        <v>2014</v>
      </c>
    </row>
    <row r="3187" spans="1:21" ht="48" x14ac:dyDescent="0.2">
      <c r="A3187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5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 s="20">
        <f t="shared" si="249"/>
        <v>2014</v>
      </c>
    </row>
    <row r="3188" spans="1:21" ht="48" x14ac:dyDescent="0.2">
      <c r="A3188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5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 s="20">
        <f t="shared" si="249"/>
        <v>2014</v>
      </c>
    </row>
    <row r="3189" spans="1:21" ht="48" x14ac:dyDescent="0.2">
      <c r="A318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5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 s="20">
        <f t="shared" si="249"/>
        <v>2014</v>
      </c>
    </row>
    <row r="3190" spans="1:21" ht="48" x14ac:dyDescent="0.2">
      <c r="A3190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5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 s="20">
        <f t="shared" si="249"/>
        <v>2015</v>
      </c>
    </row>
    <row r="3191" spans="1:21" ht="48" x14ac:dyDescent="0.2">
      <c r="A3191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5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 s="20">
        <f t="shared" si="249"/>
        <v>2015</v>
      </c>
    </row>
    <row r="3192" spans="1:21" ht="48" x14ac:dyDescent="0.2">
      <c r="A3192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5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 s="20">
        <f t="shared" si="249"/>
        <v>2016</v>
      </c>
    </row>
    <row r="3193" spans="1:21" ht="48" x14ac:dyDescent="0.2">
      <c r="A3193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5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 s="20">
        <f t="shared" si="249"/>
        <v>2016</v>
      </c>
    </row>
    <row r="3194" spans="1:21" ht="48" x14ac:dyDescent="0.2">
      <c r="A3194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5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 s="20">
        <f t="shared" si="249"/>
        <v>2015</v>
      </c>
    </row>
    <row r="3195" spans="1:21" ht="48" x14ac:dyDescent="0.2">
      <c r="A3195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 s="20">
        <f t="shared" si="249"/>
        <v>2015</v>
      </c>
    </row>
    <row r="3196" spans="1:21" ht="48" x14ac:dyDescent="0.2">
      <c r="A3196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5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 s="20">
        <f t="shared" si="249"/>
        <v>2015</v>
      </c>
    </row>
    <row r="3197" spans="1:21" ht="48" x14ac:dyDescent="0.2">
      <c r="A3197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5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 s="20">
        <f t="shared" si="249"/>
        <v>2015</v>
      </c>
    </row>
    <row r="3198" spans="1:21" ht="48" x14ac:dyDescent="0.2">
      <c r="A3198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5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 s="20">
        <f t="shared" si="249"/>
        <v>2015</v>
      </c>
    </row>
    <row r="3199" spans="1:21" ht="32" x14ac:dyDescent="0.2">
      <c r="A319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5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 s="20">
        <f t="shared" si="249"/>
        <v>2015</v>
      </c>
    </row>
    <row r="3200" spans="1:21" ht="48" x14ac:dyDescent="0.2">
      <c r="A3200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5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 s="20">
        <f t="shared" si="249"/>
        <v>2015</v>
      </c>
    </row>
    <row r="3201" spans="1:21" ht="48" x14ac:dyDescent="0.2">
      <c r="A3201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5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 s="20">
        <f t="shared" si="249"/>
        <v>2014</v>
      </c>
    </row>
    <row r="3202" spans="1:21" ht="48" x14ac:dyDescent="0.2">
      <c r="A3202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5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 s="20">
        <f t="shared" si="249"/>
        <v>2016</v>
      </c>
    </row>
    <row r="3203" spans="1:21" ht="48" x14ac:dyDescent="0.2">
      <c r="A3203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 0)</f>
        <v>1</v>
      </c>
      <c r="P3203">
        <f t="shared" ref="P3203:P3266" si="251">IFERROR(ROUND(E3203/L3203,2),0)</f>
        <v>12.5</v>
      </c>
      <c r="Q3203" s="15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 s="20">
        <f t="shared" ref="U3203:U3266" si="254">YEAR(S3203)</f>
        <v>2014</v>
      </c>
    </row>
    <row r="3204" spans="1:21" ht="48" x14ac:dyDescent="0.2">
      <c r="A3204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5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 s="20">
        <f t="shared" si="254"/>
        <v>2015</v>
      </c>
    </row>
    <row r="3205" spans="1:21" ht="32" x14ac:dyDescent="0.2">
      <c r="A3205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 s="20">
        <f t="shared" si="254"/>
        <v>2015</v>
      </c>
    </row>
    <row r="3206" spans="1:21" ht="48" x14ac:dyDescent="0.2">
      <c r="A3206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5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 s="20">
        <f t="shared" si="254"/>
        <v>2015</v>
      </c>
    </row>
    <row r="3207" spans="1:21" ht="48" x14ac:dyDescent="0.2">
      <c r="A3207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5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 s="20">
        <f t="shared" si="254"/>
        <v>2015</v>
      </c>
    </row>
    <row r="3208" spans="1:21" ht="48" x14ac:dyDescent="0.2">
      <c r="A3208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5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 s="20">
        <f t="shared" si="254"/>
        <v>2015</v>
      </c>
    </row>
    <row r="3209" spans="1:21" ht="48" x14ac:dyDescent="0.2">
      <c r="A320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5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 s="20">
        <f t="shared" si="254"/>
        <v>2015</v>
      </c>
    </row>
    <row r="3210" spans="1:21" ht="48" x14ac:dyDescent="0.2">
      <c r="A3210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5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 s="20">
        <f t="shared" si="254"/>
        <v>2014</v>
      </c>
    </row>
    <row r="3211" spans="1:21" ht="48" x14ac:dyDescent="0.2">
      <c r="A3211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5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 s="20">
        <f t="shared" si="254"/>
        <v>2014</v>
      </c>
    </row>
    <row r="3212" spans="1:21" ht="48" x14ac:dyDescent="0.2">
      <c r="A3212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5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 s="20">
        <f t="shared" si="254"/>
        <v>2012</v>
      </c>
    </row>
    <row r="3213" spans="1:21" ht="48" x14ac:dyDescent="0.2">
      <c r="A3213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5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 s="20">
        <f t="shared" si="254"/>
        <v>2014</v>
      </c>
    </row>
    <row r="3214" spans="1:21" ht="32" x14ac:dyDescent="0.2">
      <c r="A3214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5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 s="20">
        <f t="shared" si="254"/>
        <v>2014</v>
      </c>
    </row>
    <row r="3215" spans="1:21" ht="48" x14ac:dyDescent="0.2">
      <c r="A3215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 s="20">
        <f t="shared" si="254"/>
        <v>2015</v>
      </c>
    </row>
    <row r="3216" spans="1:21" ht="48" x14ac:dyDescent="0.2">
      <c r="A3216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5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 s="20">
        <f t="shared" si="254"/>
        <v>2015</v>
      </c>
    </row>
    <row r="3217" spans="1:21" ht="64" x14ac:dyDescent="0.2">
      <c r="A3217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5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 s="20">
        <f t="shared" si="254"/>
        <v>2015</v>
      </c>
    </row>
    <row r="3218" spans="1:21" ht="48" x14ac:dyDescent="0.2">
      <c r="A3218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5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 s="20">
        <f t="shared" si="254"/>
        <v>2015</v>
      </c>
    </row>
    <row r="3219" spans="1:21" ht="32" x14ac:dyDescent="0.2">
      <c r="A321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5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 s="20">
        <f t="shared" si="254"/>
        <v>2016</v>
      </c>
    </row>
    <row r="3220" spans="1:21" ht="48" x14ac:dyDescent="0.2">
      <c r="A3220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5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 s="20">
        <f t="shared" si="254"/>
        <v>2014</v>
      </c>
    </row>
    <row r="3221" spans="1:21" ht="32" x14ac:dyDescent="0.2">
      <c r="A3221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5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 s="20">
        <f t="shared" si="254"/>
        <v>2015</v>
      </c>
    </row>
    <row r="3222" spans="1:21" ht="32" x14ac:dyDescent="0.2">
      <c r="A3222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5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 s="20">
        <f t="shared" si="254"/>
        <v>2017</v>
      </c>
    </row>
    <row r="3223" spans="1:21" ht="48" x14ac:dyDescent="0.2">
      <c r="A3223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5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 s="20">
        <f t="shared" si="254"/>
        <v>2015</v>
      </c>
    </row>
    <row r="3224" spans="1:21" ht="32" x14ac:dyDescent="0.2">
      <c r="A3224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5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 s="20">
        <f t="shared" si="254"/>
        <v>2015</v>
      </c>
    </row>
    <row r="3225" spans="1:21" ht="32" x14ac:dyDescent="0.2">
      <c r="A3225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 s="20">
        <f t="shared" si="254"/>
        <v>2015</v>
      </c>
    </row>
    <row r="3226" spans="1:21" ht="48" x14ac:dyDescent="0.2">
      <c r="A3226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5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 s="20">
        <f t="shared" si="254"/>
        <v>2016</v>
      </c>
    </row>
    <row r="3227" spans="1:21" ht="48" x14ac:dyDescent="0.2">
      <c r="A3227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5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 s="20">
        <f t="shared" si="254"/>
        <v>2016</v>
      </c>
    </row>
    <row r="3228" spans="1:21" ht="48" x14ac:dyDescent="0.2">
      <c r="A3228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5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 s="20">
        <f t="shared" si="254"/>
        <v>2015</v>
      </c>
    </row>
    <row r="3229" spans="1:21" ht="48" x14ac:dyDescent="0.2">
      <c r="A322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5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 s="20">
        <f t="shared" si="254"/>
        <v>2016</v>
      </c>
    </row>
    <row r="3230" spans="1:21" ht="16" x14ac:dyDescent="0.2">
      <c r="A3230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5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 s="20">
        <f t="shared" si="254"/>
        <v>2015</v>
      </c>
    </row>
    <row r="3231" spans="1:21" ht="48" x14ac:dyDescent="0.2">
      <c r="A3231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5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 s="20">
        <f t="shared" si="254"/>
        <v>2014</v>
      </c>
    </row>
    <row r="3232" spans="1:21" ht="48" x14ac:dyDescent="0.2">
      <c r="A3232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5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 s="20">
        <f t="shared" si="254"/>
        <v>2014</v>
      </c>
    </row>
    <row r="3233" spans="1:21" ht="48" x14ac:dyDescent="0.2">
      <c r="A3233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5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 s="20">
        <f t="shared" si="254"/>
        <v>2016</v>
      </c>
    </row>
    <row r="3234" spans="1:21" ht="48" x14ac:dyDescent="0.2">
      <c r="A3234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5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 s="20">
        <f t="shared" si="254"/>
        <v>2016</v>
      </c>
    </row>
    <row r="3235" spans="1:21" ht="48" x14ac:dyDescent="0.2">
      <c r="A3235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 s="20">
        <f t="shared" si="254"/>
        <v>2017</v>
      </c>
    </row>
    <row r="3236" spans="1:21" ht="48" x14ac:dyDescent="0.2">
      <c r="A3236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5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 s="20">
        <f t="shared" si="254"/>
        <v>2016</v>
      </c>
    </row>
    <row r="3237" spans="1:21" ht="48" x14ac:dyDescent="0.2">
      <c r="A3237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5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 s="20">
        <f t="shared" si="254"/>
        <v>2016</v>
      </c>
    </row>
    <row r="3238" spans="1:21" ht="48" x14ac:dyDescent="0.2">
      <c r="A3238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5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 s="20">
        <f t="shared" si="254"/>
        <v>2016</v>
      </c>
    </row>
    <row r="3239" spans="1:21" ht="32" x14ac:dyDescent="0.2">
      <c r="A323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5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 s="20">
        <f t="shared" si="254"/>
        <v>2015</v>
      </c>
    </row>
    <row r="3240" spans="1:21" ht="48" x14ac:dyDescent="0.2">
      <c r="A3240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5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 s="20">
        <f t="shared" si="254"/>
        <v>2015</v>
      </c>
    </row>
    <row r="3241" spans="1:21" ht="48" x14ac:dyDescent="0.2">
      <c r="A3241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5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 s="20">
        <f t="shared" si="254"/>
        <v>2015</v>
      </c>
    </row>
    <row r="3242" spans="1:21" ht="48" x14ac:dyDescent="0.2">
      <c r="A3242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5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 s="20">
        <f t="shared" si="254"/>
        <v>2017</v>
      </c>
    </row>
    <row r="3243" spans="1:21" ht="64" x14ac:dyDescent="0.2">
      <c r="A3243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5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 s="20">
        <f t="shared" si="254"/>
        <v>2014</v>
      </c>
    </row>
    <row r="3244" spans="1:21" ht="32" x14ac:dyDescent="0.2">
      <c r="A3244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5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 s="20">
        <f t="shared" si="254"/>
        <v>2014</v>
      </c>
    </row>
    <row r="3245" spans="1:21" ht="48" x14ac:dyDescent="0.2">
      <c r="A3245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 s="20">
        <f t="shared" si="254"/>
        <v>2015</v>
      </c>
    </row>
    <row r="3246" spans="1:21" ht="48" x14ac:dyDescent="0.2">
      <c r="A3246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5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 s="20">
        <f t="shared" si="254"/>
        <v>2016</v>
      </c>
    </row>
    <row r="3247" spans="1:21" ht="48" x14ac:dyDescent="0.2">
      <c r="A3247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5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 s="20">
        <f t="shared" si="254"/>
        <v>2015</v>
      </c>
    </row>
    <row r="3248" spans="1:21" ht="48" x14ac:dyDescent="0.2">
      <c r="A3248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5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 s="20">
        <f t="shared" si="254"/>
        <v>2015</v>
      </c>
    </row>
    <row r="3249" spans="1:21" ht="48" x14ac:dyDescent="0.2">
      <c r="A324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5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 s="20">
        <f t="shared" si="254"/>
        <v>2015</v>
      </c>
    </row>
    <row r="3250" spans="1:21" ht="32" x14ac:dyDescent="0.2">
      <c r="A3250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5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 s="20">
        <f t="shared" si="254"/>
        <v>2015</v>
      </c>
    </row>
    <row r="3251" spans="1:21" ht="48" x14ac:dyDescent="0.2">
      <c r="A3251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5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 s="20">
        <f t="shared" si="254"/>
        <v>2015</v>
      </c>
    </row>
    <row r="3252" spans="1:21" ht="48" x14ac:dyDescent="0.2">
      <c r="A3252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5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 s="20">
        <f t="shared" si="254"/>
        <v>2014</v>
      </c>
    </row>
    <row r="3253" spans="1:21" ht="48" x14ac:dyDescent="0.2">
      <c r="A3253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5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 s="20">
        <f t="shared" si="254"/>
        <v>2015</v>
      </c>
    </row>
    <row r="3254" spans="1:21" ht="32" x14ac:dyDescent="0.2">
      <c r="A3254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5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 s="20">
        <f t="shared" si="254"/>
        <v>2016</v>
      </c>
    </row>
    <row r="3255" spans="1:21" ht="48" x14ac:dyDescent="0.2">
      <c r="A3255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 s="20">
        <f t="shared" si="254"/>
        <v>2016</v>
      </c>
    </row>
    <row r="3256" spans="1:21" ht="48" x14ac:dyDescent="0.2">
      <c r="A3256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5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 s="20">
        <f t="shared" si="254"/>
        <v>2015</v>
      </c>
    </row>
    <row r="3257" spans="1:21" ht="48" x14ac:dyDescent="0.2">
      <c r="A3257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5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 s="20">
        <f t="shared" si="254"/>
        <v>2014</v>
      </c>
    </row>
    <row r="3258" spans="1:21" ht="48" x14ac:dyDescent="0.2">
      <c r="A3258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5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 s="20">
        <f t="shared" si="254"/>
        <v>2015</v>
      </c>
    </row>
    <row r="3259" spans="1:21" ht="48" x14ac:dyDescent="0.2">
      <c r="A325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5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 s="20">
        <f t="shared" si="254"/>
        <v>2017</v>
      </c>
    </row>
    <row r="3260" spans="1:21" ht="32" x14ac:dyDescent="0.2">
      <c r="A3260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5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 s="20">
        <f t="shared" si="254"/>
        <v>2014</v>
      </c>
    </row>
    <row r="3261" spans="1:21" ht="48" x14ac:dyDescent="0.2">
      <c r="A3261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5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 s="20">
        <f t="shared" si="254"/>
        <v>2016</v>
      </c>
    </row>
    <row r="3262" spans="1:21" ht="48" x14ac:dyDescent="0.2">
      <c r="A3262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5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 s="20">
        <f t="shared" si="254"/>
        <v>2015</v>
      </c>
    </row>
    <row r="3263" spans="1:21" ht="48" x14ac:dyDescent="0.2">
      <c r="A3263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5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 s="20">
        <f t="shared" si="254"/>
        <v>2015</v>
      </c>
    </row>
    <row r="3264" spans="1:21" ht="32" x14ac:dyDescent="0.2">
      <c r="A3264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5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 s="20">
        <f t="shared" si="254"/>
        <v>2014</v>
      </c>
    </row>
    <row r="3265" spans="1:21" ht="32" x14ac:dyDescent="0.2">
      <c r="A3265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 s="20">
        <f t="shared" si="254"/>
        <v>2015</v>
      </c>
    </row>
    <row r="3266" spans="1:21" ht="32" x14ac:dyDescent="0.2">
      <c r="A3266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5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 s="20">
        <f t="shared" si="254"/>
        <v>2015</v>
      </c>
    </row>
    <row r="3267" spans="1:21" ht="48" x14ac:dyDescent="0.2">
      <c r="A3267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 0)</f>
        <v>164</v>
      </c>
      <c r="P3267">
        <f t="shared" ref="P3267:P3330" si="256">IFERROR(ROUND(E3267/L3267,2),0)</f>
        <v>70.290000000000006</v>
      </c>
      <c r="Q3267" s="15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 s="20">
        <f t="shared" ref="U3267:U3330" si="259">YEAR(S3267)</f>
        <v>2015</v>
      </c>
    </row>
    <row r="3268" spans="1:21" ht="48" x14ac:dyDescent="0.2">
      <c r="A3268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5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 s="20">
        <f t="shared" si="259"/>
        <v>2015</v>
      </c>
    </row>
    <row r="3269" spans="1:21" ht="48" x14ac:dyDescent="0.2">
      <c r="A326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5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 s="20">
        <f t="shared" si="259"/>
        <v>2015</v>
      </c>
    </row>
    <row r="3270" spans="1:21" ht="48" x14ac:dyDescent="0.2">
      <c r="A3270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5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 s="20">
        <f t="shared" si="259"/>
        <v>2016</v>
      </c>
    </row>
    <row r="3271" spans="1:21" ht="48" x14ac:dyDescent="0.2">
      <c r="A3271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5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 s="20">
        <f t="shared" si="259"/>
        <v>2015</v>
      </c>
    </row>
    <row r="3272" spans="1:21" ht="48" x14ac:dyDescent="0.2">
      <c r="A3272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5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 s="20">
        <f t="shared" si="259"/>
        <v>2015</v>
      </c>
    </row>
    <row r="3273" spans="1:21" ht="16" x14ac:dyDescent="0.2">
      <c r="A3273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5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 s="20">
        <f t="shared" si="259"/>
        <v>2014</v>
      </c>
    </row>
    <row r="3274" spans="1:21" ht="48" x14ac:dyDescent="0.2">
      <c r="A3274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5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 s="20">
        <f t="shared" si="259"/>
        <v>2015</v>
      </c>
    </row>
    <row r="3275" spans="1:21" ht="48" x14ac:dyDescent="0.2">
      <c r="A3275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 s="20">
        <f t="shared" si="259"/>
        <v>2016</v>
      </c>
    </row>
    <row r="3276" spans="1:21" ht="48" x14ac:dyDescent="0.2">
      <c r="A3276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5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 s="20">
        <f t="shared" si="259"/>
        <v>2016</v>
      </c>
    </row>
    <row r="3277" spans="1:21" ht="48" x14ac:dyDescent="0.2">
      <c r="A3277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5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 s="20">
        <f t="shared" si="259"/>
        <v>2015</v>
      </c>
    </row>
    <row r="3278" spans="1:21" ht="48" x14ac:dyDescent="0.2">
      <c r="A3278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5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 s="20">
        <f t="shared" si="259"/>
        <v>2016</v>
      </c>
    </row>
    <row r="3279" spans="1:21" ht="48" x14ac:dyDescent="0.2">
      <c r="A327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5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 s="20">
        <f t="shared" si="259"/>
        <v>2014</v>
      </c>
    </row>
    <row r="3280" spans="1:21" ht="48" x14ac:dyDescent="0.2">
      <c r="A3280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5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 s="20">
        <f t="shared" si="259"/>
        <v>2015</v>
      </c>
    </row>
    <row r="3281" spans="1:21" ht="48" x14ac:dyDescent="0.2">
      <c r="A3281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5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 s="20">
        <f t="shared" si="259"/>
        <v>2016</v>
      </c>
    </row>
    <row r="3282" spans="1:21" ht="48" x14ac:dyDescent="0.2">
      <c r="A3282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5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 s="20">
        <f t="shared" si="259"/>
        <v>2015</v>
      </c>
    </row>
    <row r="3283" spans="1:21" ht="32" x14ac:dyDescent="0.2">
      <c r="A3283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5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 s="20">
        <f t="shared" si="259"/>
        <v>2015</v>
      </c>
    </row>
    <row r="3284" spans="1:21" ht="48" x14ac:dyDescent="0.2">
      <c r="A3284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5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 s="20">
        <f t="shared" si="259"/>
        <v>2016</v>
      </c>
    </row>
    <row r="3285" spans="1:21" ht="48" x14ac:dyDescent="0.2">
      <c r="A3285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 s="20">
        <f t="shared" si="259"/>
        <v>2016</v>
      </c>
    </row>
    <row r="3286" spans="1:21" ht="48" x14ac:dyDescent="0.2">
      <c r="A3286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5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 s="20">
        <f t="shared" si="259"/>
        <v>2016</v>
      </c>
    </row>
    <row r="3287" spans="1:21" ht="16" x14ac:dyDescent="0.2">
      <c r="A3287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5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 s="20">
        <f t="shared" si="259"/>
        <v>2017</v>
      </c>
    </row>
    <row r="3288" spans="1:21" ht="48" x14ac:dyDescent="0.2">
      <c r="A3288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5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 s="20">
        <f t="shared" si="259"/>
        <v>2016</v>
      </c>
    </row>
    <row r="3289" spans="1:21" ht="32" x14ac:dyDescent="0.2">
      <c r="A328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5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 s="20">
        <f t="shared" si="259"/>
        <v>2015</v>
      </c>
    </row>
    <row r="3290" spans="1:21" ht="48" x14ac:dyDescent="0.2">
      <c r="A3290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5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 s="20">
        <f t="shared" si="259"/>
        <v>2016</v>
      </c>
    </row>
    <row r="3291" spans="1:21" ht="48" x14ac:dyDescent="0.2">
      <c r="A3291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5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 s="20">
        <f t="shared" si="259"/>
        <v>2017</v>
      </c>
    </row>
    <row r="3292" spans="1:21" ht="80" x14ac:dyDescent="0.2">
      <c r="A3292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5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 s="20">
        <f t="shared" si="259"/>
        <v>2017</v>
      </c>
    </row>
    <row r="3293" spans="1:21" ht="48" x14ac:dyDescent="0.2">
      <c r="A3293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5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 s="20">
        <f t="shared" si="259"/>
        <v>2015</v>
      </c>
    </row>
    <row r="3294" spans="1:21" ht="48" x14ac:dyDescent="0.2">
      <c r="A3294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5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 s="20">
        <f t="shared" si="259"/>
        <v>2015</v>
      </c>
    </row>
    <row r="3295" spans="1:21" ht="48" x14ac:dyDescent="0.2">
      <c r="A3295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 s="20">
        <f t="shared" si="259"/>
        <v>2017</v>
      </c>
    </row>
    <row r="3296" spans="1:21" ht="48" x14ac:dyDescent="0.2">
      <c r="A3296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5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 s="20">
        <f t="shared" si="259"/>
        <v>2015</v>
      </c>
    </row>
    <row r="3297" spans="1:21" ht="48" x14ac:dyDescent="0.2">
      <c r="A3297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5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 s="20">
        <f t="shared" si="259"/>
        <v>2016</v>
      </c>
    </row>
    <row r="3298" spans="1:21" ht="48" x14ac:dyDescent="0.2">
      <c r="A3298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5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 s="20">
        <f t="shared" si="259"/>
        <v>2015</v>
      </c>
    </row>
    <row r="3299" spans="1:21" ht="48" x14ac:dyDescent="0.2">
      <c r="A329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5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 s="20">
        <f t="shared" si="259"/>
        <v>2015</v>
      </c>
    </row>
    <row r="3300" spans="1:21" ht="48" x14ac:dyDescent="0.2">
      <c r="A3300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5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 s="20">
        <f t="shared" si="259"/>
        <v>2015</v>
      </c>
    </row>
    <row r="3301" spans="1:21" ht="48" x14ac:dyDescent="0.2">
      <c r="A3301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5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 s="20">
        <f t="shared" si="259"/>
        <v>2015</v>
      </c>
    </row>
    <row r="3302" spans="1:21" ht="48" x14ac:dyDescent="0.2">
      <c r="A3302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5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 s="20">
        <f t="shared" si="259"/>
        <v>2015</v>
      </c>
    </row>
    <row r="3303" spans="1:21" ht="48" x14ac:dyDescent="0.2">
      <c r="A3303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5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 s="20">
        <f t="shared" si="259"/>
        <v>2016</v>
      </c>
    </row>
    <row r="3304" spans="1:21" ht="16" x14ac:dyDescent="0.2">
      <c r="A3304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5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 s="20">
        <f t="shared" si="259"/>
        <v>2016</v>
      </c>
    </row>
    <row r="3305" spans="1:21" ht="48" x14ac:dyDescent="0.2">
      <c r="A3305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 s="20">
        <f t="shared" si="259"/>
        <v>2015</v>
      </c>
    </row>
    <row r="3306" spans="1:21" ht="48" x14ac:dyDescent="0.2">
      <c r="A3306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5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 s="20">
        <f t="shared" si="259"/>
        <v>2016</v>
      </c>
    </row>
    <row r="3307" spans="1:21" ht="48" x14ac:dyDescent="0.2">
      <c r="A3307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5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 s="20">
        <f t="shared" si="259"/>
        <v>2015</v>
      </c>
    </row>
    <row r="3308" spans="1:21" ht="48" x14ac:dyDescent="0.2">
      <c r="A3308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5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 s="20">
        <f t="shared" si="259"/>
        <v>2016</v>
      </c>
    </row>
    <row r="3309" spans="1:21" ht="48" x14ac:dyDescent="0.2">
      <c r="A330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5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 s="20">
        <f t="shared" si="259"/>
        <v>2016</v>
      </c>
    </row>
    <row r="3310" spans="1:21" ht="48" x14ac:dyDescent="0.2">
      <c r="A3310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5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 s="20">
        <f t="shared" si="259"/>
        <v>2016</v>
      </c>
    </row>
    <row r="3311" spans="1:21" ht="32" x14ac:dyDescent="0.2">
      <c r="A3311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5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 s="20">
        <f t="shared" si="259"/>
        <v>2016</v>
      </c>
    </row>
    <row r="3312" spans="1:21" ht="32" x14ac:dyDescent="0.2">
      <c r="A3312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5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 s="20">
        <f t="shared" si="259"/>
        <v>2015</v>
      </c>
    </row>
    <row r="3313" spans="1:21" ht="48" x14ac:dyDescent="0.2">
      <c r="A3313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5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 s="20">
        <f t="shared" si="259"/>
        <v>2015</v>
      </c>
    </row>
    <row r="3314" spans="1:21" ht="48" x14ac:dyDescent="0.2">
      <c r="A3314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5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 s="20">
        <f t="shared" si="259"/>
        <v>2016</v>
      </c>
    </row>
    <row r="3315" spans="1:21" ht="48" x14ac:dyDescent="0.2">
      <c r="A3315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 s="20">
        <f t="shared" si="259"/>
        <v>2016</v>
      </c>
    </row>
    <row r="3316" spans="1:21" ht="48" x14ac:dyDescent="0.2">
      <c r="A3316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5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 s="20">
        <f t="shared" si="259"/>
        <v>2015</v>
      </c>
    </row>
    <row r="3317" spans="1:21" ht="48" x14ac:dyDescent="0.2">
      <c r="A3317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5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 s="20">
        <f t="shared" si="259"/>
        <v>2016</v>
      </c>
    </row>
    <row r="3318" spans="1:21" ht="80" x14ac:dyDescent="0.2">
      <c r="A3318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5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 s="20">
        <f t="shared" si="259"/>
        <v>2014</v>
      </c>
    </row>
    <row r="3319" spans="1:21" ht="48" x14ac:dyDescent="0.2">
      <c r="A331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5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 s="20">
        <f t="shared" si="259"/>
        <v>2016</v>
      </c>
    </row>
    <row r="3320" spans="1:21" ht="32" x14ac:dyDescent="0.2">
      <c r="A3320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5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 s="20">
        <f t="shared" si="259"/>
        <v>2016</v>
      </c>
    </row>
    <row r="3321" spans="1:21" ht="48" x14ac:dyDescent="0.2">
      <c r="A3321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5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 s="20">
        <f t="shared" si="259"/>
        <v>2014</v>
      </c>
    </row>
    <row r="3322" spans="1:21" ht="48" x14ac:dyDescent="0.2">
      <c r="A3322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5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 s="20">
        <f t="shared" si="259"/>
        <v>2016</v>
      </c>
    </row>
    <row r="3323" spans="1:21" ht="48" x14ac:dyDescent="0.2">
      <c r="A3323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5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 s="20">
        <f t="shared" si="259"/>
        <v>2014</v>
      </c>
    </row>
    <row r="3324" spans="1:21" ht="48" x14ac:dyDescent="0.2">
      <c r="A3324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5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 s="20">
        <f t="shared" si="259"/>
        <v>2016</v>
      </c>
    </row>
    <row r="3325" spans="1:21" ht="48" x14ac:dyDescent="0.2">
      <c r="A3325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 s="20">
        <f t="shared" si="259"/>
        <v>2016</v>
      </c>
    </row>
    <row r="3326" spans="1:21" ht="32" x14ac:dyDescent="0.2">
      <c r="A3326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5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 s="20">
        <f t="shared" si="259"/>
        <v>2016</v>
      </c>
    </row>
    <row r="3327" spans="1:21" ht="48" x14ac:dyDescent="0.2">
      <c r="A3327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5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 s="20">
        <f t="shared" si="259"/>
        <v>2015</v>
      </c>
    </row>
    <row r="3328" spans="1:21" ht="48" x14ac:dyDescent="0.2">
      <c r="A3328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5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 s="20">
        <f t="shared" si="259"/>
        <v>2015</v>
      </c>
    </row>
    <row r="3329" spans="1:21" ht="48" x14ac:dyDescent="0.2">
      <c r="A332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5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 s="20">
        <f t="shared" si="259"/>
        <v>2016</v>
      </c>
    </row>
    <row r="3330" spans="1:21" ht="48" x14ac:dyDescent="0.2">
      <c r="A3330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5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 s="20">
        <f t="shared" si="259"/>
        <v>2014</v>
      </c>
    </row>
    <row r="3331" spans="1:21" ht="48" x14ac:dyDescent="0.2">
      <c r="A3331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 0)</f>
        <v>117</v>
      </c>
      <c r="P3331">
        <f t="shared" ref="P3331:P3394" si="261">IFERROR(ROUND(E3331/L3331,2),0)</f>
        <v>44.92</v>
      </c>
      <c r="Q3331" s="15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 s="20">
        <f t="shared" ref="U3331:U3394" si="264">YEAR(S3331)</f>
        <v>2014</v>
      </c>
    </row>
    <row r="3332" spans="1:21" ht="48" x14ac:dyDescent="0.2">
      <c r="A3332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5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 s="20">
        <f t="shared" si="264"/>
        <v>2015</v>
      </c>
    </row>
    <row r="3333" spans="1:21" ht="48" x14ac:dyDescent="0.2">
      <c r="A3333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5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 s="20">
        <f t="shared" si="264"/>
        <v>2015</v>
      </c>
    </row>
    <row r="3334" spans="1:21" ht="48" x14ac:dyDescent="0.2">
      <c r="A3334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5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 s="20">
        <f t="shared" si="264"/>
        <v>2014</v>
      </c>
    </row>
    <row r="3335" spans="1:21" ht="48" x14ac:dyDescent="0.2">
      <c r="A3335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 s="20">
        <f t="shared" si="264"/>
        <v>2015</v>
      </c>
    </row>
    <row r="3336" spans="1:21" ht="32" x14ac:dyDescent="0.2">
      <c r="A3336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5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 s="20">
        <f t="shared" si="264"/>
        <v>2015</v>
      </c>
    </row>
    <row r="3337" spans="1:21" ht="48" x14ac:dyDescent="0.2">
      <c r="A3337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5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 s="20">
        <f t="shared" si="264"/>
        <v>2014</v>
      </c>
    </row>
    <row r="3338" spans="1:21" ht="48" x14ac:dyDescent="0.2">
      <c r="A3338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5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 s="20">
        <f t="shared" si="264"/>
        <v>2016</v>
      </c>
    </row>
    <row r="3339" spans="1:21" ht="48" x14ac:dyDescent="0.2">
      <c r="A333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5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 s="20">
        <f t="shared" si="264"/>
        <v>2014</v>
      </c>
    </row>
    <row r="3340" spans="1:21" ht="32" x14ac:dyDescent="0.2">
      <c r="A3340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5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 s="20">
        <f t="shared" si="264"/>
        <v>2017</v>
      </c>
    </row>
    <row r="3341" spans="1:21" ht="32" x14ac:dyDescent="0.2">
      <c r="A3341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5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 s="20">
        <f t="shared" si="264"/>
        <v>2016</v>
      </c>
    </row>
    <row r="3342" spans="1:21" ht="48" x14ac:dyDescent="0.2">
      <c r="A3342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5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 s="20">
        <f t="shared" si="264"/>
        <v>2016</v>
      </c>
    </row>
    <row r="3343" spans="1:21" ht="48" x14ac:dyDescent="0.2">
      <c r="A3343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5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 s="20">
        <f t="shared" si="264"/>
        <v>2016</v>
      </c>
    </row>
    <row r="3344" spans="1:21" ht="32" x14ac:dyDescent="0.2">
      <c r="A3344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5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 s="20">
        <f t="shared" si="264"/>
        <v>2015</v>
      </c>
    </row>
    <row r="3345" spans="1:21" ht="48" x14ac:dyDescent="0.2">
      <c r="A3345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 s="20">
        <f t="shared" si="264"/>
        <v>2016</v>
      </c>
    </row>
    <row r="3346" spans="1:21" ht="48" x14ac:dyDescent="0.2">
      <c r="A3346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5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 s="20">
        <f t="shared" si="264"/>
        <v>2014</v>
      </c>
    </row>
    <row r="3347" spans="1:21" ht="48" x14ac:dyDescent="0.2">
      <c r="A3347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5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 s="20">
        <f t="shared" si="264"/>
        <v>2015</v>
      </c>
    </row>
    <row r="3348" spans="1:21" ht="48" x14ac:dyDescent="0.2">
      <c r="A3348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5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 s="20">
        <f t="shared" si="264"/>
        <v>2015</v>
      </c>
    </row>
    <row r="3349" spans="1:21" ht="48" x14ac:dyDescent="0.2">
      <c r="A334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5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 s="20">
        <f t="shared" si="264"/>
        <v>2016</v>
      </c>
    </row>
    <row r="3350" spans="1:21" ht="48" x14ac:dyDescent="0.2">
      <c r="A3350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5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 s="20">
        <f t="shared" si="264"/>
        <v>2016</v>
      </c>
    </row>
    <row r="3351" spans="1:21" ht="48" x14ac:dyDescent="0.2">
      <c r="A3351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5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 s="20">
        <f t="shared" si="264"/>
        <v>2016</v>
      </c>
    </row>
    <row r="3352" spans="1:21" ht="48" x14ac:dyDescent="0.2">
      <c r="A3352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5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 s="20">
        <f t="shared" si="264"/>
        <v>2015</v>
      </c>
    </row>
    <row r="3353" spans="1:21" ht="48" x14ac:dyDescent="0.2">
      <c r="A3353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5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 s="20">
        <f t="shared" si="264"/>
        <v>2014</v>
      </c>
    </row>
    <row r="3354" spans="1:21" ht="48" x14ac:dyDescent="0.2">
      <c r="A3354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5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 s="20">
        <f t="shared" si="264"/>
        <v>2016</v>
      </c>
    </row>
    <row r="3355" spans="1:21" ht="48" x14ac:dyDescent="0.2">
      <c r="A3355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 s="20">
        <f t="shared" si="264"/>
        <v>2016</v>
      </c>
    </row>
    <row r="3356" spans="1:21" ht="32" x14ac:dyDescent="0.2">
      <c r="A3356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5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 s="20">
        <f t="shared" si="264"/>
        <v>2015</v>
      </c>
    </row>
    <row r="3357" spans="1:21" ht="48" x14ac:dyDescent="0.2">
      <c r="A3357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5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 s="20">
        <f t="shared" si="264"/>
        <v>2016</v>
      </c>
    </row>
    <row r="3358" spans="1:21" ht="48" x14ac:dyDescent="0.2">
      <c r="A3358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5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 s="20">
        <f t="shared" si="264"/>
        <v>2016</v>
      </c>
    </row>
    <row r="3359" spans="1:21" ht="48" x14ac:dyDescent="0.2">
      <c r="A335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5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 s="20">
        <f t="shared" si="264"/>
        <v>2014</v>
      </c>
    </row>
    <row r="3360" spans="1:21" ht="48" x14ac:dyDescent="0.2">
      <c r="A3360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5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 s="20">
        <f t="shared" si="264"/>
        <v>2014</v>
      </c>
    </row>
    <row r="3361" spans="1:21" ht="32" x14ac:dyDescent="0.2">
      <c r="A3361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5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 s="20">
        <f t="shared" si="264"/>
        <v>2017</v>
      </c>
    </row>
    <row r="3362" spans="1:21" ht="32" x14ac:dyDescent="0.2">
      <c r="A3362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5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 s="20">
        <f t="shared" si="264"/>
        <v>2016</v>
      </c>
    </row>
    <row r="3363" spans="1:21" ht="48" x14ac:dyDescent="0.2">
      <c r="A3363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5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 s="20">
        <f t="shared" si="264"/>
        <v>2014</v>
      </c>
    </row>
    <row r="3364" spans="1:21" ht="48" x14ac:dyDescent="0.2">
      <c r="A3364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5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 s="20">
        <f t="shared" si="264"/>
        <v>2015</v>
      </c>
    </row>
    <row r="3365" spans="1:21" ht="48" x14ac:dyDescent="0.2">
      <c r="A3365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 s="20">
        <f t="shared" si="264"/>
        <v>2014</v>
      </c>
    </row>
    <row r="3366" spans="1:21" ht="48" x14ac:dyDescent="0.2">
      <c r="A3366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5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 s="20">
        <f t="shared" si="264"/>
        <v>2016</v>
      </c>
    </row>
    <row r="3367" spans="1:21" ht="48" x14ac:dyDescent="0.2">
      <c r="A3367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5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 s="20">
        <f t="shared" si="264"/>
        <v>2015</v>
      </c>
    </row>
    <row r="3368" spans="1:21" ht="48" x14ac:dyDescent="0.2">
      <c r="A3368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5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 s="20">
        <f t="shared" si="264"/>
        <v>2015</v>
      </c>
    </row>
    <row r="3369" spans="1:21" ht="48" x14ac:dyDescent="0.2">
      <c r="A336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5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 s="20">
        <f t="shared" si="264"/>
        <v>2015</v>
      </c>
    </row>
    <row r="3370" spans="1:21" ht="48" x14ac:dyDescent="0.2">
      <c r="A3370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5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 s="20">
        <f t="shared" si="264"/>
        <v>2014</v>
      </c>
    </row>
    <row r="3371" spans="1:21" ht="48" x14ac:dyDescent="0.2">
      <c r="A3371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5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 s="20">
        <f t="shared" si="264"/>
        <v>2016</v>
      </c>
    </row>
    <row r="3372" spans="1:21" ht="32" x14ac:dyDescent="0.2">
      <c r="A3372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5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 s="20">
        <f t="shared" si="264"/>
        <v>2016</v>
      </c>
    </row>
    <row r="3373" spans="1:21" ht="32" x14ac:dyDescent="0.2">
      <c r="A3373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5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 s="20">
        <f t="shared" si="264"/>
        <v>2015</v>
      </c>
    </row>
    <row r="3374" spans="1:21" ht="48" x14ac:dyDescent="0.2">
      <c r="A3374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5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 s="20">
        <f t="shared" si="264"/>
        <v>2014</v>
      </c>
    </row>
    <row r="3375" spans="1:21" ht="48" x14ac:dyDescent="0.2">
      <c r="A3375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 s="20">
        <f t="shared" si="264"/>
        <v>2015</v>
      </c>
    </row>
    <row r="3376" spans="1:21" ht="48" x14ac:dyDescent="0.2">
      <c r="A3376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5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 s="20">
        <f t="shared" si="264"/>
        <v>2015</v>
      </c>
    </row>
    <row r="3377" spans="1:21" ht="48" x14ac:dyDescent="0.2">
      <c r="A3377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5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 s="20">
        <f t="shared" si="264"/>
        <v>2014</v>
      </c>
    </row>
    <row r="3378" spans="1:21" ht="48" x14ac:dyDescent="0.2">
      <c r="A3378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5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 s="20">
        <f t="shared" si="264"/>
        <v>2015</v>
      </c>
    </row>
    <row r="3379" spans="1:21" ht="48" x14ac:dyDescent="0.2">
      <c r="A337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5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 s="20">
        <f t="shared" si="264"/>
        <v>2015</v>
      </c>
    </row>
    <row r="3380" spans="1:21" ht="48" x14ac:dyDescent="0.2">
      <c r="A3380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5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 s="20">
        <f t="shared" si="264"/>
        <v>2014</v>
      </c>
    </row>
    <row r="3381" spans="1:21" ht="48" x14ac:dyDescent="0.2">
      <c r="A3381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5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 s="20">
        <f t="shared" si="264"/>
        <v>2015</v>
      </c>
    </row>
    <row r="3382" spans="1:21" ht="48" x14ac:dyDescent="0.2">
      <c r="A3382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5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 s="20">
        <f t="shared" si="264"/>
        <v>2014</v>
      </c>
    </row>
    <row r="3383" spans="1:21" ht="48" x14ac:dyDescent="0.2">
      <c r="A3383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5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 s="20">
        <f t="shared" si="264"/>
        <v>2015</v>
      </c>
    </row>
    <row r="3384" spans="1:21" ht="48" x14ac:dyDescent="0.2">
      <c r="A3384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5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 s="20">
        <f t="shared" si="264"/>
        <v>2016</v>
      </c>
    </row>
    <row r="3385" spans="1:21" ht="48" x14ac:dyDescent="0.2">
      <c r="A3385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 s="20">
        <f t="shared" si="264"/>
        <v>2016</v>
      </c>
    </row>
    <row r="3386" spans="1:21" ht="48" x14ac:dyDescent="0.2">
      <c r="A3386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5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 s="20">
        <f t="shared" si="264"/>
        <v>2015</v>
      </c>
    </row>
    <row r="3387" spans="1:21" ht="48" x14ac:dyDescent="0.2">
      <c r="A3387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5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 s="20">
        <f t="shared" si="264"/>
        <v>2014</v>
      </c>
    </row>
    <row r="3388" spans="1:21" ht="48" x14ac:dyDescent="0.2">
      <c r="A3388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5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 s="20">
        <f t="shared" si="264"/>
        <v>2014</v>
      </c>
    </row>
    <row r="3389" spans="1:21" ht="48" x14ac:dyDescent="0.2">
      <c r="A338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5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 s="20">
        <f t="shared" si="264"/>
        <v>2014</v>
      </c>
    </row>
    <row r="3390" spans="1:21" ht="48" x14ac:dyDescent="0.2">
      <c r="A3390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5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 s="20">
        <f t="shared" si="264"/>
        <v>2015</v>
      </c>
    </row>
    <row r="3391" spans="1:21" ht="48" x14ac:dyDescent="0.2">
      <c r="A3391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5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 s="20">
        <f t="shared" si="264"/>
        <v>2016</v>
      </c>
    </row>
    <row r="3392" spans="1:21" ht="48" x14ac:dyDescent="0.2">
      <c r="A3392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5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 s="20">
        <f t="shared" si="264"/>
        <v>2014</v>
      </c>
    </row>
    <row r="3393" spans="1:21" ht="48" x14ac:dyDescent="0.2">
      <c r="A3393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5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 s="20">
        <f t="shared" si="264"/>
        <v>2014</v>
      </c>
    </row>
    <row r="3394" spans="1:21" ht="48" x14ac:dyDescent="0.2">
      <c r="A3394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5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 s="20">
        <f t="shared" si="264"/>
        <v>2016</v>
      </c>
    </row>
    <row r="3395" spans="1:21" ht="48" x14ac:dyDescent="0.2">
      <c r="A3395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 0)</f>
        <v>106</v>
      </c>
      <c r="P3395">
        <f t="shared" ref="P3395:P3458" si="266">IFERROR(ROUND(E3395/L3395,2),0)</f>
        <v>36.07</v>
      </c>
      <c r="Q3395" s="1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 s="20">
        <f t="shared" ref="U3395:U3458" si="269">YEAR(S3395)</f>
        <v>2014</v>
      </c>
    </row>
    <row r="3396" spans="1:21" ht="48" x14ac:dyDescent="0.2">
      <c r="A3396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5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 s="20">
        <f t="shared" si="269"/>
        <v>2014</v>
      </c>
    </row>
    <row r="3397" spans="1:21" ht="32" x14ac:dyDescent="0.2">
      <c r="A3397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5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 s="20">
        <f t="shared" si="269"/>
        <v>2015</v>
      </c>
    </row>
    <row r="3398" spans="1:21" ht="48" x14ac:dyDescent="0.2">
      <c r="A3398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5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 s="20">
        <f t="shared" si="269"/>
        <v>2014</v>
      </c>
    </row>
    <row r="3399" spans="1:21" ht="32" x14ac:dyDescent="0.2">
      <c r="A339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5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 s="20">
        <f t="shared" si="269"/>
        <v>2016</v>
      </c>
    </row>
    <row r="3400" spans="1:21" ht="48" x14ac:dyDescent="0.2">
      <c r="A3400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5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 s="20">
        <f t="shared" si="269"/>
        <v>2014</v>
      </c>
    </row>
    <row r="3401" spans="1:21" ht="48" x14ac:dyDescent="0.2">
      <c r="A3401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5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 s="20">
        <f t="shared" si="269"/>
        <v>2015</v>
      </c>
    </row>
    <row r="3402" spans="1:21" ht="48" x14ac:dyDescent="0.2">
      <c r="A3402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5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 s="20">
        <f t="shared" si="269"/>
        <v>2014</v>
      </c>
    </row>
    <row r="3403" spans="1:21" ht="48" x14ac:dyDescent="0.2">
      <c r="A3403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5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 s="20">
        <f t="shared" si="269"/>
        <v>2015</v>
      </c>
    </row>
    <row r="3404" spans="1:21" ht="48" x14ac:dyDescent="0.2">
      <c r="A3404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5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 s="20">
        <f t="shared" si="269"/>
        <v>2015</v>
      </c>
    </row>
    <row r="3405" spans="1:21" ht="48" x14ac:dyDescent="0.2">
      <c r="A3405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 s="20">
        <f t="shared" si="269"/>
        <v>2015</v>
      </c>
    </row>
    <row r="3406" spans="1:21" ht="48" x14ac:dyDescent="0.2">
      <c r="A3406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5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 s="20">
        <f t="shared" si="269"/>
        <v>2015</v>
      </c>
    </row>
    <row r="3407" spans="1:21" ht="48" x14ac:dyDescent="0.2">
      <c r="A3407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5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 s="20">
        <f t="shared" si="269"/>
        <v>2016</v>
      </c>
    </row>
    <row r="3408" spans="1:21" ht="32" x14ac:dyDescent="0.2">
      <c r="A3408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5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 s="20">
        <f t="shared" si="269"/>
        <v>2014</v>
      </c>
    </row>
    <row r="3409" spans="1:21" ht="64" x14ac:dyDescent="0.2">
      <c r="A340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5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 s="20">
        <f t="shared" si="269"/>
        <v>2014</v>
      </c>
    </row>
    <row r="3410" spans="1:21" ht="48" x14ac:dyDescent="0.2">
      <c r="A3410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5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 s="20">
        <f t="shared" si="269"/>
        <v>2014</v>
      </c>
    </row>
    <row r="3411" spans="1:21" ht="48" x14ac:dyDescent="0.2">
      <c r="A3411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5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 s="20">
        <f t="shared" si="269"/>
        <v>2016</v>
      </c>
    </row>
    <row r="3412" spans="1:21" ht="48" x14ac:dyDescent="0.2">
      <c r="A3412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5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 s="20">
        <f t="shared" si="269"/>
        <v>2016</v>
      </c>
    </row>
    <row r="3413" spans="1:21" ht="48" x14ac:dyDescent="0.2">
      <c r="A3413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5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 s="20">
        <f t="shared" si="269"/>
        <v>2015</v>
      </c>
    </row>
    <row r="3414" spans="1:21" ht="48" x14ac:dyDescent="0.2">
      <c r="A3414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5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 s="20">
        <f t="shared" si="269"/>
        <v>2014</v>
      </c>
    </row>
    <row r="3415" spans="1:21" ht="48" x14ac:dyDescent="0.2">
      <c r="A3415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 s="20">
        <f t="shared" si="269"/>
        <v>2015</v>
      </c>
    </row>
    <row r="3416" spans="1:21" ht="48" x14ac:dyDescent="0.2">
      <c r="A3416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5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 s="20">
        <f t="shared" si="269"/>
        <v>2016</v>
      </c>
    </row>
    <row r="3417" spans="1:21" ht="32" x14ac:dyDescent="0.2">
      <c r="A3417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5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 s="20">
        <f t="shared" si="269"/>
        <v>2016</v>
      </c>
    </row>
    <row r="3418" spans="1:21" ht="48" x14ac:dyDescent="0.2">
      <c r="A3418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5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 s="20">
        <f t="shared" si="269"/>
        <v>2015</v>
      </c>
    </row>
    <row r="3419" spans="1:21" ht="48" x14ac:dyDescent="0.2">
      <c r="A341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5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 s="20">
        <f t="shared" si="269"/>
        <v>2014</v>
      </c>
    </row>
    <row r="3420" spans="1:21" ht="48" x14ac:dyDescent="0.2">
      <c r="A3420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5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 s="20">
        <f t="shared" si="269"/>
        <v>2014</v>
      </c>
    </row>
    <row r="3421" spans="1:21" ht="64" x14ac:dyDescent="0.2">
      <c r="A3421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5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 s="20">
        <f t="shared" si="269"/>
        <v>2016</v>
      </c>
    </row>
    <row r="3422" spans="1:21" ht="48" x14ac:dyDescent="0.2">
      <c r="A3422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5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 s="20">
        <f t="shared" si="269"/>
        <v>2016</v>
      </c>
    </row>
    <row r="3423" spans="1:21" ht="48" x14ac:dyDescent="0.2">
      <c r="A3423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5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 s="20">
        <f t="shared" si="269"/>
        <v>2015</v>
      </c>
    </row>
    <row r="3424" spans="1:21" ht="48" x14ac:dyDescent="0.2">
      <c r="A3424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5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 s="20">
        <f t="shared" si="269"/>
        <v>2015</v>
      </c>
    </row>
    <row r="3425" spans="1:21" ht="48" x14ac:dyDescent="0.2">
      <c r="A3425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 s="20">
        <f t="shared" si="269"/>
        <v>2015</v>
      </c>
    </row>
    <row r="3426" spans="1:21" ht="48" x14ac:dyDescent="0.2">
      <c r="A3426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5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 s="20">
        <f t="shared" si="269"/>
        <v>2015</v>
      </c>
    </row>
    <row r="3427" spans="1:21" ht="48" x14ac:dyDescent="0.2">
      <c r="A3427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5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 s="20">
        <f t="shared" si="269"/>
        <v>2014</v>
      </c>
    </row>
    <row r="3428" spans="1:21" ht="48" x14ac:dyDescent="0.2">
      <c r="A3428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5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 s="20">
        <f t="shared" si="269"/>
        <v>2014</v>
      </c>
    </row>
    <row r="3429" spans="1:21" ht="48" x14ac:dyDescent="0.2">
      <c r="A342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5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 s="20">
        <f t="shared" si="269"/>
        <v>2014</v>
      </c>
    </row>
    <row r="3430" spans="1:21" ht="48" x14ac:dyDescent="0.2">
      <c r="A3430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5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 s="20">
        <f t="shared" si="269"/>
        <v>2015</v>
      </c>
    </row>
    <row r="3431" spans="1:21" ht="48" x14ac:dyDescent="0.2">
      <c r="A3431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5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 s="20">
        <f t="shared" si="269"/>
        <v>2016</v>
      </c>
    </row>
    <row r="3432" spans="1:21" ht="48" x14ac:dyDescent="0.2">
      <c r="A3432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5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 s="20">
        <f t="shared" si="269"/>
        <v>2014</v>
      </c>
    </row>
    <row r="3433" spans="1:21" ht="48" x14ac:dyDescent="0.2">
      <c r="A3433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5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 s="20">
        <f t="shared" si="269"/>
        <v>2014</v>
      </c>
    </row>
    <row r="3434" spans="1:21" ht="48" x14ac:dyDescent="0.2">
      <c r="A3434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5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 s="20">
        <f t="shared" si="269"/>
        <v>2016</v>
      </c>
    </row>
    <row r="3435" spans="1:21" ht="48" x14ac:dyDescent="0.2">
      <c r="A3435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 s="20">
        <f t="shared" si="269"/>
        <v>2014</v>
      </c>
    </row>
    <row r="3436" spans="1:21" ht="48" x14ac:dyDescent="0.2">
      <c r="A3436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5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 s="20">
        <f t="shared" si="269"/>
        <v>2014</v>
      </c>
    </row>
    <row r="3437" spans="1:21" ht="48" x14ac:dyDescent="0.2">
      <c r="A3437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5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 s="20">
        <f t="shared" si="269"/>
        <v>2016</v>
      </c>
    </row>
    <row r="3438" spans="1:21" ht="48" x14ac:dyDescent="0.2">
      <c r="A3438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5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 s="20">
        <f t="shared" si="269"/>
        <v>2014</v>
      </c>
    </row>
    <row r="3439" spans="1:21" ht="48" x14ac:dyDescent="0.2">
      <c r="A343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5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 s="20">
        <f t="shared" si="269"/>
        <v>2015</v>
      </c>
    </row>
    <row r="3440" spans="1:21" ht="48" x14ac:dyDescent="0.2">
      <c r="A3440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5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 s="20">
        <f t="shared" si="269"/>
        <v>2015</v>
      </c>
    </row>
    <row r="3441" spans="1:21" ht="32" x14ac:dyDescent="0.2">
      <c r="A3441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5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 s="20">
        <f t="shared" si="269"/>
        <v>2016</v>
      </c>
    </row>
    <row r="3442" spans="1:21" ht="48" x14ac:dyDescent="0.2">
      <c r="A3442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5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 s="20">
        <f t="shared" si="269"/>
        <v>2014</v>
      </c>
    </row>
    <row r="3443" spans="1:21" ht="48" x14ac:dyDescent="0.2">
      <c r="A3443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5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 s="20">
        <f t="shared" si="269"/>
        <v>2015</v>
      </c>
    </row>
    <row r="3444" spans="1:21" ht="48" x14ac:dyDescent="0.2">
      <c r="A3444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5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 s="20">
        <f t="shared" si="269"/>
        <v>2015</v>
      </c>
    </row>
    <row r="3445" spans="1:21" ht="48" x14ac:dyDescent="0.2">
      <c r="A3445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 s="20">
        <f t="shared" si="269"/>
        <v>2014</v>
      </c>
    </row>
    <row r="3446" spans="1:21" ht="48" x14ac:dyDescent="0.2">
      <c r="A3446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5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 s="20">
        <f t="shared" si="269"/>
        <v>2016</v>
      </c>
    </row>
    <row r="3447" spans="1:21" ht="48" x14ac:dyDescent="0.2">
      <c r="A3447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5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 s="20">
        <f t="shared" si="269"/>
        <v>2015</v>
      </c>
    </row>
    <row r="3448" spans="1:21" ht="48" x14ac:dyDescent="0.2">
      <c r="A3448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5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 s="20">
        <f t="shared" si="269"/>
        <v>2015</v>
      </c>
    </row>
    <row r="3449" spans="1:21" ht="32" x14ac:dyDescent="0.2">
      <c r="A344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5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 s="20">
        <f t="shared" si="269"/>
        <v>2016</v>
      </c>
    </row>
    <row r="3450" spans="1:21" ht="48" x14ac:dyDescent="0.2">
      <c r="A3450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5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 s="20">
        <f t="shared" si="269"/>
        <v>2014</v>
      </c>
    </row>
    <row r="3451" spans="1:21" ht="48" x14ac:dyDescent="0.2">
      <c r="A3451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5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 s="20">
        <f t="shared" si="269"/>
        <v>2016</v>
      </c>
    </row>
    <row r="3452" spans="1:21" ht="48" x14ac:dyDescent="0.2">
      <c r="A3452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5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 s="20">
        <f t="shared" si="269"/>
        <v>2015</v>
      </c>
    </row>
    <row r="3453" spans="1:21" ht="48" x14ac:dyDescent="0.2">
      <c r="A3453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5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 s="20">
        <f t="shared" si="269"/>
        <v>2015</v>
      </c>
    </row>
    <row r="3454" spans="1:21" ht="48" x14ac:dyDescent="0.2">
      <c r="A3454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5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 s="20">
        <f t="shared" si="269"/>
        <v>2014</v>
      </c>
    </row>
    <row r="3455" spans="1:21" ht="48" x14ac:dyDescent="0.2">
      <c r="A3455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 s="20">
        <f t="shared" si="269"/>
        <v>2016</v>
      </c>
    </row>
    <row r="3456" spans="1:21" ht="48" x14ac:dyDescent="0.2">
      <c r="A3456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5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 s="20">
        <f t="shared" si="269"/>
        <v>2014</v>
      </c>
    </row>
    <row r="3457" spans="1:21" ht="48" x14ac:dyDescent="0.2">
      <c r="A3457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5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 s="20">
        <f t="shared" si="269"/>
        <v>2016</v>
      </c>
    </row>
    <row r="3458" spans="1:21" ht="48" x14ac:dyDescent="0.2">
      <c r="A3458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5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 s="20">
        <f t="shared" si="269"/>
        <v>2014</v>
      </c>
    </row>
    <row r="3459" spans="1:21" ht="32" x14ac:dyDescent="0.2">
      <c r="A345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 0)</f>
        <v>140</v>
      </c>
      <c r="P3459">
        <f t="shared" ref="P3459:P3522" si="271">IFERROR(ROUND(E3459/L3459,2),0)</f>
        <v>50.98</v>
      </c>
      <c r="Q3459" s="15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 s="20">
        <f t="shared" ref="U3459:U3522" si="274">YEAR(S3459)</f>
        <v>2015</v>
      </c>
    </row>
    <row r="3460" spans="1:21" ht="48" x14ac:dyDescent="0.2">
      <c r="A3460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5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 s="20">
        <f t="shared" si="274"/>
        <v>2015</v>
      </c>
    </row>
    <row r="3461" spans="1:21" ht="48" x14ac:dyDescent="0.2">
      <c r="A3461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5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 s="20">
        <f t="shared" si="274"/>
        <v>2016</v>
      </c>
    </row>
    <row r="3462" spans="1:21" ht="48" x14ac:dyDescent="0.2">
      <c r="A3462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5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 s="20">
        <f t="shared" si="274"/>
        <v>2014</v>
      </c>
    </row>
    <row r="3463" spans="1:21" ht="48" x14ac:dyDescent="0.2">
      <c r="A3463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5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 s="20">
        <f t="shared" si="274"/>
        <v>2016</v>
      </c>
    </row>
    <row r="3464" spans="1:21" ht="48" x14ac:dyDescent="0.2">
      <c r="A3464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5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 s="20">
        <f t="shared" si="274"/>
        <v>2015</v>
      </c>
    </row>
    <row r="3465" spans="1:21" ht="48" x14ac:dyDescent="0.2">
      <c r="A3465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 s="20">
        <f t="shared" si="274"/>
        <v>2016</v>
      </c>
    </row>
    <row r="3466" spans="1:21" ht="48" x14ac:dyDescent="0.2">
      <c r="A3466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5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 s="20">
        <f t="shared" si="274"/>
        <v>2016</v>
      </c>
    </row>
    <row r="3467" spans="1:21" ht="48" x14ac:dyDescent="0.2">
      <c r="A3467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5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 s="20">
        <f t="shared" si="274"/>
        <v>2015</v>
      </c>
    </row>
    <row r="3468" spans="1:21" ht="32" x14ac:dyDescent="0.2">
      <c r="A3468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5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 s="20">
        <f t="shared" si="274"/>
        <v>2016</v>
      </c>
    </row>
    <row r="3469" spans="1:21" ht="16" x14ac:dyDescent="0.2">
      <c r="A346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5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 s="20">
        <f t="shared" si="274"/>
        <v>2015</v>
      </c>
    </row>
    <row r="3470" spans="1:21" ht="48" x14ac:dyDescent="0.2">
      <c r="A3470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5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 s="20">
        <f t="shared" si="274"/>
        <v>2016</v>
      </c>
    </row>
    <row r="3471" spans="1:21" ht="48" x14ac:dyDescent="0.2">
      <c r="A3471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5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 s="20">
        <f t="shared" si="274"/>
        <v>2016</v>
      </c>
    </row>
    <row r="3472" spans="1:21" ht="32" x14ac:dyDescent="0.2">
      <c r="A3472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5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 s="20">
        <f t="shared" si="274"/>
        <v>2016</v>
      </c>
    </row>
    <row r="3473" spans="1:21" ht="48" x14ac:dyDescent="0.2">
      <c r="A3473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5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 s="20">
        <f t="shared" si="274"/>
        <v>2014</v>
      </c>
    </row>
    <row r="3474" spans="1:21" ht="48" x14ac:dyDescent="0.2">
      <c r="A3474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5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 s="20">
        <f t="shared" si="274"/>
        <v>2014</v>
      </c>
    </row>
    <row r="3475" spans="1:21" ht="48" x14ac:dyDescent="0.2">
      <c r="A3475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 s="20">
        <f t="shared" si="274"/>
        <v>2015</v>
      </c>
    </row>
    <row r="3476" spans="1:21" ht="48" x14ac:dyDescent="0.2">
      <c r="A3476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5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 s="20">
        <f t="shared" si="274"/>
        <v>2016</v>
      </c>
    </row>
    <row r="3477" spans="1:21" ht="48" x14ac:dyDescent="0.2">
      <c r="A3477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5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 s="20">
        <f t="shared" si="274"/>
        <v>2014</v>
      </c>
    </row>
    <row r="3478" spans="1:21" ht="48" x14ac:dyDescent="0.2">
      <c r="A3478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5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 s="20">
        <f t="shared" si="274"/>
        <v>2014</v>
      </c>
    </row>
    <row r="3479" spans="1:21" ht="48" x14ac:dyDescent="0.2">
      <c r="A347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5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 s="20">
        <f t="shared" si="274"/>
        <v>2015</v>
      </c>
    </row>
    <row r="3480" spans="1:21" ht="48" x14ac:dyDescent="0.2">
      <c r="A3480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5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 s="20">
        <f t="shared" si="274"/>
        <v>2015</v>
      </c>
    </row>
    <row r="3481" spans="1:21" ht="48" x14ac:dyDescent="0.2">
      <c r="A3481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5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 s="20">
        <f t="shared" si="274"/>
        <v>2014</v>
      </c>
    </row>
    <row r="3482" spans="1:21" ht="48" x14ac:dyDescent="0.2">
      <c r="A3482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5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 s="20">
        <f t="shared" si="274"/>
        <v>2015</v>
      </c>
    </row>
    <row r="3483" spans="1:21" ht="48" x14ac:dyDescent="0.2">
      <c r="A3483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5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 s="20">
        <f t="shared" si="274"/>
        <v>2014</v>
      </c>
    </row>
    <row r="3484" spans="1:21" ht="48" x14ac:dyDescent="0.2">
      <c r="A3484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5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 s="20">
        <f t="shared" si="274"/>
        <v>2014</v>
      </c>
    </row>
    <row r="3485" spans="1:21" ht="48" x14ac:dyDescent="0.2">
      <c r="A3485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 s="20">
        <f t="shared" si="274"/>
        <v>2014</v>
      </c>
    </row>
    <row r="3486" spans="1:21" ht="48" x14ac:dyDescent="0.2">
      <c r="A3486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5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 s="20">
        <f t="shared" si="274"/>
        <v>2016</v>
      </c>
    </row>
    <row r="3487" spans="1:21" ht="48" x14ac:dyDescent="0.2">
      <c r="A3487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5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 s="20">
        <f t="shared" si="274"/>
        <v>2016</v>
      </c>
    </row>
    <row r="3488" spans="1:21" ht="48" x14ac:dyDescent="0.2">
      <c r="A3488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5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 s="20">
        <f t="shared" si="274"/>
        <v>2015</v>
      </c>
    </row>
    <row r="3489" spans="1:21" ht="48" x14ac:dyDescent="0.2">
      <c r="A348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5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 s="20">
        <f t="shared" si="274"/>
        <v>2015</v>
      </c>
    </row>
    <row r="3490" spans="1:21" ht="48" x14ac:dyDescent="0.2">
      <c r="A3490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5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 s="20">
        <f t="shared" si="274"/>
        <v>2015</v>
      </c>
    </row>
    <row r="3491" spans="1:21" ht="48" x14ac:dyDescent="0.2">
      <c r="A3491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5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 s="20">
        <f t="shared" si="274"/>
        <v>2014</v>
      </c>
    </row>
    <row r="3492" spans="1:21" ht="48" x14ac:dyDescent="0.2">
      <c r="A3492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5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 s="20">
        <f t="shared" si="274"/>
        <v>2016</v>
      </c>
    </row>
    <row r="3493" spans="1:21" ht="48" x14ac:dyDescent="0.2">
      <c r="A3493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5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 s="20">
        <f t="shared" si="274"/>
        <v>2015</v>
      </c>
    </row>
    <row r="3494" spans="1:21" ht="48" x14ac:dyDescent="0.2">
      <c r="A3494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5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 s="20">
        <f t="shared" si="274"/>
        <v>2015</v>
      </c>
    </row>
    <row r="3495" spans="1:21" ht="48" x14ac:dyDescent="0.2">
      <c r="A3495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 s="20">
        <f t="shared" si="274"/>
        <v>2014</v>
      </c>
    </row>
    <row r="3496" spans="1:21" ht="48" x14ac:dyDescent="0.2">
      <c r="A3496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5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 s="20">
        <f t="shared" si="274"/>
        <v>2016</v>
      </c>
    </row>
    <row r="3497" spans="1:21" ht="48" x14ac:dyDescent="0.2">
      <c r="A3497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5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 s="20">
        <f t="shared" si="274"/>
        <v>2014</v>
      </c>
    </row>
    <row r="3498" spans="1:21" ht="48" x14ac:dyDescent="0.2">
      <c r="A3498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5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 s="20">
        <f t="shared" si="274"/>
        <v>2016</v>
      </c>
    </row>
    <row r="3499" spans="1:21" ht="48" x14ac:dyDescent="0.2">
      <c r="A349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5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 s="20">
        <f t="shared" si="274"/>
        <v>2016</v>
      </c>
    </row>
    <row r="3500" spans="1:21" ht="48" x14ac:dyDescent="0.2">
      <c r="A3500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5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 s="20">
        <f t="shared" si="274"/>
        <v>2016</v>
      </c>
    </row>
    <row r="3501" spans="1:21" ht="48" x14ac:dyDescent="0.2">
      <c r="A3501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5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 s="20">
        <f t="shared" si="274"/>
        <v>2015</v>
      </c>
    </row>
    <row r="3502" spans="1:21" ht="48" x14ac:dyDescent="0.2">
      <c r="A3502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5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 s="20">
        <f t="shared" si="274"/>
        <v>2016</v>
      </c>
    </row>
    <row r="3503" spans="1:21" ht="48" x14ac:dyDescent="0.2">
      <c r="A3503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5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 s="20">
        <f t="shared" si="274"/>
        <v>2015</v>
      </c>
    </row>
    <row r="3504" spans="1:21" ht="48" x14ac:dyDescent="0.2">
      <c r="A3504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5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 s="20">
        <f t="shared" si="274"/>
        <v>2016</v>
      </c>
    </row>
    <row r="3505" spans="1:21" ht="48" x14ac:dyDescent="0.2">
      <c r="A3505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 s="20">
        <f t="shared" si="274"/>
        <v>2016</v>
      </c>
    </row>
    <row r="3506" spans="1:21" ht="48" x14ac:dyDescent="0.2">
      <c r="A3506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5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 s="20">
        <f t="shared" si="274"/>
        <v>2015</v>
      </c>
    </row>
    <row r="3507" spans="1:21" ht="96" x14ac:dyDescent="0.2">
      <c r="A3507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5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 s="20">
        <f t="shared" si="274"/>
        <v>2014</v>
      </c>
    </row>
    <row r="3508" spans="1:21" ht="48" x14ac:dyDescent="0.2">
      <c r="A3508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5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 s="20">
        <f t="shared" si="274"/>
        <v>2014</v>
      </c>
    </row>
    <row r="3509" spans="1:21" ht="32" x14ac:dyDescent="0.2">
      <c r="A350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5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 s="20">
        <f t="shared" si="274"/>
        <v>2016</v>
      </c>
    </row>
    <row r="3510" spans="1:21" ht="48" x14ac:dyDescent="0.2">
      <c r="A3510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5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 s="20">
        <f t="shared" si="274"/>
        <v>2016</v>
      </c>
    </row>
    <row r="3511" spans="1:21" ht="48" x14ac:dyDescent="0.2">
      <c r="A3511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5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 s="20">
        <f t="shared" si="274"/>
        <v>2014</v>
      </c>
    </row>
    <row r="3512" spans="1:21" ht="48" x14ac:dyDescent="0.2">
      <c r="A3512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5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 s="20">
        <f t="shared" si="274"/>
        <v>2014</v>
      </c>
    </row>
    <row r="3513" spans="1:21" ht="48" x14ac:dyDescent="0.2">
      <c r="A3513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5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 s="20">
        <f t="shared" si="274"/>
        <v>2014</v>
      </c>
    </row>
    <row r="3514" spans="1:21" ht="48" x14ac:dyDescent="0.2">
      <c r="A3514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5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 s="20">
        <f t="shared" si="274"/>
        <v>2015</v>
      </c>
    </row>
    <row r="3515" spans="1:21" ht="48" x14ac:dyDescent="0.2">
      <c r="A3515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 s="20">
        <f t="shared" si="274"/>
        <v>2014</v>
      </c>
    </row>
    <row r="3516" spans="1:21" ht="48" x14ac:dyDescent="0.2">
      <c r="A3516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5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 s="20">
        <f t="shared" si="274"/>
        <v>2015</v>
      </c>
    </row>
    <row r="3517" spans="1:21" ht="48" x14ac:dyDescent="0.2">
      <c r="A3517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5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 s="20">
        <f t="shared" si="274"/>
        <v>2015</v>
      </c>
    </row>
    <row r="3518" spans="1:21" ht="48" x14ac:dyDescent="0.2">
      <c r="A3518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5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 s="20">
        <f t="shared" si="274"/>
        <v>2014</v>
      </c>
    </row>
    <row r="3519" spans="1:21" ht="48" x14ac:dyDescent="0.2">
      <c r="A351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5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 s="20">
        <f t="shared" si="274"/>
        <v>2014</v>
      </c>
    </row>
    <row r="3520" spans="1:21" ht="48" x14ac:dyDescent="0.2">
      <c r="A3520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5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 s="20">
        <f t="shared" si="274"/>
        <v>2014</v>
      </c>
    </row>
    <row r="3521" spans="1:21" ht="48" x14ac:dyDescent="0.2">
      <c r="A3521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5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 s="20">
        <f t="shared" si="274"/>
        <v>2015</v>
      </c>
    </row>
    <row r="3522" spans="1:21" ht="32" x14ac:dyDescent="0.2">
      <c r="A3522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5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 s="20">
        <f t="shared" si="274"/>
        <v>2015</v>
      </c>
    </row>
    <row r="3523" spans="1:21" ht="48" x14ac:dyDescent="0.2">
      <c r="A3523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 0)</f>
        <v>169</v>
      </c>
      <c r="P3523">
        <f t="shared" ref="P3523:P3586" si="276">IFERROR(ROUND(E3523/L3523,2),0)</f>
        <v>45.62</v>
      </c>
      <c r="Q3523" s="15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 s="20">
        <f t="shared" ref="U3523:U3586" si="279">YEAR(S3523)</f>
        <v>2014</v>
      </c>
    </row>
    <row r="3524" spans="1:21" ht="48" x14ac:dyDescent="0.2">
      <c r="A3524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5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 s="20">
        <f t="shared" si="279"/>
        <v>2015</v>
      </c>
    </row>
    <row r="3525" spans="1:21" ht="48" x14ac:dyDescent="0.2">
      <c r="A3525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 s="20">
        <f t="shared" si="279"/>
        <v>2016</v>
      </c>
    </row>
    <row r="3526" spans="1:21" ht="48" x14ac:dyDescent="0.2">
      <c r="A3526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5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 s="20">
        <f t="shared" si="279"/>
        <v>2014</v>
      </c>
    </row>
    <row r="3527" spans="1:21" ht="48" x14ac:dyDescent="0.2">
      <c r="A3527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5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 s="20">
        <f t="shared" si="279"/>
        <v>2015</v>
      </c>
    </row>
    <row r="3528" spans="1:21" ht="48" x14ac:dyDescent="0.2">
      <c r="A3528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5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 s="20">
        <f t="shared" si="279"/>
        <v>2016</v>
      </c>
    </row>
    <row r="3529" spans="1:21" ht="48" x14ac:dyDescent="0.2">
      <c r="A352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5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 s="20">
        <f t="shared" si="279"/>
        <v>2015</v>
      </c>
    </row>
    <row r="3530" spans="1:21" ht="48" x14ac:dyDescent="0.2">
      <c r="A3530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5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 s="20">
        <f t="shared" si="279"/>
        <v>2016</v>
      </c>
    </row>
    <row r="3531" spans="1:21" ht="48" x14ac:dyDescent="0.2">
      <c r="A3531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5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 s="20">
        <f t="shared" si="279"/>
        <v>2015</v>
      </c>
    </row>
    <row r="3532" spans="1:21" ht="48" x14ac:dyDescent="0.2">
      <c r="A3532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5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 s="20">
        <f t="shared" si="279"/>
        <v>2016</v>
      </c>
    </row>
    <row r="3533" spans="1:21" ht="16" x14ac:dyDescent="0.2">
      <c r="A3533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5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 s="20">
        <f t="shared" si="279"/>
        <v>2016</v>
      </c>
    </row>
    <row r="3534" spans="1:21" ht="48" x14ac:dyDescent="0.2">
      <c r="A3534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5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 s="20">
        <f t="shared" si="279"/>
        <v>2014</v>
      </c>
    </row>
    <row r="3535" spans="1:21" ht="48" x14ac:dyDescent="0.2">
      <c r="A3535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 s="20">
        <f t="shared" si="279"/>
        <v>2015</v>
      </c>
    </row>
    <row r="3536" spans="1:21" ht="32" x14ac:dyDescent="0.2">
      <c r="A3536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5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 s="20">
        <f t="shared" si="279"/>
        <v>2015</v>
      </c>
    </row>
    <row r="3537" spans="1:21" ht="48" x14ac:dyDescent="0.2">
      <c r="A3537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5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 s="20">
        <f t="shared" si="279"/>
        <v>2015</v>
      </c>
    </row>
    <row r="3538" spans="1:21" ht="48" x14ac:dyDescent="0.2">
      <c r="A3538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5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 s="20">
        <f t="shared" si="279"/>
        <v>2015</v>
      </c>
    </row>
    <row r="3539" spans="1:21" ht="48" x14ac:dyDescent="0.2">
      <c r="A353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5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 s="20">
        <f t="shared" si="279"/>
        <v>2014</v>
      </c>
    </row>
    <row r="3540" spans="1:21" ht="48" x14ac:dyDescent="0.2">
      <c r="A3540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5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 s="20">
        <f t="shared" si="279"/>
        <v>2016</v>
      </c>
    </row>
    <row r="3541" spans="1:21" ht="48" x14ac:dyDescent="0.2">
      <c r="A3541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5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 s="20">
        <f t="shared" si="279"/>
        <v>2016</v>
      </c>
    </row>
    <row r="3542" spans="1:21" ht="48" x14ac:dyDescent="0.2">
      <c r="A3542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5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 s="20">
        <f t="shared" si="279"/>
        <v>2016</v>
      </c>
    </row>
    <row r="3543" spans="1:21" ht="48" x14ac:dyDescent="0.2">
      <c r="A3543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5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 s="20">
        <f t="shared" si="279"/>
        <v>2015</v>
      </c>
    </row>
    <row r="3544" spans="1:21" ht="48" x14ac:dyDescent="0.2">
      <c r="A3544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5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 s="20">
        <f t="shared" si="279"/>
        <v>2014</v>
      </c>
    </row>
    <row r="3545" spans="1:21" ht="48" x14ac:dyDescent="0.2">
      <c r="A3545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 s="20">
        <f t="shared" si="279"/>
        <v>2015</v>
      </c>
    </row>
    <row r="3546" spans="1:21" ht="32" x14ac:dyDescent="0.2">
      <c r="A3546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5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 s="20">
        <f t="shared" si="279"/>
        <v>2015</v>
      </c>
    </row>
    <row r="3547" spans="1:21" ht="48" x14ac:dyDescent="0.2">
      <c r="A3547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5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 s="20">
        <f t="shared" si="279"/>
        <v>2015</v>
      </c>
    </row>
    <row r="3548" spans="1:21" ht="48" x14ac:dyDescent="0.2">
      <c r="A3548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5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 s="20">
        <f t="shared" si="279"/>
        <v>2015</v>
      </c>
    </row>
    <row r="3549" spans="1:21" ht="48" x14ac:dyDescent="0.2">
      <c r="A354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5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 s="20">
        <f t="shared" si="279"/>
        <v>2016</v>
      </c>
    </row>
    <row r="3550" spans="1:21" ht="48" x14ac:dyDescent="0.2">
      <c r="A3550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5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 s="20">
        <f t="shared" si="279"/>
        <v>2016</v>
      </c>
    </row>
    <row r="3551" spans="1:21" ht="48" x14ac:dyDescent="0.2">
      <c r="A3551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5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 s="20">
        <f t="shared" si="279"/>
        <v>2015</v>
      </c>
    </row>
    <row r="3552" spans="1:21" ht="48" x14ac:dyDescent="0.2">
      <c r="A3552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5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 s="20">
        <f t="shared" si="279"/>
        <v>2016</v>
      </c>
    </row>
    <row r="3553" spans="1:21" ht="48" x14ac:dyDescent="0.2">
      <c r="A3553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5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 s="20">
        <f t="shared" si="279"/>
        <v>2014</v>
      </c>
    </row>
    <row r="3554" spans="1:21" ht="48" x14ac:dyDescent="0.2">
      <c r="A3554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5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 s="20">
        <f t="shared" si="279"/>
        <v>2014</v>
      </c>
    </row>
    <row r="3555" spans="1:21" ht="48" x14ac:dyDescent="0.2">
      <c r="A3555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 s="20">
        <f t="shared" si="279"/>
        <v>2015</v>
      </c>
    </row>
    <row r="3556" spans="1:21" ht="48" x14ac:dyDescent="0.2">
      <c r="A3556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5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 s="20">
        <f t="shared" si="279"/>
        <v>2015</v>
      </c>
    </row>
    <row r="3557" spans="1:21" ht="48" x14ac:dyDescent="0.2">
      <c r="A3557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5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 s="20">
        <f t="shared" si="279"/>
        <v>2016</v>
      </c>
    </row>
    <row r="3558" spans="1:21" ht="48" x14ac:dyDescent="0.2">
      <c r="A3558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5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 s="20">
        <f t="shared" si="279"/>
        <v>2014</v>
      </c>
    </row>
    <row r="3559" spans="1:21" ht="48" x14ac:dyDescent="0.2">
      <c r="A355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5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 s="20">
        <f t="shared" si="279"/>
        <v>2014</v>
      </c>
    </row>
    <row r="3560" spans="1:21" ht="48" x14ac:dyDescent="0.2">
      <c r="A3560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5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 s="20">
        <f t="shared" si="279"/>
        <v>2015</v>
      </c>
    </row>
    <row r="3561" spans="1:21" ht="48" x14ac:dyDescent="0.2">
      <c r="A3561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5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 s="20">
        <f t="shared" si="279"/>
        <v>2015</v>
      </c>
    </row>
    <row r="3562" spans="1:21" ht="48" x14ac:dyDescent="0.2">
      <c r="A3562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5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 s="20">
        <f t="shared" si="279"/>
        <v>2015</v>
      </c>
    </row>
    <row r="3563" spans="1:21" ht="112" x14ac:dyDescent="0.2">
      <c r="A3563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5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 s="20">
        <f t="shared" si="279"/>
        <v>2015</v>
      </c>
    </row>
    <row r="3564" spans="1:21" ht="48" x14ac:dyDescent="0.2">
      <c r="A3564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5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 s="20">
        <f t="shared" si="279"/>
        <v>2016</v>
      </c>
    </row>
    <row r="3565" spans="1:21" ht="48" x14ac:dyDescent="0.2">
      <c r="A3565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 s="20">
        <f t="shared" si="279"/>
        <v>2016</v>
      </c>
    </row>
    <row r="3566" spans="1:21" ht="32" x14ac:dyDescent="0.2">
      <c r="A3566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5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 s="20">
        <f t="shared" si="279"/>
        <v>2015</v>
      </c>
    </row>
    <row r="3567" spans="1:21" ht="48" x14ac:dyDescent="0.2">
      <c r="A3567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5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 s="20">
        <f t="shared" si="279"/>
        <v>2014</v>
      </c>
    </row>
    <row r="3568" spans="1:21" ht="48" x14ac:dyDescent="0.2">
      <c r="A3568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5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 s="20">
        <f t="shared" si="279"/>
        <v>2014</v>
      </c>
    </row>
    <row r="3569" spans="1:21" ht="48" x14ac:dyDescent="0.2">
      <c r="A356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5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 s="20">
        <f t="shared" si="279"/>
        <v>2015</v>
      </c>
    </row>
    <row r="3570" spans="1:21" ht="48" x14ac:dyDescent="0.2">
      <c r="A3570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5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 s="20">
        <f t="shared" si="279"/>
        <v>2014</v>
      </c>
    </row>
    <row r="3571" spans="1:21" ht="48" x14ac:dyDescent="0.2">
      <c r="A3571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5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 s="20">
        <f t="shared" si="279"/>
        <v>2014</v>
      </c>
    </row>
    <row r="3572" spans="1:21" ht="48" x14ac:dyDescent="0.2">
      <c r="A3572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5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 s="20">
        <f t="shared" si="279"/>
        <v>2014</v>
      </c>
    </row>
    <row r="3573" spans="1:21" ht="48" x14ac:dyDescent="0.2">
      <c r="A3573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5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 s="20">
        <f t="shared" si="279"/>
        <v>2014</v>
      </c>
    </row>
    <row r="3574" spans="1:21" ht="32" x14ac:dyDescent="0.2">
      <c r="A3574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5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 s="20">
        <f t="shared" si="279"/>
        <v>2015</v>
      </c>
    </row>
    <row r="3575" spans="1:21" ht="32" x14ac:dyDescent="0.2">
      <c r="A3575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 s="20">
        <f t="shared" si="279"/>
        <v>2014</v>
      </c>
    </row>
    <row r="3576" spans="1:21" ht="48" x14ac:dyDescent="0.2">
      <c r="A3576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5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 s="20">
        <f t="shared" si="279"/>
        <v>2014</v>
      </c>
    </row>
    <row r="3577" spans="1:21" ht="48" x14ac:dyDescent="0.2">
      <c r="A3577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5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 s="20">
        <f t="shared" si="279"/>
        <v>2016</v>
      </c>
    </row>
    <row r="3578" spans="1:21" ht="48" x14ac:dyDescent="0.2">
      <c r="A3578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5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 s="20">
        <f t="shared" si="279"/>
        <v>2016</v>
      </c>
    </row>
    <row r="3579" spans="1:21" ht="48" x14ac:dyDescent="0.2">
      <c r="A357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5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 s="20">
        <f t="shared" si="279"/>
        <v>2015</v>
      </c>
    </row>
    <row r="3580" spans="1:21" ht="48" x14ac:dyDescent="0.2">
      <c r="A3580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5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 s="20">
        <f t="shared" si="279"/>
        <v>2016</v>
      </c>
    </row>
    <row r="3581" spans="1:21" ht="48" x14ac:dyDescent="0.2">
      <c r="A3581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5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 s="20">
        <f t="shared" si="279"/>
        <v>2016</v>
      </c>
    </row>
    <row r="3582" spans="1:21" ht="48" x14ac:dyDescent="0.2">
      <c r="A3582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5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 s="20">
        <f t="shared" si="279"/>
        <v>2015</v>
      </c>
    </row>
    <row r="3583" spans="1:21" ht="48" x14ac:dyDescent="0.2">
      <c r="A3583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5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 s="20">
        <f t="shared" si="279"/>
        <v>2014</v>
      </c>
    </row>
    <row r="3584" spans="1:21" ht="48" x14ac:dyDescent="0.2">
      <c r="A3584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5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 s="20">
        <f t="shared" si="279"/>
        <v>2016</v>
      </c>
    </row>
    <row r="3585" spans="1:21" ht="48" x14ac:dyDescent="0.2">
      <c r="A3585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 s="20">
        <f t="shared" si="279"/>
        <v>2016</v>
      </c>
    </row>
    <row r="3586" spans="1:21" ht="96" x14ac:dyDescent="0.2">
      <c r="A3586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5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 s="20">
        <f t="shared" si="279"/>
        <v>2015</v>
      </c>
    </row>
    <row r="3587" spans="1:21" ht="48" x14ac:dyDescent="0.2">
      <c r="A3587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 0)</f>
        <v>119</v>
      </c>
      <c r="P3587">
        <f t="shared" ref="P3587:P3650" si="281">IFERROR(ROUND(E3587/L3587,2),0)</f>
        <v>176.09</v>
      </c>
      <c r="Q3587" s="15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 s="20">
        <f t="shared" ref="U3587:U3650" si="284">YEAR(S3587)</f>
        <v>2014</v>
      </c>
    </row>
    <row r="3588" spans="1:21" ht="16" x14ac:dyDescent="0.2">
      <c r="A3588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5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 s="20">
        <f t="shared" si="284"/>
        <v>2016</v>
      </c>
    </row>
    <row r="3589" spans="1:21" ht="48" x14ac:dyDescent="0.2">
      <c r="A358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5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 s="20">
        <f t="shared" si="284"/>
        <v>2016</v>
      </c>
    </row>
    <row r="3590" spans="1:21" ht="48" x14ac:dyDescent="0.2">
      <c r="A3590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5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 s="20">
        <f t="shared" si="284"/>
        <v>2015</v>
      </c>
    </row>
    <row r="3591" spans="1:21" ht="48" x14ac:dyDescent="0.2">
      <c r="A3591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5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 s="20">
        <f t="shared" si="284"/>
        <v>2015</v>
      </c>
    </row>
    <row r="3592" spans="1:21" ht="48" x14ac:dyDescent="0.2">
      <c r="A3592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5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 s="20">
        <f t="shared" si="284"/>
        <v>2014</v>
      </c>
    </row>
    <row r="3593" spans="1:21" ht="48" x14ac:dyDescent="0.2">
      <c r="A3593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5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 s="20">
        <f t="shared" si="284"/>
        <v>2014</v>
      </c>
    </row>
    <row r="3594" spans="1:21" ht="48" x14ac:dyDescent="0.2">
      <c r="A3594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5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 s="20">
        <f t="shared" si="284"/>
        <v>2014</v>
      </c>
    </row>
    <row r="3595" spans="1:21" ht="48" x14ac:dyDescent="0.2">
      <c r="A3595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 s="20">
        <f t="shared" si="284"/>
        <v>2014</v>
      </c>
    </row>
    <row r="3596" spans="1:21" ht="48" x14ac:dyDescent="0.2">
      <c r="A3596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5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 s="20">
        <f t="shared" si="284"/>
        <v>2016</v>
      </c>
    </row>
    <row r="3597" spans="1:21" ht="32" x14ac:dyDescent="0.2">
      <c r="A3597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5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 s="20">
        <f t="shared" si="284"/>
        <v>2015</v>
      </c>
    </row>
    <row r="3598" spans="1:21" ht="48" x14ac:dyDescent="0.2">
      <c r="A3598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5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 s="20">
        <f t="shared" si="284"/>
        <v>2014</v>
      </c>
    </row>
    <row r="3599" spans="1:21" ht="32" x14ac:dyDescent="0.2">
      <c r="A359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5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 s="20">
        <f t="shared" si="284"/>
        <v>2016</v>
      </c>
    </row>
    <row r="3600" spans="1:21" ht="48" x14ac:dyDescent="0.2">
      <c r="A3600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5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 s="20">
        <f t="shared" si="284"/>
        <v>2014</v>
      </c>
    </row>
    <row r="3601" spans="1:21" ht="48" x14ac:dyDescent="0.2">
      <c r="A3601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5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 s="20">
        <f t="shared" si="284"/>
        <v>2015</v>
      </c>
    </row>
    <row r="3602" spans="1:21" ht="32" x14ac:dyDescent="0.2">
      <c r="A3602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5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 s="20">
        <f t="shared" si="284"/>
        <v>2016</v>
      </c>
    </row>
    <row r="3603" spans="1:21" ht="48" x14ac:dyDescent="0.2">
      <c r="A3603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5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 s="20">
        <f t="shared" si="284"/>
        <v>2014</v>
      </c>
    </row>
    <row r="3604" spans="1:21" ht="48" x14ac:dyDescent="0.2">
      <c r="A3604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5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 s="20">
        <f t="shared" si="284"/>
        <v>2016</v>
      </c>
    </row>
    <row r="3605" spans="1:21" ht="48" x14ac:dyDescent="0.2">
      <c r="A3605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 s="20">
        <f t="shared" si="284"/>
        <v>2015</v>
      </c>
    </row>
    <row r="3606" spans="1:21" ht="48" x14ac:dyDescent="0.2">
      <c r="A3606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5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 s="20">
        <f t="shared" si="284"/>
        <v>2016</v>
      </c>
    </row>
    <row r="3607" spans="1:21" ht="48" x14ac:dyDescent="0.2">
      <c r="A3607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5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 s="20">
        <f t="shared" si="284"/>
        <v>2016</v>
      </c>
    </row>
    <row r="3608" spans="1:21" ht="48" x14ac:dyDescent="0.2">
      <c r="A3608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5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 s="20">
        <f t="shared" si="284"/>
        <v>2016</v>
      </c>
    </row>
    <row r="3609" spans="1:21" ht="32" x14ac:dyDescent="0.2">
      <c r="A360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5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 s="20">
        <f t="shared" si="284"/>
        <v>2015</v>
      </c>
    </row>
    <row r="3610" spans="1:21" ht="48" x14ac:dyDescent="0.2">
      <c r="A3610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5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 s="20">
        <f t="shared" si="284"/>
        <v>2016</v>
      </c>
    </row>
    <row r="3611" spans="1:21" ht="48" x14ac:dyDescent="0.2">
      <c r="A3611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5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 s="20">
        <f t="shared" si="284"/>
        <v>2016</v>
      </c>
    </row>
    <row r="3612" spans="1:21" ht="48" x14ac:dyDescent="0.2">
      <c r="A3612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5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 s="20">
        <f t="shared" si="284"/>
        <v>2015</v>
      </c>
    </row>
    <row r="3613" spans="1:21" ht="48" x14ac:dyDescent="0.2">
      <c r="A3613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5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 s="20">
        <f t="shared" si="284"/>
        <v>2015</v>
      </c>
    </row>
    <row r="3614" spans="1:21" ht="48" x14ac:dyDescent="0.2">
      <c r="A3614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5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 s="20">
        <f t="shared" si="284"/>
        <v>2014</v>
      </c>
    </row>
    <row r="3615" spans="1:21" ht="32" x14ac:dyDescent="0.2">
      <c r="A3615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 s="20">
        <f t="shared" si="284"/>
        <v>2014</v>
      </c>
    </row>
    <row r="3616" spans="1:21" ht="48" x14ac:dyDescent="0.2">
      <c r="A3616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5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 s="20">
        <f t="shared" si="284"/>
        <v>2015</v>
      </c>
    </row>
    <row r="3617" spans="1:21" ht="48" x14ac:dyDescent="0.2">
      <c r="A3617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5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 s="20">
        <f t="shared" si="284"/>
        <v>2015</v>
      </c>
    </row>
    <row r="3618" spans="1:21" ht="48" x14ac:dyDescent="0.2">
      <c r="A3618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5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 s="20">
        <f t="shared" si="284"/>
        <v>2015</v>
      </c>
    </row>
    <row r="3619" spans="1:21" ht="48" x14ac:dyDescent="0.2">
      <c r="A361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5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 s="20">
        <f t="shared" si="284"/>
        <v>2017</v>
      </c>
    </row>
    <row r="3620" spans="1:21" ht="48" x14ac:dyDescent="0.2">
      <c r="A3620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5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 s="20">
        <f t="shared" si="284"/>
        <v>2015</v>
      </c>
    </row>
    <row r="3621" spans="1:21" ht="48" x14ac:dyDescent="0.2">
      <c r="A3621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5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 s="20">
        <f t="shared" si="284"/>
        <v>2016</v>
      </c>
    </row>
    <row r="3622" spans="1:21" ht="48" x14ac:dyDescent="0.2">
      <c r="A3622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5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 s="20">
        <f t="shared" si="284"/>
        <v>2015</v>
      </c>
    </row>
    <row r="3623" spans="1:21" ht="48" x14ac:dyDescent="0.2">
      <c r="A3623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5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 s="20">
        <f t="shared" si="284"/>
        <v>2016</v>
      </c>
    </row>
    <row r="3624" spans="1:21" ht="32" x14ac:dyDescent="0.2">
      <c r="A3624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5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 s="20">
        <f t="shared" si="284"/>
        <v>2014</v>
      </c>
    </row>
    <row r="3625" spans="1:21" ht="32" x14ac:dyDescent="0.2">
      <c r="A3625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 s="20">
        <f t="shared" si="284"/>
        <v>2014</v>
      </c>
    </row>
    <row r="3626" spans="1:21" ht="80" x14ac:dyDescent="0.2">
      <c r="A3626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5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 s="20">
        <f t="shared" si="284"/>
        <v>2016</v>
      </c>
    </row>
    <row r="3627" spans="1:21" ht="48" x14ac:dyDescent="0.2">
      <c r="A3627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5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 s="20">
        <f t="shared" si="284"/>
        <v>2015</v>
      </c>
    </row>
    <row r="3628" spans="1:21" ht="48" x14ac:dyDescent="0.2">
      <c r="A3628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5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 s="20">
        <f t="shared" si="284"/>
        <v>2014</v>
      </c>
    </row>
    <row r="3629" spans="1:21" ht="48" x14ac:dyDescent="0.2">
      <c r="A362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5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 s="20">
        <f t="shared" si="284"/>
        <v>2016</v>
      </c>
    </row>
    <row r="3630" spans="1:21" ht="48" x14ac:dyDescent="0.2">
      <c r="A3630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5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 s="20">
        <f t="shared" si="284"/>
        <v>2015</v>
      </c>
    </row>
    <row r="3631" spans="1:21" ht="48" x14ac:dyDescent="0.2">
      <c r="A3631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5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 s="20">
        <f t="shared" si="284"/>
        <v>2016</v>
      </c>
    </row>
    <row r="3632" spans="1:21" ht="48" x14ac:dyDescent="0.2">
      <c r="A3632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5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 s="20">
        <f t="shared" si="284"/>
        <v>2014</v>
      </c>
    </row>
    <row r="3633" spans="1:21" ht="48" x14ac:dyDescent="0.2">
      <c r="A3633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5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 s="20">
        <f t="shared" si="284"/>
        <v>2014</v>
      </c>
    </row>
    <row r="3634" spans="1:21" ht="48" x14ac:dyDescent="0.2">
      <c r="A3634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5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 s="20">
        <f t="shared" si="284"/>
        <v>2014</v>
      </c>
    </row>
    <row r="3635" spans="1:21" ht="48" x14ac:dyDescent="0.2">
      <c r="A3635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 s="20">
        <f t="shared" si="284"/>
        <v>2016</v>
      </c>
    </row>
    <row r="3636" spans="1:21" ht="48" x14ac:dyDescent="0.2">
      <c r="A3636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5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 s="20">
        <f t="shared" si="284"/>
        <v>2016</v>
      </c>
    </row>
    <row r="3637" spans="1:21" ht="32" x14ac:dyDescent="0.2">
      <c r="A3637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5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 s="20">
        <f t="shared" si="284"/>
        <v>2016</v>
      </c>
    </row>
    <row r="3638" spans="1:21" ht="48" x14ac:dyDescent="0.2">
      <c r="A3638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5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 s="20">
        <f t="shared" si="284"/>
        <v>2015</v>
      </c>
    </row>
    <row r="3639" spans="1:21" ht="64" x14ac:dyDescent="0.2">
      <c r="A363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5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 s="20">
        <f t="shared" si="284"/>
        <v>2014</v>
      </c>
    </row>
    <row r="3640" spans="1:21" ht="32" x14ac:dyDescent="0.2">
      <c r="A3640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5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 s="20">
        <f t="shared" si="284"/>
        <v>2015</v>
      </c>
    </row>
    <row r="3641" spans="1:21" ht="48" x14ac:dyDescent="0.2">
      <c r="A3641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5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 s="20">
        <f t="shared" si="284"/>
        <v>2016</v>
      </c>
    </row>
    <row r="3642" spans="1:21" ht="80" x14ac:dyDescent="0.2">
      <c r="A3642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5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 s="20">
        <f t="shared" si="284"/>
        <v>2015</v>
      </c>
    </row>
    <row r="3643" spans="1:21" ht="48" x14ac:dyDescent="0.2">
      <c r="A3643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5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 s="20">
        <f t="shared" si="284"/>
        <v>2014</v>
      </c>
    </row>
    <row r="3644" spans="1:21" ht="64" x14ac:dyDescent="0.2">
      <c r="A3644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5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 s="20">
        <f t="shared" si="284"/>
        <v>2015</v>
      </c>
    </row>
    <row r="3645" spans="1:21" ht="48" x14ac:dyDescent="0.2">
      <c r="A3645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 s="20">
        <f t="shared" si="284"/>
        <v>2015</v>
      </c>
    </row>
    <row r="3646" spans="1:21" ht="48" x14ac:dyDescent="0.2">
      <c r="A3646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5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 s="20">
        <f t="shared" si="284"/>
        <v>2016</v>
      </c>
    </row>
    <row r="3647" spans="1:21" ht="48" x14ac:dyDescent="0.2">
      <c r="A3647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5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 s="20">
        <f t="shared" si="284"/>
        <v>2016</v>
      </c>
    </row>
    <row r="3648" spans="1:21" ht="48" x14ac:dyDescent="0.2">
      <c r="A3648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5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 s="20">
        <f t="shared" si="284"/>
        <v>2015</v>
      </c>
    </row>
    <row r="3649" spans="1:21" ht="48" x14ac:dyDescent="0.2">
      <c r="A364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5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 s="20">
        <f t="shared" si="284"/>
        <v>2016</v>
      </c>
    </row>
    <row r="3650" spans="1:21" ht="32" x14ac:dyDescent="0.2">
      <c r="A3650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5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 s="20">
        <f t="shared" si="284"/>
        <v>2014</v>
      </c>
    </row>
    <row r="3651" spans="1:21" ht="48" x14ac:dyDescent="0.2">
      <c r="A3651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 0)</f>
        <v>104</v>
      </c>
      <c r="P3651">
        <f t="shared" ref="P3651:P3714" si="286">IFERROR(ROUND(E3651/L3651,2),0)</f>
        <v>97.5</v>
      </c>
      <c r="Q3651" s="15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 s="20">
        <f t="shared" ref="U3651:U3714" si="289">YEAR(S3651)</f>
        <v>2014</v>
      </c>
    </row>
    <row r="3652" spans="1:21" ht="48" x14ac:dyDescent="0.2">
      <c r="A3652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5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 s="20">
        <f t="shared" si="289"/>
        <v>2016</v>
      </c>
    </row>
    <row r="3653" spans="1:21" ht="32" x14ac:dyDescent="0.2">
      <c r="A3653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5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 s="20">
        <f t="shared" si="289"/>
        <v>2014</v>
      </c>
    </row>
    <row r="3654" spans="1:21" ht="48" x14ac:dyDescent="0.2">
      <c r="A3654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5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 s="20">
        <f t="shared" si="289"/>
        <v>2016</v>
      </c>
    </row>
    <row r="3655" spans="1:21" ht="48" x14ac:dyDescent="0.2">
      <c r="A3655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 s="20">
        <f t="shared" si="289"/>
        <v>2015</v>
      </c>
    </row>
    <row r="3656" spans="1:21" ht="48" x14ac:dyDescent="0.2">
      <c r="A3656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5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 s="20">
        <f t="shared" si="289"/>
        <v>2016</v>
      </c>
    </row>
    <row r="3657" spans="1:21" ht="48" x14ac:dyDescent="0.2">
      <c r="A3657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5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 s="20">
        <f t="shared" si="289"/>
        <v>2015</v>
      </c>
    </row>
    <row r="3658" spans="1:21" ht="48" x14ac:dyDescent="0.2">
      <c r="A3658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5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 s="20">
        <f t="shared" si="289"/>
        <v>2017</v>
      </c>
    </row>
    <row r="3659" spans="1:21" ht="48" x14ac:dyDescent="0.2">
      <c r="A365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5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 s="20">
        <f t="shared" si="289"/>
        <v>2016</v>
      </c>
    </row>
    <row r="3660" spans="1:21" ht="32" x14ac:dyDescent="0.2">
      <c r="A3660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5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 s="20">
        <f t="shared" si="289"/>
        <v>2014</v>
      </c>
    </row>
    <row r="3661" spans="1:21" ht="48" x14ac:dyDescent="0.2">
      <c r="A3661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5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 s="20">
        <f t="shared" si="289"/>
        <v>2015</v>
      </c>
    </row>
    <row r="3662" spans="1:21" ht="48" x14ac:dyDescent="0.2">
      <c r="A3662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5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 s="20">
        <f t="shared" si="289"/>
        <v>2014</v>
      </c>
    </row>
    <row r="3663" spans="1:21" ht="48" x14ac:dyDescent="0.2">
      <c r="A3663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5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 s="20">
        <f t="shared" si="289"/>
        <v>2016</v>
      </c>
    </row>
    <row r="3664" spans="1:21" ht="48" x14ac:dyDescent="0.2">
      <c r="A3664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5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 s="20">
        <f t="shared" si="289"/>
        <v>2015</v>
      </c>
    </row>
    <row r="3665" spans="1:21" ht="48" x14ac:dyDescent="0.2">
      <c r="A3665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 s="20">
        <f t="shared" si="289"/>
        <v>2016</v>
      </c>
    </row>
    <row r="3666" spans="1:21" ht="48" x14ac:dyDescent="0.2">
      <c r="A3666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5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 s="20">
        <f t="shared" si="289"/>
        <v>2016</v>
      </c>
    </row>
    <row r="3667" spans="1:21" ht="48" x14ac:dyDescent="0.2">
      <c r="A3667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5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 s="20">
        <f t="shared" si="289"/>
        <v>2015</v>
      </c>
    </row>
    <row r="3668" spans="1:21" ht="16" x14ac:dyDescent="0.2">
      <c r="A3668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5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 s="20">
        <f t="shared" si="289"/>
        <v>2014</v>
      </c>
    </row>
    <row r="3669" spans="1:21" ht="48" x14ac:dyDescent="0.2">
      <c r="A366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5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 s="20">
        <f t="shared" si="289"/>
        <v>2015</v>
      </c>
    </row>
    <row r="3670" spans="1:21" ht="48" x14ac:dyDescent="0.2">
      <c r="A3670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5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 s="20">
        <f t="shared" si="289"/>
        <v>2015</v>
      </c>
    </row>
    <row r="3671" spans="1:21" ht="48" x14ac:dyDescent="0.2">
      <c r="A3671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5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 s="20">
        <f t="shared" si="289"/>
        <v>2015</v>
      </c>
    </row>
    <row r="3672" spans="1:21" ht="48" x14ac:dyDescent="0.2">
      <c r="A3672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5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 s="20">
        <f t="shared" si="289"/>
        <v>2015</v>
      </c>
    </row>
    <row r="3673" spans="1:21" ht="48" x14ac:dyDescent="0.2">
      <c r="A3673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5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 s="20">
        <f t="shared" si="289"/>
        <v>2014</v>
      </c>
    </row>
    <row r="3674" spans="1:21" ht="48" x14ac:dyDescent="0.2">
      <c r="A3674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5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 s="20">
        <f t="shared" si="289"/>
        <v>2014</v>
      </c>
    </row>
    <row r="3675" spans="1:21" ht="48" x14ac:dyDescent="0.2">
      <c r="A3675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 s="20">
        <f t="shared" si="289"/>
        <v>2014</v>
      </c>
    </row>
    <row r="3676" spans="1:21" ht="48" x14ac:dyDescent="0.2">
      <c r="A3676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5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 s="20">
        <f t="shared" si="289"/>
        <v>2016</v>
      </c>
    </row>
    <row r="3677" spans="1:21" ht="48" x14ac:dyDescent="0.2">
      <c r="A3677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5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 s="20">
        <f t="shared" si="289"/>
        <v>2016</v>
      </c>
    </row>
    <row r="3678" spans="1:21" ht="48" x14ac:dyDescent="0.2">
      <c r="A3678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5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 s="20">
        <f t="shared" si="289"/>
        <v>2014</v>
      </c>
    </row>
    <row r="3679" spans="1:21" ht="32" x14ac:dyDescent="0.2">
      <c r="A367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5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 s="20">
        <f t="shared" si="289"/>
        <v>2014</v>
      </c>
    </row>
    <row r="3680" spans="1:21" ht="32" x14ac:dyDescent="0.2">
      <c r="A3680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5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 s="20">
        <f t="shared" si="289"/>
        <v>2015</v>
      </c>
    </row>
    <row r="3681" spans="1:21" ht="48" x14ac:dyDescent="0.2">
      <c r="A3681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5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 s="20">
        <f t="shared" si="289"/>
        <v>2014</v>
      </c>
    </row>
    <row r="3682" spans="1:21" ht="32" x14ac:dyDescent="0.2">
      <c r="A3682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5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 s="20">
        <f t="shared" si="289"/>
        <v>2016</v>
      </c>
    </row>
    <row r="3683" spans="1:21" ht="64" x14ac:dyDescent="0.2">
      <c r="A3683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5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 s="20">
        <f t="shared" si="289"/>
        <v>2016</v>
      </c>
    </row>
    <row r="3684" spans="1:21" ht="48" x14ac:dyDescent="0.2">
      <c r="A3684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5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 s="20">
        <f t="shared" si="289"/>
        <v>2014</v>
      </c>
    </row>
    <row r="3685" spans="1:21" ht="48" x14ac:dyDescent="0.2">
      <c r="A3685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 s="20">
        <f t="shared" si="289"/>
        <v>2016</v>
      </c>
    </row>
    <row r="3686" spans="1:21" ht="48" x14ac:dyDescent="0.2">
      <c r="A3686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5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 s="20">
        <f t="shared" si="289"/>
        <v>2015</v>
      </c>
    </row>
    <row r="3687" spans="1:21" ht="48" x14ac:dyDescent="0.2">
      <c r="A3687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5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 s="20">
        <f t="shared" si="289"/>
        <v>2014</v>
      </c>
    </row>
    <row r="3688" spans="1:21" ht="48" x14ac:dyDescent="0.2">
      <c r="A3688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5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 s="20">
        <f t="shared" si="289"/>
        <v>2015</v>
      </c>
    </row>
    <row r="3689" spans="1:21" ht="48" x14ac:dyDescent="0.2">
      <c r="A368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5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 s="20">
        <f t="shared" si="289"/>
        <v>2014</v>
      </c>
    </row>
    <row r="3690" spans="1:21" ht="48" x14ac:dyDescent="0.2">
      <c r="A3690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5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 s="20">
        <f t="shared" si="289"/>
        <v>2014</v>
      </c>
    </row>
    <row r="3691" spans="1:21" ht="48" x14ac:dyDescent="0.2">
      <c r="A3691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5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 s="20">
        <f t="shared" si="289"/>
        <v>2015</v>
      </c>
    </row>
    <row r="3692" spans="1:21" ht="48" x14ac:dyDescent="0.2">
      <c r="A3692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5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 s="20">
        <f t="shared" si="289"/>
        <v>2014</v>
      </c>
    </row>
    <row r="3693" spans="1:21" ht="32" x14ac:dyDescent="0.2">
      <c r="A3693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5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 s="20">
        <f t="shared" si="289"/>
        <v>2015</v>
      </c>
    </row>
    <row r="3694" spans="1:21" ht="32" x14ac:dyDescent="0.2">
      <c r="A3694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5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 s="20">
        <f t="shared" si="289"/>
        <v>2014</v>
      </c>
    </row>
    <row r="3695" spans="1:21" ht="48" x14ac:dyDescent="0.2">
      <c r="A3695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 s="20">
        <f t="shared" si="289"/>
        <v>2015</v>
      </c>
    </row>
    <row r="3696" spans="1:21" ht="48" x14ac:dyDescent="0.2">
      <c r="A3696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5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 s="20">
        <f t="shared" si="289"/>
        <v>2016</v>
      </c>
    </row>
    <row r="3697" spans="1:21" ht="64" x14ac:dyDescent="0.2">
      <c r="A3697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5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 s="20">
        <f t="shared" si="289"/>
        <v>2014</v>
      </c>
    </row>
    <row r="3698" spans="1:21" ht="48" x14ac:dyDescent="0.2">
      <c r="A3698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5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 s="20">
        <f t="shared" si="289"/>
        <v>2014</v>
      </c>
    </row>
    <row r="3699" spans="1:21" ht="48" x14ac:dyDescent="0.2">
      <c r="A369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5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 s="20">
        <f t="shared" si="289"/>
        <v>2016</v>
      </c>
    </row>
    <row r="3700" spans="1:21" ht="32" x14ac:dyDescent="0.2">
      <c r="A3700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5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 s="20">
        <f t="shared" si="289"/>
        <v>2016</v>
      </c>
    </row>
    <row r="3701" spans="1:21" ht="48" x14ac:dyDescent="0.2">
      <c r="A3701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5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 s="20">
        <f t="shared" si="289"/>
        <v>2014</v>
      </c>
    </row>
    <row r="3702" spans="1:21" ht="32" x14ac:dyDescent="0.2">
      <c r="A3702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5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 s="20">
        <f t="shared" si="289"/>
        <v>2014</v>
      </c>
    </row>
    <row r="3703" spans="1:21" ht="48" x14ac:dyDescent="0.2">
      <c r="A3703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5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 s="20">
        <f t="shared" si="289"/>
        <v>2015</v>
      </c>
    </row>
    <row r="3704" spans="1:21" ht="48" x14ac:dyDescent="0.2">
      <c r="A3704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5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 s="20">
        <f t="shared" si="289"/>
        <v>2016</v>
      </c>
    </row>
    <row r="3705" spans="1:21" ht="48" x14ac:dyDescent="0.2">
      <c r="A3705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 s="20">
        <f t="shared" si="289"/>
        <v>2016</v>
      </c>
    </row>
    <row r="3706" spans="1:21" ht="48" x14ac:dyDescent="0.2">
      <c r="A3706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5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 s="20">
        <f t="shared" si="289"/>
        <v>2016</v>
      </c>
    </row>
    <row r="3707" spans="1:21" ht="48" x14ac:dyDescent="0.2">
      <c r="A3707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5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 s="20">
        <f t="shared" si="289"/>
        <v>2014</v>
      </c>
    </row>
    <row r="3708" spans="1:21" ht="48" x14ac:dyDescent="0.2">
      <c r="A3708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5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 s="20">
        <f t="shared" si="289"/>
        <v>2014</v>
      </c>
    </row>
    <row r="3709" spans="1:21" ht="32" x14ac:dyDescent="0.2">
      <c r="A370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5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 s="20">
        <f t="shared" si="289"/>
        <v>2016</v>
      </c>
    </row>
    <row r="3710" spans="1:21" ht="48" x14ac:dyDescent="0.2">
      <c r="A3710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5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 s="20">
        <f t="shared" si="289"/>
        <v>2014</v>
      </c>
    </row>
    <row r="3711" spans="1:21" ht="48" x14ac:dyDescent="0.2">
      <c r="A3711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5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 s="20">
        <f t="shared" si="289"/>
        <v>2014</v>
      </c>
    </row>
    <row r="3712" spans="1:21" ht="32" x14ac:dyDescent="0.2">
      <c r="A3712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5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 s="20">
        <f t="shared" si="289"/>
        <v>2015</v>
      </c>
    </row>
    <row r="3713" spans="1:21" ht="32" x14ac:dyDescent="0.2">
      <c r="A3713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5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 s="20">
        <f t="shared" si="289"/>
        <v>2014</v>
      </c>
    </row>
    <row r="3714" spans="1:21" ht="48" x14ac:dyDescent="0.2">
      <c r="A3714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5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 s="20">
        <f t="shared" si="289"/>
        <v>2015</v>
      </c>
    </row>
    <row r="3715" spans="1:21" ht="48" x14ac:dyDescent="0.2">
      <c r="A3715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 0)</f>
        <v>102</v>
      </c>
      <c r="P3715">
        <f t="shared" ref="P3715:P3778" si="291">IFERROR(ROUND(E3715/L3715,2),0)</f>
        <v>106.84</v>
      </c>
      <c r="Q3715" s="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 s="20">
        <f t="shared" ref="U3715:U3778" si="294">YEAR(S3715)</f>
        <v>2016</v>
      </c>
    </row>
    <row r="3716" spans="1:21" ht="48" x14ac:dyDescent="0.2">
      <c r="A3716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5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 s="20">
        <f t="shared" si="294"/>
        <v>2015</v>
      </c>
    </row>
    <row r="3717" spans="1:21" ht="48" x14ac:dyDescent="0.2">
      <c r="A3717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5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 s="20">
        <f t="shared" si="294"/>
        <v>2015</v>
      </c>
    </row>
    <row r="3718" spans="1:21" ht="48" x14ac:dyDescent="0.2">
      <c r="A3718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5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 s="20">
        <f t="shared" si="294"/>
        <v>2015</v>
      </c>
    </row>
    <row r="3719" spans="1:21" ht="48" x14ac:dyDescent="0.2">
      <c r="A371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5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 s="20">
        <f t="shared" si="294"/>
        <v>2015</v>
      </c>
    </row>
    <row r="3720" spans="1:21" ht="48" x14ac:dyDescent="0.2">
      <c r="A3720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5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 s="20">
        <f t="shared" si="294"/>
        <v>2015</v>
      </c>
    </row>
    <row r="3721" spans="1:21" ht="32" x14ac:dyDescent="0.2">
      <c r="A3721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5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 s="20">
        <f t="shared" si="294"/>
        <v>2015</v>
      </c>
    </row>
    <row r="3722" spans="1:21" ht="32" x14ac:dyDescent="0.2">
      <c r="A3722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5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 s="20">
        <f t="shared" si="294"/>
        <v>2015</v>
      </c>
    </row>
    <row r="3723" spans="1:21" ht="48" x14ac:dyDescent="0.2">
      <c r="A3723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5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 s="20">
        <f t="shared" si="294"/>
        <v>2014</v>
      </c>
    </row>
    <row r="3724" spans="1:21" ht="64" x14ac:dyDescent="0.2">
      <c r="A3724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5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 s="20">
        <f t="shared" si="294"/>
        <v>2016</v>
      </c>
    </row>
    <row r="3725" spans="1:21" ht="32" x14ac:dyDescent="0.2">
      <c r="A3725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 s="20">
        <f t="shared" si="294"/>
        <v>2014</v>
      </c>
    </row>
    <row r="3726" spans="1:21" ht="48" x14ac:dyDescent="0.2">
      <c r="A3726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5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 s="20">
        <f t="shared" si="294"/>
        <v>2016</v>
      </c>
    </row>
    <row r="3727" spans="1:21" ht="48" x14ac:dyDescent="0.2">
      <c r="A3727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5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 s="20">
        <f t="shared" si="294"/>
        <v>2016</v>
      </c>
    </row>
    <row r="3728" spans="1:21" ht="48" x14ac:dyDescent="0.2">
      <c r="A3728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5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 s="20">
        <f t="shared" si="294"/>
        <v>2016</v>
      </c>
    </row>
    <row r="3729" spans="1:21" ht="48" x14ac:dyDescent="0.2">
      <c r="A372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5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 s="20">
        <f t="shared" si="294"/>
        <v>2016</v>
      </c>
    </row>
    <row r="3730" spans="1:21" ht="32" x14ac:dyDescent="0.2">
      <c r="A3730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5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 s="20">
        <f t="shared" si="294"/>
        <v>2015</v>
      </c>
    </row>
    <row r="3731" spans="1:21" ht="48" x14ac:dyDescent="0.2">
      <c r="A3731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5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 s="20">
        <f t="shared" si="294"/>
        <v>2015</v>
      </c>
    </row>
    <row r="3732" spans="1:21" ht="48" x14ac:dyDescent="0.2">
      <c r="A3732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5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 s="20">
        <f t="shared" si="294"/>
        <v>2015</v>
      </c>
    </row>
    <row r="3733" spans="1:21" ht="48" x14ac:dyDescent="0.2">
      <c r="A3733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5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 s="20">
        <f t="shared" si="294"/>
        <v>2014</v>
      </c>
    </row>
    <row r="3734" spans="1:21" ht="32" x14ac:dyDescent="0.2">
      <c r="A3734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5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 s="20">
        <f t="shared" si="294"/>
        <v>2014</v>
      </c>
    </row>
    <row r="3735" spans="1:21" ht="48" x14ac:dyDescent="0.2">
      <c r="A3735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 s="20">
        <f t="shared" si="294"/>
        <v>2015</v>
      </c>
    </row>
    <row r="3736" spans="1:21" ht="48" x14ac:dyDescent="0.2">
      <c r="A3736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5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 s="20">
        <f t="shared" si="294"/>
        <v>2015</v>
      </c>
    </row>
    <row r="3737" spans="1:21" ht="32" x14ac:dyDescent="0.2">
      <c r="A3737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5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 s="20">
        <f t="shared" si="294"/>
        <v>2015</v>
      </c>
    </row>
    <row r="3738" spans="1:21" ht="48" x14ac:dyDescent="0.2">
      <c r="A3738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5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 s="20">
        <f t="shared" si="294"/>
        <v>2015</v>
      </c>
    </row>
    <row r="3739" spans="1:21" ht="32" x14ac:dyDescent="0.2">
      <c r="A373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5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 s="20">
        <f t="shared" si="294"/>
        <v>2015</v>
      </c>
    </row>
    <row r="3740" spans="1:21" ht="32" x14ac:dyDescent="0.2">
      <c r="A3740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5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 s="20">
        <f t="shared" si="294"/>
        <v>2014</v>
      </c>
    </row>
    <row r="3741" spans="1:21" ht="48" x14ac:dyDescent="0.2">
      <c r="A3741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5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 s="20">
        <f t="shared" si="294"/>
        <v>2016</v>
      </c>
    </row>
    <row r="3742" spans="1:21" ht="48" x14ac:dyDescent="0.2">
      <c r="A3742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5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 s="20">
        <f t="shared" si="294"/>
        <v>2014</v>
      </c>
    </row>
    <row r="3743" spans="1:21" ht="48" x14ac:dyDescent="0.2">
      <c r="A3743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5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 s="20">
        <f t="shared" si="294"/>
        <v>2015</v>
      </c>
    </row>
    <row r="3744" spans="1:21" ht="48" x14ac:dyDescent="0.2">
      <c r="A3744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5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 s="20">
        <f t="shared" si="294"/>
        <v>2014</v>
      </c>
    </row>
    <row r="3745" spans="1:21" ht="32" x14ac:dyDescent="0.2">
      <c r="A3745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 s="20">
        <f t="shared" si="294"/>
        <v>2014</v>
      </c>
    </row>
    <row r="3746" spans="1:21" ht="48" x14ac:dyDescent="0.2">
      <c r="A3746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5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 s="20">
        <f t="shared" si="294"/>
        <v>2014</v>
      </c>
    </row>
    <row r="3747" spans="1:21" ht="48" x14ac:dyDescent="0.2">
      <c r="A3747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5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 s="20">
        <f t="shared" si="294"/>
        <v>2014</v>
      </c>
    </row>
    <row r="3748" spans="1:21" ht="16" x14ac:dyDescent="0.2">
      <c r="A3748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5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 s="20">
        <f t="shared" si="294"/>
        <v>2016</v>
      </c>
    </row>
    <row r="3749" spans="1:21" ht="32" x14ac:dyDescent="0.2">
      <c r="A374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5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 s="20">
        <f t="shared" si="294"/>
        <v>2015</v>
      </c>
    </row>
    <row r="3750" spans="1:21" ht="48" x14ac:dyDescent="0.2">
      <c r="A3750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5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 s="20">
        <f t="shared" si="294"/>
        <v>2016</v>
      </c>
    </row>
    <row r="3751" spans="1:21" ht="48" x14ac:dyDescent="0.2">
      <c r="A3751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5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 s="20">
        <f t="shared" si="294"/>
        <v>2016</v>
      </c>
    </row>
    <row r="3752" spans="1:21" ht="96" x14ac:dyDescent="0.2">
      <c r="A3752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5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 s="20">
        <f t="shared" si="294"/>
        <v>2015</v>
      </c>
    </row>
    <row r="3753" spans="1:21" ht="48" x14ac:dyDescent="0.2">
      <c r="A3753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5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 s="20">
        <f t="shared" si="294"/>
        <v>2016</v>
      </c>
    </row>
    <row r="3754" spans="1:21" ht="64" x14ac:dyDescent="0.2">
      <c r="A3754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5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 s="20">
        <f t="shared" si="294"/>
        <v>2016</v>
      </c>
    </row>
    <row r="3755" spans="1:21" ht="48" x14ac:dyDescent="0.2">
      <c r="A3755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 s="20">
        <f t="shared" si="294"/>
        <v>2015</v>
      </c>
    </row>
    <row r="3756" spans="1:21" ht="48" x14ac:dyDescent="0.2">
      <c r="A3756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5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 s="20">
        <f t="shared" si="294"/>
        <v>2014</v>
      </c>
    </row>
    <row r="3757" spans="1:21" ht="48" x14ac:dyDescent="0.2">
      <c r="A3757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5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 s="20">
        <f t="shared" si="294"/>
        <v>2016</v>
      </c>
    </row>
    <row r="3758" spans="1:21" ht="48" x14ac:dyDescent="0.2">
      <c r="A3758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5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 s="20">
        <f t="shared" si="294"/>
        <v>2014</v>
      </c>
    </row>
    <row r="3759" spans="1:21" ht="48" x14ac:dyDescent="0.2">
      <c r="A375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5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 s="20">
        <f t="shared" si="294"/>
        <v>2014</v>
      </c>
    </row>
    <row r="3760" spans="1:21" ht="32" x14ac:dyDescent="0.2">
      <c r="A3760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5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 s="20">
        <f t="shared" si="294"/>
        <v>2014</v>
      </c>
    </row>
    <row r="3761" spans="1:21" ht="32" x14ac:dyDescent="0.2">
      <c r="A3761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5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 s="20">
        <f t="shared" si="294"/>
        <v>2015</v>
      </c>
    </row>
    <row r="3762" spans="1:21" ht="48" x14ac:dyDescent="0.2">
      <c r="A3762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5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 s="20">
        <f t="shared" si="294"/>
        <v>2014</v>
      </c>
    </row>
    <row r="3763" spans="1:21" ht="48" x14ac:dyDescent="0.2">
      <c r="A3763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5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 s="20">
        <f t="shared" si="294"/>
        <v>2015</v>
      </c>
    </row>
    <row r="3764" spans="1:21" ht="48" x14ac:dyDescent="0.2">
      <c r="A3764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5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 s="20">
        <f t="shared" si="294"/>
        <v>2015</v>
      </c>
    </row>
    <row r="3765" spans="1:21" ht="32" x14ac:dyDescent="0.2">
      <c r="A3765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 s="20">
        <f t="shared" si="294"/>
        <v>2015</v>
      </c>
    </row>
    <row r="3766" spans="1:21" ht="48" x14ac:dyDescent="0.2">
      <c r="A3766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5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 s="20">
        <f t="shared" si="294"/>
        <v>2016</v>
      </c>
    </row>
    <row r="3767" spans="1:21" ht="48" x14ac:dyDescent="0.2">
      <c r="A3767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5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 s="20">
        <f t="shared" si="294"/>
        <v>2014</v>
      </c>
    </row>
    <row r="3768" spans="1:21" ht="32" x14ac:dyDescent="0.2">
      <c r="A3768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5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 s="20">
        <f t="shared" si="294"/>
        <v>2014</v>
      </c>
    </row>
    <row r="3769" spans="1:21" ht="48" x14ac:dyDescent="0.2">
      <c r="A376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5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 s="20">
        <f t="shared" si="294"/>
        <v>2015</v>
      </c>
    </row>
    <row r="3770" spans="1:21" ht="48" x14ac:dyDescent="0.2">
      <c r="A3770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5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 s="20">
        <f t="shared" si="294"/>
        <v>2014</v>
      </c>
    </row>
    <row r="3771" spans="1:21" ht="48" x14ac:dyDescent="0.2">
      <c r="A3771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5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 s="20">
        <f t="shared" si="294"/>
        <v>2016</v>
      </c>
    </row>
    <row r="3772" spans="1:21" ht="48" x14ac:dyDescent="0.2">
      <c r="A3772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5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 s="20">
        <f t="shared" si="294"/>
        <v>2015</v>
      </c>
    </row>
    <row r="3773" spans="1:21" ht="32" x14ac:dyDescent="0.2">
      <c r="A3773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5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 s="20">
        <f t="shared" si="294"/>
        <v>2016</v>
      </c>
    </row>
    <row r="3774" spans="1:21" ht="48" x14ac:dyDescent="0.2">
      <c r="A3774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5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 s="20">
        <f t="shared" si="294"/>
        <v>2016</v>
      </c>
    </row>
    <row r="3775" spans="1:21" ht="32" x14ac:dyDescent="0.2">
      <c r="A3775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 s="20">
        <f t="shared" si="294"/>
        <v>2016</v>
      </c>
    </row>
    <row r="3776" spans="1:21" ht="48" x14ac:dyDescent="0.2">
      <c r="A3776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5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 s="20">
        <f t="shared" si="294"/>
        <v>2015</v>
      </c>
    </row>
    <row r="3777" spans="1:21" ht="48" x14ac:dyDescent="0.2">
      <c r="A3777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5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 s="20">
        <f t="shared" si="294"/>
        <v>2015</v>
      </c>
    </row>
    <row r="3778" spans="1:21" ht="64" x14ac:dyDescent="0.2">
      <c r="A3778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5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 s="20">
        <f t="shared" si="294"/>
        <v>2014</v>
      </c>
    </row>
    <row r="3779" spans="1:21" ht="48" x14ac:dyDescent="0.2">
      <c r="A377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 0)</f>
        <v>143</v>
      </c>
      <c r="P3779">
        <f t="shared" ref="P3779:P3842" si="296">IFERROR(ROUND(E3779/L3779,2),0)</f>
        <v>48.54</v>
      </c>
      <c r="Q3779" s="15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 s="20">
        <f t="shared" ref="U3779:U3842" si="299">YEAR(S3779)</f>
        <v>2014</v>
      </c>
    </row>
    <row r="3780" spans="1:21" ht="32" x14ac:dyDescent="0.2">
      <c r="A3780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5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 s="20">
        <f t="shared" si="299"/>
        <v>2014</v>
      </c>
    </row>
    <row r="3781" spans="1:21" ht="32" x14ac:dyDescent="0.2">
      <c r="A3781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5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 s="20">
        <f t="shared" si="299"/>
        <v>2016</v>
      </c>
    </row>
    <row r="3782" spans="1:21" ht="48" x14ac:dyDescent="0.2">
      <c r="A3782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5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 s="20">
        <f t="shared" si="299"/>
        <v>2015</v>
      </c>
    </row>
    <row r="3783" spans="1:21" ht="48" x14ac:dyDescent="0.2">
      <c r="A3783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5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 s="20">
        <f t="shared" si="299"/>
        <v>2014</v>
      </c>
    </row>
    <row r="3784" spans="1:21" ht="48" x14ac:dyDescent="0.2">
      <c r="A3784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5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 s="20">
        <f t="shared" si="299"/>
        <v>2016</v>
      </c>
    </row>
    <row r="3785" spans="1:21" ht="48" x14ac:dyDescent="0.2">
      <c r="A3785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 s="20">
        <f t="shared" si="299"/>
        <v>2016</v>
      </c>
    </row>
    <row r="3786" spans="1:21" ht="48" x14ac:dyDescent="0.2">
      <c r="A3786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5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 s="20">
        <f t="shared" si="299"/>
        <v>2016</v>
      </c>
    </row>
    <row r="3787" spans="1:21" ht="48" x14ac:dyDescent="0.2">
      <c r="A3787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5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 s="20">
        <f t="shared" si="299"/>
        <v>2016</v>
      </c>
    </row>
    <row r="3788" spans="1:21" ht="48" x14ac:dyDescent="0.2">
      <c r="A3788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5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 s="20">
        <f t="shared" si="299"/>
        <v>2016</v>
      </c>
    </row>
    <row r="3789" spans="1:21" ht="48" x14ac:dyDescent="0.2">
      <c r="A378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5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 s="20">
        <f t="shared" si="299"/>
        <v>2015</v>
      </c>
    </row>
    <row r="3790" spans="1:21" ht="80" x14ac:dyDescent="0.2">
      <c r="A3790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5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 s="20">
        <f t="shared" si="299"/>
        <v>2015</v>
      </c>
    </row>
    <row r="3791" spans="1:21" ht="48" x14ac:dyDescent="0.2">
      <c r="A3791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5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 s="20">
        <f t="shared" si="299"/>
        <v>2015</v>
      </c>
    </row>
    <row r="3792" spans="1:21" ht="48" x14ac:dyDescent="0.2">
      <c r="A3792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5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 s="20">
        <f t="shared" si="299"/>
        <v>2016</v>
      </c>
    </row>
    <row r="3793" spans="1:21" ht="32" x14ac:dyDescent="0.2">
      <c r="A3793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5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 s="20">
        <f t="shared" si="299"/>
        <v>2014</v>
      </c>
    </row>
    <row r="3794" spans="1:21" ht="32" x14ac:dyDescent="0.2">
      <c r="A3794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5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 s="20">
        <f t="shared" si="299"/>
        <v>2015</v>
      </c>
    </row>
    <row r="3795" spans="1:21" ht="48" x14ac:dyDescent="0.2">
      <c r="A3795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 s="20">
        <f t="shared" si="299"/>
        <v>2014</v>
      </c>
    </row>
    <row r="3796" spans="1:21" ht="48" x14ac:dyDescent="0.2">
      <c r="A3796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5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 s="20">
        <f t="shared" si="299"/>
        <v>2015</v>
      </c>
    </row>
    <row r="3797" spans="1:21" ht="48" x14ac:dyDescent="0.2">
      <c r="A3797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5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 s="20">
        <f t="shared" si="299"/>
        <v>2015</v>
      </c>
    </row>
    <row r="3798" spans="1:21" ht="48" x14ac:dyDescent="0.2">
      <c r="A3798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5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 s="20">
        <f t="shared" si="299"/>
        <v>2016</v>
      </c>
    </row>
    <row r="3799" spans="1:21" ht="48" x14ac:dyDescent="0.2">
      <c r="A379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5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 s="20">
        <f t="shared" si="299"/>
        <v>2015</v>
      </c>
    </row>
    <row r="3800" spans="1:21" ht="48" x14ac:dyDescent="0.2">
      <c r="A3800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5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 s="20">
        <f t="shared" si="299"/>
        <v>2014</v>
      </c>
    </row>
    <row r="3801" spans="1:21" ht="32" x14ac:dyDescent="0.2">
      <c r="A3801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5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 s="20">
        <f t="shared" si="299"/>
        <v>2016</v>
      </c>
    </row>
    <row r="3802" spans="1:21" ht="48" x14ac:dyDescent="0.2">
      <c r="A3802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5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 s="20">
        <f t="shared" si="299"/>
        <v>2014</v>
      </c>
    </row>
    <row r="3803" spans="1:21" ht="48" x14ac:dyDescent="0.2">
      <c r="A3803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5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 s="20">
        <f t="shared" si="299"/>
        <v>2014</v>
      </c>
    </row>
    <row r="3804" spans="1:21" ht="48" x14ac:dyDescent="0.2">
      <c r="A3804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5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 s="20">
        <f t="shared" si="299"/>
        <v>2015</v>
      </c>
    </row>
    <row r="3805" spans="1:21" ht="32" x14ac:dyDescent="0.2">
      <c r="A3805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 s="20">
        <f t="shared" si="299"/>
        <v>2016</v>
      </c>
    </row>
    <row r="3806" spans="1:21" ht="48" x14ac:dyDescent="0.2">
      <c r="A3806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5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 s="20">
        <f t="shared" si="299"/>
        <v>2016</v>
      </c>
    </row>
    <row r="3807" spans="1:21" ht="48" x14ac:dyDescent="0.2">
      <c r="A3807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5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 s="20">
        <f t="shared" si="299"/>
        <v>2014</v>
      </c>
    </row>
    <row r="3808" spans="1:21" ht="48" x14ac:dyDescent="0.2">
      <c r="A3808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5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 s="20">
        <f t="shared" si="299"/>
        <v>2014</v>
      </c>
    </row>
    <row r="3809" spans="1:21" ht="48" x14ac:dyDescent="0.2">
      <c r="A380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5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 s="20">
        <f t="shared" si="299"/>
        <v>2015</v>
      </c>
    </row>
    <row r="3810" spans="1:21" ht="48" x14ac:dyDescent="0.2">
      <c r="A3810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5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 s="20">
        <f t="shared" si="299"/>
        <v>2015</v>
      </c>
    </row>
    <row r="3811" spans="1:21" ht="48" x14ac:dyDescent="0.2">
      <c r="A3811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5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 s="20">
        <f t="shared" si="299"/>
        <v>2014</v>
      </c>
    </row>
    <row r="3812" spans="1:21" ht="48" x14ac:dyDescent="0.2">
      <c r="A3812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5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 s="20">
        <f t="shared" si="299"/>
        <v>2015</v>
      </c>
    </row>
    <row r="3813" spans="1:21" ht="48" x14ac:dyDescent="0.2">
      <c r="A3813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5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 s="20">
        <f t="shared" si="299"/>
        <v>2016</v>
      </c>
    </row>
    <row r="3814" spans="1:21" ht="48" x14ac:dyDescent="0.2">
      <c r="A3814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5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 s="20">
        <f t="shared" si="299"/>
        <v>2015</v>
      </c>
    </row>
    <row r="3815" spans="1:21" ht="48" x14ac:dyDescent="0.2">
      <c r="A3815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 s="20">
        <f t="shared" si="299"/>
        <v>2016</v>
      </c>
    </row>
    <row r="3816" spans="1:21" ht="48" x14ac:dyDescent="0.2">
      <c r="A3816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5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 s="20">
        <f t="shared" si="299"/>
        <v>2015</v>
      </c>
    </row>
    <row r="3817" spans="1:21" ht="32" x14ac:dyDescent="0.2">
      <c r="A3817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5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 s="20">
        <f t="shared" si="299"/>
        <v>2015</v>
      </c>
    </row>
    <row r="3818" spans="1:21" ht="64" x14ac:dyDescent="0.2">
      <c r="A3818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5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 s="20">
        <f t="shared" si="299"/>
        <v>2014</v>
      </c>
    </row>
    <row r="3819" spans="1:21" ht="48" x14ac:dyDescent="0.2">
      <c r="A381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5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 s="20">
        <f t="shared" si="299"/>
        <v>2015</v>
      </c>
    </row>
    <row r="3820" spans="1:21" ht="48" x14ac:dyDescent="0.2">
      <c r="A3820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5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 s="20">
        <f t="shared" si="299"/>
        <v>2015</v>
      </c>
    </row>
    <row r="3821" spans="1:21" ht="32" x14ac:dyDescent="0.2">
      <c r="A3821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5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 s="20">
        <f t="shared" si="299"/>
        <v>2015</v>
      </c>
    </row>
    <row r="3822" spans="1:21" ht="48" x14ac:dyDescent="0.2">
      <c r="A3822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5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 s="20">
        <f t="shared" si="299"/>
        <v>2015</v>
      </c>
    </row>
    <row r="3823" spans="1:21" ht="48" x14ac:dyDescent="0.2">
      <c r="A3823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5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 s="20">
        <f t="shared" si="299"/>
        <v>2015</v>
      </c>
    </row>
    <row r="3824" spans="1:21" ht="48" x14ac:dyDescent="0.2">
      <c r="A3824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5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 s="20">
        <f t="shared" si="299"/>
        <v>2015</v>
      </c>
    </row>
    <row r="3825" spans="1:21" ht="48" x14ac:dyDescent="0.2">
      <c r="A3825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 s="20">
        <f t="shared" si="299"/>
        <v>2015</v>
      </c>
    </row>
    <row r="3826" spans="1:21" ht="48" x14ac:dyDescent="0.2">
      <c r="A3826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5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 s="20">
        <f t="shared" si="299"/>
        <v>2016</v>
      </c>
    </row>
    <row r="3827" spans="1:21" ht="48" x14ac:dyDescent="0.2">
      <c r="A3827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5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 s="20">
        <f t="shared" si="299"/>
        <v>2015</v>
      </c>
    </row>
    <row r="3828" spans="1:21" ht="32" x14ac:dyDescent="0.2">
      <c r="A3828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5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 s="20">
        <f t="shared" si="299"/>
        <v>2015</v>
      </c>
    </row>
    <row r="3829" spans="1:21" ht="64" x14ac:dyDescent="0.2">
      <c r="A382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5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 s="20">
        <f t="shared" si="299"/>
        <v>2015</v>
      </c>
    </row>
    <row r="3830" spans="1:21" ht="48" x14ac:dyDescent="0.2">
      <c r="A3830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5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 s="20">
        <f t="shared" si="299"/>
        <v>2014</v>
      </c>
    </row>
    <row r="3831" spans="1:21" ht="48" x14ac:dyDescent="0.2">
      <c r="A3831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5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 s="20">
        <f t="shared" si="299"/>
        <v>2016</v>
      </c>
    </row>
    <row r="3832" spans="1:21" ht="48" x14ac:dyDescent="0.2">
      <c r="A3832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5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 s="20">
        <f t="shared" si="299"/>
        <v>2016</v>
      </c>
    </row>
    <row r="3833" spans="1:21" ht="48" x14ac:dyDescent="0.2">
      <c r="A3833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5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 s="20">
        <f t="shared" si="299"/>
        <v>2014</v>
      </c>
    </row>
    <row r="3834" spans="1:21" ht="48" x14ac:dyDescent="0.2">
      <c r="A3834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5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 s="20">
        <f t="shared" si="299"/>
        <v>2016</v>
      </c>
    </row>
    <row r="3835" spans="1:21" ht="48" x14ac:dyDescent="0.2">
      <c r="A3835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 s="20">
        <f t="shared" si="299"/>
        <v>2014</v>
      </c>
    </row>
    <row r="3836" spans="1:21" ht="48" x14ac:dyDescent="0.2">
      <c r="A3836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5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 s="20">
        <f t="shared" si="299"/>
        <v>2015</v>
      </c>
    </row>
    <row r="3837" spans="1:21" ht="48" x14ac:dyDescent="0.2">
      <c r="A3837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5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 s="20">
        <f t="shared" si="299"/>
        <v>2016</v>
      </c>
    </row>
    <row r="3838" spans="1:21" ht="48" x14ac:dyDescent="0.2">
      <c r="A3838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5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 s="20">
        <f t="shared" si="299"/>
        <v>2016</v>
      </c>
    </row>
    <row r="3839" spans="1:21" ht="32" x14ac:dyDescent="0.2">
      <c r="A383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5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 s="20">
        <f t="shared" si="299"/>
        <v>2015</v>
      </c>
    </row>
    <row r="3840" spans="1:21" ht="48" x14ac:dyDescent="0.2">
      <c r="A3840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5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 s="20">
        <f t="shared" si="299"/>
        <v>2015</v>
      </c>
    </row>
    <row r="3841" spans="1:21" ht="48" x14ac:dyDescent="0.2">
      <c r="A3841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5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 s="20">
        <f t="shared" si="299"/>
        <v>2015</v>
      </c>
    </row>
    <row r="3842" spans="1:21" ht="48" x14ac:dyDescent="0.2">
      <c r="A3842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5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 s="20">
        <f t="shared" si="299"/>
        <v>2016</v>
      </c>
    </row>
    <row r="3843" spans="1:21" ht="48" x14ac:dyDescent="0.2">
      <c r="A3843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 0)</f>
        <v>9</v>
      </c>
      <c r="P3843">
        <f t="shared" ref="P3843:P3906" si="301">IFERROR(ROUND(E3843/L3843,2),0)</f>
        <v>25.65</v>
      </c>
      <c r="Q3843" s="15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 s="20">
        <f t="shared" ref="U3843:U3906" si="304">YEAR(S3843)</f>
        <v>2014</v>
      </c>
    </row>
    <row r="3844" spans="1:21" ht="48" x14ac:dyDescent="0.2">
      <c r="A3844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5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 s="20">
        <f t="shared" si="304"/>
        <v>2014</v>
      </c>
    </row>
    <row r="3845" spans="1:21" ht="48" x14ac:dyDescent="0.2">
      <c r="A3845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 s="20">
        <f t="shared" si="304"/>
        <v>2014</v>
      </c>
    </row>
    <row r="3846" spans="1:21" ht="48" x14ac:dyDescent="0.2">
      <c r="A3846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5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 s="20">
        <f t="shared" si="304"/>
        <v>2014</v>
      </c>
    </row>
    <row r="3847" spans="1:21" ht="64" x14ac:dyDescent="0.2">
      <c r="A3847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5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 s="20">
        <f t="shared" si="304"/>
        <v>2015</v>
      </c>
    </row>
    <row r="3848" spans="1:21" ht="48" x14ac:dyDescent="0.2">
      <c r="A3848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5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 s="20">
        <f t="shared" si="304"/>
        <v>2014</v>
      </c>
    </row>
    <row r="3849" spans="1:21" ht="48" x14ac:dyDescent="0.2">
      <c r="A384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5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 s="20">
        <f t="shared" si="304"/>
        <v>2015</v>
      </c>
    </row>
    <row r="3850" spans="1:21" ht="48" x14ac:dyDescent="0.2">
      <c r="A3850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5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 s="20">
        <f t="shared" si="304"/>
        <v>2015</v>
      </c>
    </row>
    <row r="3851" spans="1:21" ht="48" x14ac:dyDescent="0.2">
      <c r="A3851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5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 s="20">
        <f t="shared" si="304"/>
        <v>2015</v>
      </c>
    </row>
    <row r="3852" spans="1:21" ht="32" x14ac:dyDescent="0.2">
      <c r="A3852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5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 s="20">
        <f t="shared" si="304"/>
        <v>2014</v>
      </c>
    </row>
    <row r="3853" spans="1:21" ht="48" x14ac:dyDescent="0.2">
      <c r="A3853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5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 s="20">
        <f t="shared" si="304"/>
        <v>2015</v>
      </c>
    </row>
    <row r="3854" spans="1:21" ht="48" x14ac:dyDescent="0.2">
      <c r="A3854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5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 s="20">
        <f t="shared" si="304"/>
        <v>2015</v>
      </c>
    </row>
    <row r="3855" spans="1:21" ht="32" x14ac:dyDescent="0.2">
      <c r="A3855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 s="20">
        <f t="shared" si="304"/>
        <v>2014</v>
      </c>
    </row>
    <row r="3856" spans="1:21" ht="32" x14ac:dyDescent="0.2">
      <c r="A3856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5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 s="20">
        <f t="shared" si="304"/>
        <v>2015</v>
      </c>
    </row>
    <row r="3857" spans="1:21" ht="48" x14ac:dyDescent="0.2">
      <c r="A3857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5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 s="20">
        <f t="shared" si="304"/>
        <v>2015</v>
      </c>
    </row>
    <row r="3858" spans="1:21" ht="48" x14ac:dyDescent="0.2">
      <c r="A3858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5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 s="20">
        <f t="shared" si="304"/>
        <v>2015</v>
      </c>
    </row>
    <row r="3859" spans="1:21" ht="48" x14ac:dyDescent="0.2">
      <c r="A385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5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 s="20">
        <f t="shared" si="304"/>
        <v>2014</v>
      </c>
    </row>
    <row r="3860" spans="1:21" ht="48" x14ac:dyDescent="0.2">
      <c r="A3860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5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 s="20">
        <f t="shared" si="304"/>
        <v>2015</v>
      </c>
    </row>
    <row r="3861" spans="1:21" ht="48" x14ac:dyDescent="0.2">
      <c r="A3861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5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 s="20">
        <f t="shared" si="304"/>
        <v>2014</v>
      </c>
    </row>
    <row r="3862" spans="1:21" ht="48" x14ac:dyDescent="0.2">
      <c r="A3862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5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 s="20">
        <f t="shared" si="304"/>
        <v>2014</v>
      </c>
    </row>
    <row r="3863" spans="1:21" ht="16" x14ac:dyDescent="0.2">
      <c r="A3863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5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 s="20">
        <f t="shared" si="304"/>
        <v>2014</v>
      </c>
    </row>
    <row r="3864" spans="1:21" ht="32" x14ac:dyDescent="0.2">
      <c r="A3864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5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 s="20">
        <f t="shared" si="304"/>
        <v>2016</v>
      </c>
    </row>
    <row r="3865" spans="1:21" ht="48" x14ac:dyDescent="0.2">
      <c r="A3865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 s="20">
        <f t="shared" si="304"/>
        <v>2015</v>
      </c>
    </row>
    <row r="3866" spans="1:21" ht="48" x14ac:dyDescent="0.2">
      <c r="A3866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5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 s="20">
        <f t="shared" si="304"/>
        <v>2015</v>
      </c>
    </row>
    <row r="3867" spans="1:21" ht="48" x14ac:dyDescent="0.2">
      <c r="A3867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5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 s="20">
        <f t="shared" si="304"/>
        <v>2014</v>
      </c>
    </row>
    <row r="3868" spans="1:21" ht="32" x14ac:dyDescent="0.2">
      <c r="A3868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5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 s="20">
        <f t="shared" si="304"/>
        <v>2016</v>
      </c>
    </row>
    <row r="3869" spans="1:21" ht="48" x14ac:dyDescent="0.2">
      <c r="A386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5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 s="20">
        <f t="shared" si="304"/>
        <v>2016</v>
      </c>
    </row>
    <row r="3870" spans="1:21" ht="16" x14ac:dyDescent="0.2">
      <c r="A3870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5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 s="20">
        <f t="shared" si="304"/>
        <v>2014</v>
      </c>
    </row>
    <row r="3871" spans="1:21" ht="32" x14ac:dyDescent="0.2">
      <c r="A3871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5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 s="20">
        <f t="shared" si="304"/>
        <v>2015</v>
      </c>
    </row>
    <row r="3872" spans="1:21" ht="48" x14ac:dyDescent="0.2">
      <c r="A3872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5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 s="20">
        <f t="shared" si="304"/>
        <v>2014</v>
      </c>
    </row>
    <row r="3873" spans="1:21" ht="32" x14ac:dyDescent="0.2">
      <c r="A3873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5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 s="20">
        <f t="shared" si="304"/>
        <v>2017</v>
      </c>
    </row>
    <row r="3874" spans="1:21" ht="48" x14ac:dyDescent="0.2">
      <c r="A3874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5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 s="20">
        <f t="shared" si="304"/>
        <v>2015</v>
      </c>
    </row>
    <row r="3875" spans="1:21" ht="48" x14ac:dyDescent="0.2">
      <c r="A3875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 s="20">
        <f t="shared" si="304"/>
        <v>2015</v>
      </c>
    </row>
    <row r="3876" spans="1:21" ht="48" x14ac:dyDescent="0.2">
      <c r="A3876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5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 s="20">
        <f t="shared" si="304"/>
        <v>2015</v>
      </c>
    </row>
    <row r="3877" spans="1:21" ht="48" x14ac:dyDescent="0.2">
      <c r="A3877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5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 s="20">
        <f t="shared" si="304"/>
        <v>2016</v>
      </c>
    </row>
    <row r="3878" spans="1:21" ht="48" x14ac:dyDescent="0.2">
      <c r="A3878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5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 s="20">
        <f t="shared" si="304"/>
        <v>2016</v>
      </c>
    </row>
    <row r="3879" spans="1:21" ht="48" x14ac:dyDescent="0.2">
      <c r="A387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5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 s="20">
        <f t="shared" si="304"/>
        <v>2016</v>
      </c>
    </row>
    <row r="3880" spans="1:21" ht="48" x14ac:dyDescent="0.2">
      <c r="A3880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5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 s="20">
        <f t="shared" si="304"/>
        <v>2015</v>
      </c>
    </row>
    <row r="3881" spans="1:21" ht="48" x14ac:dyDescent="0.2">
      <c r="A3881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5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 s="20">
        <f t="shared" si="304"/>
        <v>2014</v>
      </c>
    </row>
    <row r="3882" spans="1:21" ht="48" x14ac:dyDescent="0.2">
      <c r="A3882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5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 s="20">
        <f t="shared" si="304"/>
        <v>2014</v>
      </c>
    </row>
    <row r="3883" spans="1:21" ht="32" x14ac:dyDescent="0.2">
      <c r="A3883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5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 s="20">
        <f t="shared" si="304"/>
        <v>2017</v>
      </c>
    </row>
    <row r="3884" spans="1:21" ht="48" x14ac:dyDescent="0.2">
      <c r="A3884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5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 s="20">
        <f t="shared" si="304"/>
        <v>2016</v>
      </c>
    </row>
    <row r="3885" spans="1:21" ht="48" x14ac:dyDescent="0.2">
      <c r="A3885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 s="20">
        <f t="shared" si="304"/>
        <v>2014</v>
      </c>
    </row>
    <row r="3886" spans="1:21" ht="48" x14ac:dyDescent="0.2">
      <c r="A3886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5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 s="20">
        <f t="shared" si="304"/>
        <v>2015</v>
      </c>
    </row>
    <row r="3887" spans="1:21" ht="48" x14ac:dyDescent="0.2">
      <c r="A3887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5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 s="20">
        <f t="shared" si="304"/>
        <v>2016</v>
      </c>
    </row>
    <row r="3888" spans="1:21" ht="16" x14ac:dyDescent="0.2">
      <c r="A3888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5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 s="20">
        <f t="shared" si="304"/>
        <v>2014</v>
      </c>
    </row>
    <row r="3889" spans="1:21" ht="48" x14ac:dyDescent="0.2">
      <c r="A388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5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 s="20">
        <f t="shared" si="304"/>
        <v>2015</v>
      </c>
    </row>
    <row r="3890" spans="1:21" ht="48" x14ac:dyDescent="0.2">
      <c r="A3890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5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 s="20">
        <f t="shared" si="304"/>
        <v>2017</v>
      </c>
    </row>
    <row r="3891" spans="1:21" ht="48" x14ac:dyDescent="0.2">
      <c r="A3891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5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 s="20">
        <f t="shared" si="304"/>
        <v>2014</v>
      </c>
    </row>
    <row r="3892" spans="1:21" ht="48" x14ac:dyDescent="0.2">
      <c r="A3892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5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 s="20">
        <f t="shared" si="304"/>
        <v>2015</v>
      </c>
    </row>
    <row r="3893" spans="1:21" ht="32" x14ac:dyDescent="0.2">
      <c r="A3893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5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 s="20">
        <f t="shared" si="304"/>
        <v>2015</v>
      </c>
    </row>
    <row r="3894" spans="1:21" ht="48" x14ac:dyDescent="0.2">
      <c r="A3894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5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 s="20">
        <f t="shared" si="304"/>
        <v>2014</v>
      </c>
    </row>
    <row r="3895" spans="1:21" ht="48" x14ac:dyDescent="0.2">
      <c r="A3895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 s="20">
        <f t="shared" si="304"/>
        <v>2014</v>
      </c>
    </row>
    <row r="3896" spans="1:21" ht="48" x14ac:dyDescent="0.2">
      <c r="A3896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5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 s="20">
        <f t="shared" si="304"/>
        <v>2016</v>
      </c>
    </row>
    <row r="3897" spans="1:21" ht="48" x14ac:dyDescent="0.2">
      <c r="A3897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5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 s="20">
        <f t="shared" si="304"/>
        <v>2015</v>
      </c>
    </row>
    <row r="3898" spans="1:21" ht="48" x14ac:dyDescent="0.2">
      <c r="A3898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5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 s="20">
        <f t="shared" si="304"/>
        <v>2014</v>
      </c>
    </row>
    <row r="3899" spans="1:21" ht="48" x14ac:dyDescent="0.2">
      <c r="A389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5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 s="20">
        <f t="shared" si="304"/>
        <v>2014</v>
      </c>
    </row>
    <row r="3900" spans="1:21" ht="64" x14ac:dyDescent="0.2">
      <c r="A3900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5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 s="20">
        <f t="shared" si="304"/>
        <v>2015</v>
      </c>
    </row>
    <row r="3901" spans="1:21" ht="48" x14ac:dyDescent="0.2">
      <c r="A3901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5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 s="20">
        <f t="shared" si="304"/>
        <v>2014</v>
      </c>
    </row>
    <row r="3902" spans="1:21" ht="32" x14ac:dyDescent="0.2">
      <c r="A3902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5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 s="20">
        <f t="shared" si="304"/>
        <v>2015</v>
      </c>
    </row>
    <row r="3903" spans="1:21" ht="48" x14ac:dyDescent="0.2">
      <c r="A3903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5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 s="20">
        <f t="shared" si="304"/>
        <v>2015</v>
      </c>
    </row>
    <row r="3904" spans="1:21" ht="48" x14ac:dyDescent="0.2">
      <c r="A3904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5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 s="20">
        <f t="shared" si="304"/>
        <v>2016</v>
      </c>
    </row>
    <row r="3905" spans="1:21" ht="48" x14ac:dyDescent="0.2">
      <c r="A3905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 s="20">
        <f t="shared" si="304"/>
        <v>2015</v>
      </c>
    </row>
    <row r="3906" spans="1:21" ht="16" x14ac:dyDescent="0.2">
      <c r="A3906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5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 s="20">
        <f t="shared" si="304"/>
        <v>2015</v>
      </c>
    </row>
    <row r="3907" spans="1:21" ht="48" x14ac:dyDescent="0.2">
      <c r="A3907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 0)</f>
        <v>12</v>
      </c>
      <c r="P3907">
        <f t="shared" ref="P3907:P3970" si="306">IFERROR(ROUND(E3907/L3907,2),0)</f>
        <v>24.71</v>
      </c>
      <c r="Q3907" s="15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 s="20">
        <f t="shared" ref="U3907:U3970" si="309">YEAR(S3907)</f>
        <v>2015</v>
      </c>
    </row>
    <row r="3908" spans="1:21" ht="48" x14ac:dyDescent="0.2">
      <c r="A3908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5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 s="20">
        <f t="shared" si="309"/>
        <v>2015</v>
      </c>
    </row>
    <row r="3909" spans="1:21" ht="32" x14ac:dyDescent="0.2">
      <c r="A390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5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 s="20">
        <f t="shared" si="309"/>
        <v>2014</v>
      </c>
    </row>
    <row r="3910" spans="1:21" ht="48" x14ac:dyDescent="0.2">
      <c r="A3910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5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 s="20">
        <f t="shared" si="309"/>
        <v>2014</v>
      </c>
    </row>
    <row r="3911" spans="1:21" ht="48" x14ac:dyDescent="0.2">
      <c r="A3911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5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 s="20">
        <f t="shared" si="309"/>
        <v>2014</v>
      </c>
    </row>
    <row r="3912" spans="1:21" ht="48" x14ac:dyDescent="0.2">
      <c r="A3912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5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 s="20">
        <f t="shared" si="309"/>
        <v>2015</v>
      </c>
    </row>
    <row r="3913" spans="1:21" ht="48" x14ac:dyDescent="0.2">
      <c r="A3913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5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 s="20">
        <f t="shared" si="309"/>
        <v>2014</v>
      </c>
    </row>
    <row r="3914" spans="1:21" ht="48" x14ac:dyDescent="0.2">
      <c r="A3914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5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 s="20">
        <f t="shared" si="309"/>
        <v>2015</v>
      </c>
    </row>
    <row r="3915" spans="1:21" ht="48" x14ac:dyDescent="0.2">
      <c r="A3915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 s="20">
        <f t="shared" si="309"/>
        <v>2015</v>
      </c>
    </row>
    <row r="3916" spans="1:21" ht="48" x14ac:dyDescent="0.2">
      <c r="A3916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5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 s="20">
        <f t="shared" si="309"/>
        <v>2015</v>
      </c>
    </row>
    <row r="3917" spans="1:21" ht="48" x14ac:dyDescent="0.2">
      <c r="A3917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5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 s="20">
        <f t="shared" si="309"/>
        <v>2016</v>
      </c>
    </row>
    <row r="3918" spans="1:21" ht="48" x14ac:dyDescent="0.2">
      <c r="A3918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5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 s="20">
        <f t="shared" si="309"/>
        <v>2016</v>
      </c>
    </row>
    <row r="3919" spans="1:21" ht="48" x14ac:dyDescent="0.2">
      <c r="A391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5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 s="20">
        <f t="shared" si="309"/>
        <v>2014</v>
      </c>
    </row>
    <row r="3920" spans="1:21" ht="48" x14ac:dyDescent="0.2">
      <c r="A3920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5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 s="20">
        <f t="shared" si="309"/>
        <v>2014</v>
      </c>
    </row>
    <row r="3921" spans="1:21" ht="48" x14ac:dyDescent="0.2">
      <c r="A3921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5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 s="20">
        <f t="shared" si="309"/>
        <v>2015</v>
      </c>
    </row>
    <row r="3922" spans="1:21" ht="48" x14ac:dyDescent="0.2">
      <c r="A3922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5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 s="20">
        <f t="shared" si="309"/>
        <v>2016</v>
      </c>
    </row>
    <row r="3923" spans="1:21" ht="48" x14ac:dyDescent="0.2">
      <c r="A3923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5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 s="20">
        <f t="shared" si="309"/>
        <v>2014</v>
      </c>
    </row>
    <row r="3924" spans="1:21" ht="48" x14ac:dyDescent="0.2">
      <c r="A3924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5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 s="20">
        <f t="shared" si="309"/>
        <v>2015</v>
      </c>
    </row>
    <row r="3925" spans="1:21" ht="48" x14ac:dyDescent="0.2">
      <c r="A3925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 s="20">
        <f t="shared" si="309"/>
        <v>2015</v>
      </c>
    </row>
    <row r="3926" spans="1:21" ht="48" x14ac:dyDescent="0.2">
      <c r="A3926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5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 s="20">
        <f t="shared" si="309"/>
        <v>2014</v>
      </c>
    </row>
    <row r="3927" spans="1:21" ht="48" x14ac:dyDescent="0.2">
      <c r="A3927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5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 s="20">
        <f t="shared" si="309"/>
        <v>2014</v>
      </c>
    </row>
    <row r="3928" spans="1:21" ht="32" x14ac:dyDescent="0.2">
      <c r="A3928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5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 s="20">
        <f t="shared" si="309"/>
        <v>2014</v>
      </c>
    </row>
    <row r="3929" spans="1:21" ht="48" x14ac:dyDescent="0.2">
      <c r="A392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5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 s="20">
        <f t="shared" si="309"/>
        <v>2014</v>
      </c>
    </row>
    <row r="3930" spans="1:21" ht="48" x14ac:dyDescent="0.2">
      <c r="A3930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5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 s="20">
        <f t="shared" si="309"/>
        <v>2015</v>
      </c>
    </row>
    <row r="3931" spans="1:21" ht="48" x14ac:dyDescent="0.2">
      <c r="A3931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5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 s="20">
        <f t="shared" si="309"/>
        <v>2016</v>
      </c>
    </row>
    <row r="3932" spans="1:21" ht="48" x14ac:dyDescent="0.2">
      <c r="A3932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5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 s="20">
        <f t="shared" si="309"/>
        <v>2016</v>
      </c>
    </row>
    <row r="3933" spans="1:21" ht="48" x14ac:dyDescent="0.2">
      <c r="A3933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5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 s="20">
        <f t="shared" si="309"/>
        <v>2015</v>
      </c>
    </row>
    <row r="3934" spans="1:21" ht="48" x14ac:dyDescent="0.2">
      <c r="A3934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5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 s="20">
        <f t="shared" si="309"/>
        <v>2016</v>
      </c>
    </row>
    <row r="3935" spans="1:21" ht="48" x14ac:dyDescent="0.2">
      <c r="A3935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 s="20">
        <f t="shared" si="309"/>
        <v>2016</v>
      </c>
    </row>
    <row r="3936" spans="1:21" ht="48" x14ac:dyDescent="0.2">
      <c r="A3936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5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 s="20">
        <f t="shared" si="309"/>
        <v>2015</v>
      </c>
    </row>
    <row r="3937" spans="1:21" ht="64" x14ac:dyDescent="0.2">
      <c r="A3937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5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 s="20">
        <f t="shared" si="309"/>
        <v>2015</v>
      </c>
    </row>
    <row r="3938" spans="1:21" ht="48" x14ac:dyDescent="0.2">
      <c r="A3938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5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 s="20">
        <f t="shared" si="309"/>
        <v>2016</v>
      </c>
    </row>
    <row r="3939" spans="1:21" ht="48" x14ac:dyDescent="0.2">
      <c r="A393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5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 s="20">
        <f t="shared" si="309"/>
        <v>2016</v>
      </c>
    </row>
    <row r="3940" spans="1:21" ht="48" x14ac:dyDescent="0.2">
      <c r="A3940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5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 s="20">
        <f t="shared" si="309"/>
        <v>2015</v>
      </c>
    </row>
    <row r="3941" spans="1:21" ht="48" x14ac:dyDescent="0.2">
      <c r="A3941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5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 s="20">
        <f t="shared" si="309"/>
        <v>2014</v>
      </c>
    </row>
    <row r="3942" spans="1:21" ht="48" x14ac:dyDescent="0.2">
      <c r="A3942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5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 s="20">
        <f t="shared" si="309"/>
        <v>2014</v>
      </c>
    </row>
    <row r="3943" spans="1:21" ht="48" x14ac:dyDescent="0.2">
      <c r="A3943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5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 s="20">
        <f t="shared" si="309"/>
        <v>2014</v>
      </c>
    </row>
    <row r="3944" spans="1:21" ht="48" x14ac:dyDescent="0.2">
      <c r="A3944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5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 s="20">
        <f t="shared" si="309"/>
        <v>2015</v>
      </c>
    </row>
    <row r="3945" spans="1:21" ht="48" x14ac:dyDescent="0.2">
      <c r="A3945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 s="20">
        <f t="shared" si="309"/>
        <v>2015</v>
      </c>
    </row>
    <row r="3946" spans="1:21" ht="48" x14ac:dyDescent="0.2">
      <c r="A3946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5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 s="20">
        <f t="shared" si="309"/>
        <v>2015</v>
      </c>
    </row>
    <row r="3947" spans="1:21" ht="48" x14ac:dyDescent="0.2">
      <c r="A3947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5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 s="20">
        <f t="shared" si="309"/>
        <v>2015</v>
      </c>
    </row>
    <row r="3948" spans="1:21" ht="32" x14ac:dyDescent="0.2">
      <c r="A3948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5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 s="20">
        <f t="shared" si="309"/>
        <v>2015</v>
      </c>
    </row>
    <row r="3949" spans="1:21" ht="48" x14ac:dyDescent="0.2">
      <c r="A394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5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 s="20">
        <f t="shared" si="309"/>
        <v>2016</v>
      </c>
    </row>
    <row r="3950" spans="1:21" ht="48" x14ac:dyDescent="0.2">
      <c r="A3950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5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 s="20">
        <f t="shared" si="309"/>
        <v>2014</v>
      </c>
    </row>
    <row r="3951" spans="1:21" ht="48" x14ac:dyDescent="0.2">
      <c r="A3951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5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 s="20">
        <f t="shared" si="309"/>
        <v>2015</v>
      </c>
    </row>
    <row r="3952" spans="1:21" ht="48" x14ac:dyDescent="0.2">
      <c r="A3952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5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 s="20">
        <f t="shared" si="309"/>
        <v>2016</v>
      </c>
    </row>
    <row r="3953" spans="1:21" ht="48" x14ac:dyDescent="0.2">
      <c r="A3953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5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 s="20">
        <f t="shared" si="309"/>
        <v>2016</v>
      </c>
    </row>
    <row r="3954" spans="1:21" ht="48" x14ac:dyDescent="0.2">
      <c r="A3954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5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 s="20">
        <f t="shared" si="309"/>
        <v>2015</v>
      </c>
    </row>
    <row r="3955" spans="1:21" ht="48" x14ac:dyDescent="0.2">
      <c r="A3955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 s="20">
        <f t="shared" si="309"/>
        <v>2016</v>
      </c>
    </row>
    <row r="3956" spans="1:21" ht="48" x14ac:dyDescent="0.2">
      <c r="A3956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5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 s="20">
        <f t="shared" si="309"/>
        <v>2014</v>
      </c>
    </row>
    <row r="3957" spans="1:21" ht="48" x14ac:dyDescent="0.2">
      <c r="A3957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5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 s="20">
        <f t="shared" si="309"/>
        <v>2015</v>
      </c>
    </row>
    <row r="3958" spans="1:21" ht="48" x14ac:dyDescent="0.2">
      <c r="A3958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5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 s="20">
        <f t="shared" si="309"/>
        <v>2016</v>
      </c>
    </row>
    <row r="3959" spans="1:21" ht="48" x14ac:dyDescent="0.2">
      <c r="A395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5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 s="20">
        <f t="shared" si="309"/>
        <v>2016</v>
      </c>
    </row>
    <row r="3960" spans="1:21" ht="48" x14ac:dyDescent="0.2">
      <c r="A3960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5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 s="20">
        <f t="shared" si="309"/>
        <v>2014</v>
      </c>
    </row>
    <row r="3961" spans="1:21" ht="48" x14ac:dyDescent="0.2">
      <c r="A3961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5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 s="20">
        <f t="shared" si="309"/>
        <v>2014</v>
      </c>
    </row>
    <row r="3962" spans="1:21" ht="48" x14ac:dyDescent="0.2">
      <c r="A3962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5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 s="20">
        <f t="shared" si="309"/>
        <v>2015</v>
      </c>
    </row>
    <row r="3963" spans="1:21" ht="48" x14ac:dyDescent="0.2">
      <c r="A3963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5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 s="20">
        <f t="shared" si="309"/>
        <v>2014</v>
      </c>
    </row>
    <row r="3964" spans="1:21" ht="48" x14ac:dyDescent="0.2">
      <c r="A3964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5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 s="20">
        <f t="shared" si="309"/>
        <v>2015</v>
      </c>
    </row>
    <row r="3965" spans="1:21" ht="48" x14ac:dyDescent="0.2">
      <c r="A3965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 s="20">
        <f t="shared" si="309"/>
        <v>2015</v>
      </c>
    </row>
    <row r="3966" spans="1:21" ht="48" x14ac:dyDescent="0.2">
      <c r="A3966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5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 s="20">
        <f t="shared" si="309"/>
        <v>2015</v>
      </c>
    </row>
    <row r="3967" spans="1:21" ht="48" x14ac:dyDescent="0.2">
      <c r="A3967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5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 s="20">
        <f t="shared" si="309"/>
        <v>2016</v>
      </c>
    </row>
    <row r="3968" spans="1:21" ht="48" x14ac:dyDescent="0.2">
      <c r="A3968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5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 s="20">
        <f t="shared" si="309"/>
        <v>2014</v>
      </c>
    </row>
    <row r="3969" spans="1:21" ht="48" x14ac:dyDescent="0.2">
      <c r="A396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5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 s="20">
        <f t="shared" si="309"/>
        <v>2017</v>
      </c>
    </row>
    <row r="3970" spans="1:21" ht="48" x14ac:dyDescent="0.2">
      <c r="A3970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5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 s="20">
        <f t="shared" si="309"/>
        <v>2016</v>
      </c>
    </row>
    <row r="3971" spans="1:21" ht="48" x14ac:dyDescent="0.2">
      <c r="A3971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 0)</f>
        <v>7</v>
      </c>
      <c r="P3971">
        <f t="shared" ref="P3971:P4034" si="311">IFERROR(ROUND(E3971/L3971,2),0)</f>
        <v>35.17</v>
      </c>
      <c r="Q3971" s="15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 s="20">
        <f t="shared" ref="U3971:U4034" si="314">YEAR(S3971)</f>
        <v>2016</v>
      </c>
    </row>
    <row r="3972" spans="1:21" ht="64" x14ac:dyDescent="0.2">
      <c r="A3972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5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 s="20">
        <f t="shared" si="314"/>
        <v>2016</v>
      </c>
    </row>
    <row r="3973" spans="1:21" ht="48" x14ac:dyDescent="0.2">
      <c r="A3973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5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 s="20">
        <f t="shared" si="314"/>
        <v>2014</v>
      </c>
    </row>
    <row r="3974" spans="1:21" ht="32" x14ac:dyDescent="0.2">
      <c r="A3974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5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 s="20">
        <f t="shared" si="314"/>
        <v>2014</v>
      </c>
    </row>
    <row r="3975" spans="1:21" ht="48" x14ac:dyDescent="0.2">
      <c r="A3975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 s="20">
        <f t="shared" si="314"/>
        <v>2016</v>
      </c>
    </row>
    <row r="3976" spans="1:21" ht="48" x14ac:dyDescent="0.2">
      <c r="A3976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5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 s="20">
        <f t="shared" si="314"/>
        <v>2016</v>
      </c>
    </row>
    <row r="3977" spans="1:21" ht="48" x14ac:dyDescent="0.2">
      <c r="A3977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5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 s="20">
        <f t="shared" si="314"/>
        <v>2016</v>
      </c>
    </row>
    <row r="3978" spans="1:21" ht="48" x14ac:dyDescent="0.2">
      <c r="A3978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5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 s="20">
        <f t="shared" si="314"/>
        <v>2014</v>
      </c>
    </row>
    <row r="3979" spans="1:21" ht="48" x14ac:dyDescent="0.2">
      <c r="A397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5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 s="20">
        <f t="shared" si="314"/>
        <v>2016</v>
      </c>
    </row>
    <row r="3980" spans="1:21" ht="48" x14ac:dyDescent="0.2">
      <c r="A3980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5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 s="20">
        <f t="shared" si="314"/>
        <v>2014</v>
      </c>
    </row>
    <row r="3981" spans="1:21" ht="48" x14ac:dyDescent="0.2">
      <c r="A3981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5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 s="20">
        <f t="shared" si="314"/>
        <v>2015</v>
      </c>
    </row>
    <row r="3982" spans="1:21" ht="48" x14ac:dyDescent="0.2">
      <c r="A3982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5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 s="20">
        <f t="shared" si="314"/>
        <v>2014</v>
      </c>
    </row>
    <row r="3983" spans="1:21" ht="32" x14ac:dyDescent="0.2">
      <c r="A3983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5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 s="20">
        <f t="shared" si="314"/>
        <v>2016</v>
      </c>
    </row>
    <row r="3984" spans="1:21" ht="64" x14ac:dyDescent="0.2">
      <c r="A3984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5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 s="20">
        <f t="shared" si="314"/>
        <v>2015</v>
      </c>
    </row>
    <row r="3985" spans="1:21" ht="48" x14ac:dyDescent="0.2">
      <c r="A3985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 s="20">
        <f t="shared" si="314"/>
        <v>2014</v>
      </c>
    </row>
    <row r="3986" spans="1:21" ht="48" x14ac:dyDescent="0.2">
      <c r="A3986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5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 s="20">
        <f t="shared" si="314"/>
        <v>2014</v>
      </c>
    </row>
    <row r="3987" spans="1:21" ht="48" x14ac:dyDescent="0.2">
      <c r="A3987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5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 s="20">
        <f t="shared" si="314"/>
        <v>2016</v>
      </c>
    </row>
    <row r="3988" spans="1:21" ht="48" x14ac:dyDescent="0.2">
      <c r="A3988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5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 s="20">
        <f t="shared" si="314"/>
        <v>2016</v>
      </c>
    </row>
    <row r="3989" spans="1:21" ht="48" x14ac:dyDescent="0.2">
      <c r="A398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5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 s="20">
        <f t="shared" si="314"/>
        <v>2014</v>
      </c>
    </row>
    <row r="3990" spans="1:21" ht="32" x14ac:dyDescent="0.2">
      <c r="A3990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5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 s="20">
        <f t="shared" si="314"/>
        <v>2015</v>
      </c>
    </row>
    <row r="3991" spans="1:21" ht="48" x14ac:dyDescent="0.2">
      <c r="A3991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5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 s="20">
        <f t="shared" si="314"/>
        <v>2015</v>
      </c>
    </row>
    <row r="3992" spans="1:21" ht="48" x14ac:dyDescent="0.2">
      <c r="A3992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5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 s="20">
        <f t="shared" si="314"/>
        <v>2016</v>
      </c>
    </row>
    <row r="3993" spans="1:21" ht="32" x14ac:dyDescent="0.2">
      <c r="A3993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5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 s="20">
        <f t="shared" si="314"/>
        <v>2015</v>
      </c>
    </row>
    <row r="3994" spans="1:21" ht="48" x14ac:dyDescent="0.2">
      <c r="A3994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5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 s="20">
        <f t="shared" si="314"/>
        <v>2015</v>
      </c>
    </row>
    <row r="3995" spans="1:21" ht="48" x14ac:dyDescent="0.2">
      <c r="A3995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 s="20">
        <f t="shared" si="314"/>
        <v>2015</v>
      </c>
    </row>
    <row r="3996" spans="1:21" ht="32" x14ac:dyDescent="0.2">
      <c r="A3996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5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 s="20">
        <f t="shared" si="314"/>
        <v>2014</v>
      </c>
    </row>
    <row r="3997" spans="1:21" ht="48" x14ac:dyDescent="0.2">
      <c r="A3997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5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 s="20">
        <f t="shared" si="314"/>
        <v>2015</v>
      </c>
    </row>
    <row r="3998" spans="1:21" ht="48" x14ac:dyDescent="0.2">
      <c r="A3998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5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 s="20">
        <f t="shared" si="314"/>
        <v>2014</v>
      </c>
    </row>
    <row r="3999" spans="1:21" ht="48" x14ac:dyDescent="0.2">
      <c r="A399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5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 s="20">
        <f t="shared" si="314"/>
        <v>2015</v>
      </c>
    </row>
    <row r="4000" spans="1:21" ht="48" x14ac:dyDescent="0.2">
      <c r="A4000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5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 s="20">
        <f t="shared" si="314"/>
        <v>2015</v>
      </c>
    </row>
    <row r="4001" spans="1:21" ht="48" x14ac:dyDescent="0.2">
      <c r="A4001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5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 s="20">
        <f t="shared" si="314"/>
        <v>2014</v>
      </c>
    </row>
    <row r="4002" spans="1:21" ht="16" x14ac:dyDescent="0.2">
      <c r="A4002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5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 s="20">
        <f t="shared" si="314"/>
        <v>2016</v>
      </c>
    </row>
    <row r="4003" spans="1:21" ht="48" x14ac:dyDescent="0.2">
      <c r="A4003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5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 s="20">
        <f t="shared" si="314"/>
        <v>2017</v>
      </c>
    </row>
    <row r="4004" spans="1:21" ht="48" x14ac:dyDescent="0.2">
      <c r="A4004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5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 s="20">
        <f t="shared" si="314"/>
        <v>2014</v>
      </c>
    </row>
    <row r="4005" spans="1:21" ht="48" x14ac:dyDescent="0.2">
      <c r="A4005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 s="20">
        <f t="shared" si="314"/>
        <v>2015</v>
      </c>
    </row>
    <row r="4006" spans="1:21" ht="16" x14ac:dyDescent="0.2">
      <c r="A4006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5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 s="20">
        <f t="shared" si="314"/>
        <v>2014</v>
      </c>
    </row>
    <row r="4007" spans="1:21" ht="48" x14ac:dyDescent="0.2">
      <c r="A4007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5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 s="20">
        <f t="shared" si="314"/>
        <v>2014</v>
      </c>
    </row>
    <row r="4008" spans="1:21" ht="48" x14ac:dyDescent="0.2">
      <c r="A4008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5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 s="20">
        <f t="shared" si="314"/>
        <v>2016</v>
      </c>
    </row>
    <row r="4009" spans="1:21" ht="48" x14ac:dyDescent="0.2">
      <c r="A400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5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 s="20">
        <f t="shared" si="314"/>
        <v>2014</v>
      </c>
    </row>
    <row r="4010" spans="1:21" ht="48" x14ac:dyDescent="0.2">
      <c r="A4010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5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 s="20">
        <f t="shared" si="314"/>
        <v>2015</v>
      </c>
    </row>
    <row r="4011" spans="1:21" ht="48" x14ac:dyDescent="0.2">
      <c r="A4011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5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 s="20">
        <f t="shared" si="314"/>
        <v>2014</v>
      </c>
    </row>
    <row r="4012" spans="1:21" ht="48" x14ac:dyDescent="0.2">
      <c r="A4012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5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 s="20">
        <f t="shared" si="314"/>
        <v>2014</v>
      </c>
    </row>
    <row r="4013" spans="1:21" ht="48" x14ac:dyDescent="0.2">
      <c r="A4013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5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 s="20">
        <f t="shared" si="314"/>
        <v>2014</v>
      </c>
    </row>
    <row r="4014" spans="1:21" ht="48" x14ac:dyDescent="0.2">
      <c r="A4014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5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 s="20">
        <f t="shared" si="314"/>
        <v>2015</v>
      </c>
    </row>
    <row r="4015" spans="1:21" ht="48" x14ac:dyDescent="0.2">
      <c r="A4015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 s="20">
        <f t="shared" si="314"/>
        <v>2015</v>
      </c>
    </row>
    <row r="4016" spans="1:21" ht="48" x14ac:dyDescent="0.2">
      <c r="A4016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5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 s="20">
        <f t="shared" si="314"/>
        <v>2016</v>
      </c>
    </row>
    <row r="4017" spans="1:21" ht="48" x14ac:dyDescent="0.2">
      <c r="A4017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5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 s="20">
        <f t="shared" si="314"/>
        <v>2015</v>
      </c>
    </row>
    <row r="4018" spans="1:21" ht="48" x14ac:dyDescent="0.2">
      <c r="A4018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5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 s="20">
        <f t="shared" si="314"/>
        <v>2014</v>
      </c>
    </row>
    <row r="4019" spans="1:21" ht="48" x14ac:dyDescent="0.2">
      <c r="A401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5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 s="20">
        <f t="shared" si="314"/>
        <v>2014</v>
      </c>
    </row>
    <row r="4020" spans="1:21" ht="32" x14ac:dyDescent="0.2">
      <c r="A4020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5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 s="20">
        <f t="shared" si="314"/>
        <v>2016</v>
      </c>
    </row>
    <row r="4021" spans="1:21" ht="48" x14ac:dyDescent="0.2">
      <c r="A4021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5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 s="20">
        <f t="shared" si="314"/>
        <v>2016</v>
      </c>
    </row>
    <row r="4022" spans="1:21" ht="48" x14ac:dyDescent="0.2">
      <c r="A4022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5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 s="20">
        <f t="shared" si="314"/>
        <v>2015</v>
      </c>
    </row>
    <row r="4023" spans="1:21" ht="48" x14ac:dyDescent="0.2">
      <c r="A4023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5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 s="20">
        <f t="shared" si="314"/>
        <v>2014</v>
      </c>
    </row>
    <row r="4024" spans="1:21" ht="32" x14ac:dyDescent="0.2">
      <c r="A4024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5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 s="20">
        <f t="shared" si="314"/>
        <v>2014</v>
      </c>
    </row>
    <row r="4025" spans="1:21" ht="48" x14ac:dyDescent="0.2">
      <c r="A4025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 s="20">
        <f t="shared" si="314"/>
        <v>2016</v>
      </c>
    </row>
    <row r="4026" spans="1:21" ht="48" x14ac:dyDescent="0.2">
      <c r="A4026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5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 s="20">
        <f t="shared" si="314"/>
        <v>2015</v>
      </c>
    </row>
    <row r="4027" spans="1:21" ht="48" x14ac:dyDescent="0.2">
      <c r="A4027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5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 s="20">
        <f t="shared" si="314"/>
        <v>2015</v>
      </c>
    </row>
    <row r="4028" spans="1:21" ht="48" x14ac:dyDescent="0.2">
      <c r="A4028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5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 s="20">
        <f t="shared" si="314"/>
        <v>2015</v>
      </c>
    </row>
    <row r="4029" spans="1:21" ht="48" x14ac:dyDescent="0.2">
      <c r="A402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5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 s="20">
        <f t="shared" si="314"/>
        <v>2017</v>
      </c>
    </row>
    <row r="4030" spans="1:21" ht="48" x14ac:dyDescent="0.2">
      <c r="A4030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5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 s="20">
        <f t="shared" si="314"/>
        <v>2014</v>
      </c>
    </row>
    <row r="4031" spans="1:21" ht="48" x14ac:dyDescent="0.2">
      <c r="A4031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5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 s="20">
        <f t="shared" si="314"/>
        <v>2015</v>
      </c>
    </row>
    <row r="4032" spans="1:21" ht="48" x14ac:dyDescent="0.2">
      <c r="A4032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5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 s="20">
        <f t="shared" si="314"/>
        <v>2016</v>
      </c>
    </row>
    <row r="4033" spans="1:21" ht="48" x14ac:dyDescent="0.2">
      <c r="A4033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5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 s="20">
        <f t="shared" si="314"/>
        <v>2014</v>
      </c>
    </row>
    <row r="4034" spans="1:21" ht="48" x14ac:dyDescent="0.2">
      <c r="A4034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5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 s="20">
        <f t="shared" si="314"/>
        <v>2015</v>
      </c>
    </row>
    <row r="4035" spans="1:21" ht="48" x14ac:dyDescent="0.2">
      <c r="A4035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 0)</f>
        <v>26</v>
      </c>
      <c r="P4035">
        <f t="shared" ref="P4035:P4098" si="316">IFERROR(ROUND(E4035/L4035,2),0)</f>
        <v>65.34</v>
      </c>
      <c r="Q4035" s="1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 s="20">
        <f t="shared" ref="U4035:U4098" si="319">YEAR(S4035)</f>
        <v>2016</v>
      </c>
    </row>
    <row r="4036" spans="1:21" ht="48" x14ac:dyDescent="0.2">
      <c r="A4036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5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 s="20">
        <f t="shared" si="319"/>
        <v>2015</v>
      </c>
    </row>
    <row r="4037" spans="1:21" ht="32" x14ac:dyDescent="0.2">
      <c r="A4037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5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 s="20">
        <f t="shared" si="319"/>
        <v>2014</v>
      </c>
    </row>
    <row r="4038" spans="1:21" ht="48" x14ac:dyDescent="0.2">
      <c r="A4038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5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 s="20">
        <f t="shared" si="319"/>
        <v>2014</v>
      </c>
    </row>
    <row r="4039" spans="1:21" ht="48" x14ac:dyDescent="0.2">
      <c r="A403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5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 s="20">
        <f t="shared" si="319"/>
        <v>2016</v>
      </c>
    </row>
    <row r="4040" spans="1:21" ht="48" x14ac:dyDescent="0.2">
      <c r="A4040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5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 s="20">
        <f t="shared" si="319"/>
        <v>2014</v>
      </c>
    </row>
    <row r="4041" spans="1:21" ht="32" x14ac:dyDescent="0.2">
      <c r="A4041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5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 s="20">
        <f t="shared" si="319"/>
        <v>2015</v>
      </c>
    </row>
    <row r="4042" spans="1:21" ht="48" x14ac:dyDescent="0.2">
      <c r="A4042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5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 s="20">
        <f t="shared" si="319"/>
        <v>2015</v>
      </c>
    </row>
    <row r="4043" spans="1:21" ht="32" x14ac:dyDescent="0.2">
      <c r="A4043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5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 s="20">
        <f t="shared" si="319"/>
        <v>2016</v>
      </c>
    </row>
    <row r="4044" spans="1:21" ht="48" x14ac:dyDescent="0.2">
      <c r="A4044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5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 s="20">
        <f t="shared" si="319"/>
        <v>2014</v>
      </c>
    </row>
    <row r="4045" spans="1:21" ht="48" x14ac:dyDescent="0.2">
      <c r="A4045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 s="20">
        <f t="shared" si="319"/>
        <v>2014</v>
      </c>
    </row>
    <row r="4046" spans="1:21" ht="48" x14ac:dyDescent="0.2">
      <c r="A4046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5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 s="20">
        <f t="shared" si="319"/>
        <v>2015</v>
      </c>
    </row>
    <row r="4047" spans="1:21" ht="48" x14ac:dyDescent="0.2">
      <c r="A4047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5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 s="20">
        <f t="shared" si="319"/>
        <v>2014</v>
      </c>
    </row>
    <row r="4048" spans="1:21" ht="48" x14ac:dyDescent="0.2">
      <c r="A4048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5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 s="20">
        <f t="shared" si="319"/>
        <v>2014</v>
      </c>
    </row>
    <row r="4049" spans="1:21" ht="48" x14ac:dyDescent="0.2">
      <c r="A404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5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 s="20">
        <f t="shared" si="319"/>
        <v>2014</v>
      </c>
    </row>
    <row r="4050" spans="1:21" ht="48" x14ac:dyDescent="0.2">
      <c r="A4050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5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 s="20">
        <f t="shared" si="319"/>
        <v>2016</v>
      </c>
    </row>
    <row r="4051" spans="1:21" ht="48" x14ac:dyDescent="0.2">
      <c r="A4051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5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 s="20">
        <f t="shared" si="319"/>
        <v>2015</v>
      </c>
    </row>
    <row r="4052" spans="1:21" ht="48" x14ac:dyDescent="0.2">
      <c r="A4052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5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 s="20">
        <f t="shared" si="319"/>
        <v>2014</v>
      </c>
    </row>
    <row r="4053" spans="1:21" ht="48" x14ac:dyDescent="0.2">
      <c r="A4053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5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 s="20">
        <f t="shared" si="319"/>
        <v>2014</v>
      </c>
    </row>
    <row r="4054" spans="1:21" ht="64" x14ac:dyDescent="0.2">
      <c r="A4054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5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 s="20">
        <f t="shared" si="319"/>
        <v>2014</v>
      </c>
    </row>
    <row r="4055" spans="1:21" ht="48" x14ac:dyDescent="0.2">
      <c r="A4055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 s="20">
        <f t="shared" si="319"/>
        <v>2014</v>
      </c>
    </row>
    <row r="4056" spans="1:21" ht="48" x14ac:dyDescent="0.2">
      <c r="A4056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5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 s="20">
        <f t="shared" si="319"/>
        <v>2016</v>
      </c>
    </row>
    <row r="4057" spans="1:21" ht="48" x14ac:dyDescent="0.2">
      <c r="A4057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5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 s="20">
        <f t="shared" si="319"/>
        <v>2014</v>
      </c>
    </row>
    <row r="4058" spans="1:21" ht="48" x14ac:dyDescent="0.2">
      <c r="A4058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5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 s="20">
        <f t="shared" si="319"/>
        <v>2016</v>
      </c>
    </row>
    <row r="4059" spans="1:21" ht="48" x14ac:dyDescent="0.2">
      <c r="A405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5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 s="20">
        <f t="shared" si="319"/>
        <v>2015</v>
      </c>
    </row>
    <row r="4060" spans="1:21" ht="48" x14ac:dyDescent="0.2">
      <c r="A4060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5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 s="20">
        <f t="shared" si="319"/>
        <v>2016</v>
      </c>
    </row>
    <row r="4061" spans="1:21" ht="48" x14ac:dyDescent="0.2">
      <c r="A4061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5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 s="20">
        <f t="shared" si="319"/>
        <v>2014</v>
      </c>
    </row>
    <row r="4062" spans="1:21" ht="48" x14ac:dyDescent="0.2">
      <c r="A4062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5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 s="20">
        <f t="shared" si="319"/>
        <v>2014</v>
      </c>
    </row>
    <row r="4063" spans="1:21" ht="32" x14ac:dyDescent="0.2">
      <c r="A4063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5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 s="20">
        <f t="shared" si="319"/>
        <v>2016</v>
      </c>
    </row>
    <row r="4064" spans="1:21" ht="48" x14ac:dyDescent="0.2">
      <c r="A4064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5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 s="20">
        <f t="shared" si="319"/>
        <v>2016</v>
      </c>
    </row>
    <row r="4065" spans="1:21" ht="48" x14ac:dyDescent="0.2">
      <c r="A4065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 s="20">
        <f t="shared" si="319"/>
        <v>2014</v>
      </c>
    </row>
    <row r="4066" spans="1:21" ht="48" x14ac:dyDescent="0.2">
      <c r="A4066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5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 s="20">
        <f t="shared" si="319"/>
        <v>2015</v>
      </c>
    </row>
    <row r="4067" spans="1:21" ht="32" x14ac:dyDescent="0.2">
      <c r="A4067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5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 s="20">
        <f t="shared" si="319"/>
        <v>2014</v>
      </c>
    </row>
    <row r="4068" spans="1:21" ht="48" x14ac:dyDescent="0.2">
      <c r="A4068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5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 s="20">
        <f t="shared" si="319"/>
        <v>2016</v>
      </c>
    </row>
    <row r="4069" spans="1:21" ht="48" x14ac:dyDescent="0.2">
      <c r="A406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5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 s="20">
        <f t="shared" si="319"/>
        <v>2015</v>
      </c>
    </row>
    <row r="4070" spans="1:21" ht="32" x14ac:dyDescent="0.2">
      <c r="A4070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5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 s="20">
        <f t="shared" si="319"/>
        <v>2016</v>
      </c>
    </row>
    <row r="4071" spans="1:21" ht="48" x14ac:dyDescent="0.2">
      <c r="A4071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5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 s="20">
        <f t="shared" si="319"/>
        <v>2015</v>
      </c>
    </row>
    <row r="4072" spans="1:21" ht="32" x14ac:dyDescent="0.2">
      <c r="A4072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5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 s="20">
        <f t="shared" si="319"/>
        <v>2015</v>
      </c>
    </row>
    <row r="4073" spans="1:21" ht="48" x14ac:dyDescent="0.2">
      <c r="A4073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5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 s="20">
        <f t="shared" si="319"/>
        <v>2016</v>
      </c>
    </row>
    <row r="4074" spans="1:21" ht="48" x14ac:dyDescent="0.2">
      <c r="A4074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5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 s="20">
        <f t="shared" si="319"/>
        <v>2014</v>
      </c>
    </row>
    <row r="4075" spans="1:21" ht="48" x14ac:dyDescent="0.2">
      <c r="A4075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 s="20">
        <f t="shared" si="319"/>
        <v>2015</v>
      </c>
    </row>
    <row r="4076" spans="1:21" ht="48" x14ac:dyDescent="0.2">
      <c r="A4076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5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 s="20">
        <f t="shared" si="319"/>
        <v>2015</v>
      </c>
    </row>
    <row r="4077" spans="1:21" ht="48" x14ac:dyDescent="0.2">
      <c r="A4077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5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 s="20">
        <f t="shared" si="319"/>
        <v>2014</v>
      </c>
    </row>
    <row r="4078" spans="1:21" ht="48" x14ac:dyDescent="0.2">
      <c r="A4078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5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 s="20">
        <f t="shared" si="319"/>
        <v>2014</v>
      </c>
    </row>
    <row r="4079" spans="1:21" ht="48" x14ac:dyDescent="0.2">
      <c r="A407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5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 s="20">
        <f t="shared" si="319"/>
        <v>2016</v>
      </c>
    </row>
    <row r="4080" spans="1:21" ht="48" x14ac:dyDescent="0.2">
      <c r="A4080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5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 s="20">
        <f t="shared" si="319"/>
        <v>2016</v>
      </c>
    </row>
    <row r="4081" spans="1:21" ht="48" x14ac:dyDescent="0.2">
      <c r="A4081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5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 s="20">
        <f t="shared" si="319"/>
        <v>2016</v>
      </c>
    </row>
    <row r="4082" spans="1:21" ht="48" x14ac:dyDescent="0.2">
      <c r="A4082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5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 s="20">
        <f t="shared" si="319"/>
        <v>2016</v>
      </c>
    </row>
    <row r="4083" spans="1:21" ht="48" x14ac:dyDescent="0.2">
      <c r="A4083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5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 s="20">
        <f t="shared" si="319"/>
        <v>2015</v>
      </c>
    </row>
    <row r="4084" spans="1:21" ht="48" x14ac:dyDescent="0.2">
      <c r="A4084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5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 s="20">
        <f t="shared" si="319"/>
        <v>2015</v>
      </c>
    </row>
    <row r="4085" spans="1:21" ht="48" x14ac:dyDescent="0.2">
      <c r="A4085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 s="20">
        <f t="shared" si="319"/>
        <v>2015</v>
      </c>
    </row>
    <row r="4086" spans="1:21" ht="48" x14ac:dyDescent="0.2">
      <c r="A4086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5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 s="20">
        <f t="shared" si="319"/>
        <v>2016</v>
      </c>
    </row>
    <row r="4087" spans="1:21" ht="48" x14ac:dyDescent="0.2">
      <c r="A4087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5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 s="20">
        <f t="shared" si="319"/>
        <v>2015</v>
      </c>
    </row>
    <row r="4088" spans="1:21" ht="48" x14ac:dyDescent="0.2">
      <c r="A4088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5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 s="20">
        <f t="shared" si="319"/>
        <v>2015</v>
      </c>
    </row>
    <row r="4089" spans="1:21" ht="16" x14ac:dyDescent="0.2">
      <c r="A408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5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 s="20">
        <f t="shared" si="319"/>
        <v>2016</v>
      </c>
    </row>
    <row r="4090" spans="1:21" ht="48" x14ac:dyDescent="0.2">
      <c r="A4090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5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 s="20">
        <f t="shared" si="319"/>
        <v>2014</v>
      </c>
    </row>
    <row r="4091" spans="1:21" ht="48" x14ac:dyDescent="0.2">
      <c r="A4091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5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 s="20">
        <f t="shared" si="319"/>
        <v>2015</v>
      </c>
    </row>
    <row r="4092" spans="1:21" ht="48" x14ac:dyDescent="0.2">
      <c r="A4092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5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 s="20">
        <f t="shared" si="319"/>
        <v>2015</v>
      </c>
    </row>
    <row r="4093" spans="1:21" ht="48" x14ac:dyDescent="0.2">
      <c r="A4093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5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 s="20">
        <f t="shared" si="319"/>
        <v>2014</v>
      </c>
    </row>
    <row r="4094" spans="1:21" ht="48" x14ac:dyDescent="0.2">
      <c r="A4094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5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 s="20">
        <f t="shared" si="319"/>
        <v>2015</v>
      </c>
    </row>
    <row r="4095" spans="1:21" ht="48" x14ac:dyDescent="0.2">
      <c r="A4095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 s="20">
        <f t="shared" si="319"/>
        <v>2015</v>
      </c>
    </row>
    <row r="4096" spans="1:21" ht="48" x14ac:dyDescent="0.2">
      <c r="A4096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5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 s="20">
        <f t="shared" si="319"/>
        <v>2014</v>
      </c>
    </row>
    <row r="4097" spans="1:21" ht="32" x14ac:dyDescent="0.2">
      <c r="A4097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5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 s="20">
        <f t="shared" si="319"/>
        <v>2016</v>
      </c>
    </row>
    <row r="4098" spans="1:21" ht="48" x14ac:dyDescent="0.2">
      <c r="A4098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5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 s="20">
        <f t="shared" si="319"/>
        <v>2017</v>
      </c>
    </row>
    <row r="4099" spans="1:21" ht="48" x14ac:dyDescent="0.2">
      <c r="A409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 0)</f>
        <v>0</v>
      </c>
      <c r="P4099">
        <f t="shared" ref="P4099:P4115" si="321">IFERROR(ROUND(E4099/L4099,2),0)</f>
        <v>0</v>
      </c>
      <c r="Q4099" s="15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 s="20">
        <f t="shared" ref="U4099:U4115" si="324">YEAR(S4099)</f>
        <v>2015</v>
      </c>
    </row>
    <row r="4100" spans="1:21" ht="48" x14ac:dyDescent="0.2">
      <c r="A4100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5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 s="20">
        <f t="shared" si="324"/>
        <v>2016</v>
      </c>
    </row>
    <row r="4101" spans="1:21" ht="48" x14ac:dyDescent="0.2">
      <c r="A4101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5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 s="20">
        <f t="shared" si="324"/>
        <v>2016</v>
      </c>
    </row>
    <row r="4102" spans="1:21" ht="32" x14ac:dyDescent="0.2">
      <c r="A4102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5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 s="20">
        <f t="shared" si="324"/>
        <v>2014</v>
      </c>
    </row>
    <row r="4103" spans="1:21" ht="48" x14ac:dyDescent="0.2">
      <c r="A4103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5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 s="20">
        <f t="shared" si="324"/>
        <v>2016</v>
      </c>
    </row>
    <row r="4104" spans="1:21" ht="48" x14ac:dyDescent="0.2">
      <c r="A4104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5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 s="20">
        <f t="shared" si="324"/>
        <v>2016</v>
      </c>
    </row>
    <row r="4105" spans="1:21" ht="48" x14ac:dyDescent="0.2">
      <c r="A4105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 s="20">
        <f t="shared" si="324"/>
        <v>2015</v>
      </c>
    </row>
    <row r="4106" spans="1:21" ht="48" x14ac:dyDescent="0.2">
      <c r="A4106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5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 s="20">
        <f t="shared" si="324"/>
        <v>2016</v>
      </c>
    </row>
    <row r="4107" spans="1:21" ht="48" x14ac:dyDescent="0.2">
      <c r="A4107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5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 s="20">
        <f t="shared" si="324"/>
        <v>2016</v>
      </c>
    </row>
    <row r="4108" spans="1:21" ht="48" x14ac:dyDescent="0.2">
      <c r="A4108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5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 s="20">
        <f t="shared" si="324"/>
        <v>2015</v>
      </c>
    </row>
    <row r="4109" spans="1:21" ht="48" x14ac:dyDescent="0.2">
      <c r="A410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5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 s="20">
        <f t="shared" si="324"/>
        <v>2014</v>
      </c>
    </row>
    <row r="4110" spans="1:21" ht="48" x14ac:dyDescent="0.2">
      <c r="A4110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5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 s="20">
        <f t="shared" si="324"/>
        <v>2017</v>
      </c>
    </row>
    <row r="4111" spans="1:21" ht="48" x14ac:dyDescent="0.2">
      <c r="A4111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5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 s="20">
        <f t="shared" si="324"/>
        <v>2015</v>
      </c>
    </row>
    <row r="4112" spans="1:21" ht="48" x14ac:dyDescent="0.2">
      <c r="A4112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5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 s="20">
        <f t="shared" si="324"/>
        <v>2016</v>
      </c>
    </row>
    <row r="4113" spans="1:21" ht="48" x14ac:dyDescent="0.2">
      <c r="A4113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5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 s="20">
        <f t="shared" si="324"/>
        <v>2015</v>
      </c>
    </row>
    <row r="4114" spans="1:21" ht="48" x14ac:dyDescent="0.2">
      <c r="A4114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5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 s="20">
        <f t="shared" si="324"/>
        <v>2016</v>
      </c>
    </row>
    <row r="4115" spans="1:21" ht="48" x14ac:dyDescent="0.2">
      <c r="A4115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 s="20">
        <f t="shared" si="324"/>
        <v>2015</v>
      </c>
    </row>
  </sheetData>
  <conditionalFormatting sqref="F1:F1048576">
    <cfRule type="containsText" dxfId="4" priority="6" operator="containsText" text="live">
      <formula>NOT(ISERROR(SEARCH("live",F1)))</formula>
    </cfRule>
    <cfRule type="cellIs" dxfId="3" priority="7" operator="equal">
      <formula>"canceled"</formula>
    </cfRule>
    <cfRule type="cellIs" dxfId="2" priority="8" operator="equal">
      <formula>"successful"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R1:T1 P1">
    <cfRule type="colorScale" priority="2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 copies="9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A36B9-BD6A-754F-BB5A-CAEF85C7FCE9}">
  <dimension ref="A1:F14"/>
  <sheetViews>
    <sheetView zoomScale="96" workbookViewId="0">
      <selection activeCell="F30" sqref="F30"/>
    </sheetView>
  </sheetViews>
  <sheetFormatPr baseColWidth="10" defaultRowHeight="15" x14ac:dyDescent="0.2"/>
  <cols>
    <col min="1" max="1" width="16.33203125" bestFit="1" customWidth="1"/>
    <col min="2" max="2" width="15.5" bestFit="1" customWidth="1"/>
    <col min="3" max="3" width="5.6640625" bestFit="1" customWidth="1"/>
    <col min="4" max="4" width="4.1640625" bestFit="1" customWidth="1"/>
    <col min="5" max="5" width="9.1640625" bestFit="1" customWidth="1"/>
    <col min="6" max="7" width="10.3320312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8" bestFit="1" customWidth="1"/>
    <col min="38" max="38" width="10.5" bestFit="1" customWidth="1"/>
    <col min="39" max="39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8363</v>
      </c>
      <c r="B3" s="16" t="s">
        <v>8362</v>
      </c>
    </row>
    <row r="4" spans="1:6" x14ac:dyDescent="0.2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7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7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7" t="s">
        <v>8329</v>
      </c>
      <c r="B8" s="9">
        <v>23</v>
      </c>
      <c r="C8" s="9"/>
      <c r="D8" s="9"/>
      <c r="E8" s="9"/>
      <c r="F8" s="9">
        <v>23</v>
      </c>
    </row>
    <row r="9" spans="1:6" x14ac:dyDescent="0.2">
      <c r="A9" s="17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7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7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17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7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7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EC191-8511-394C-8091-90EA6D7BF213}">
  <dimension ref="A1:F47"/>
  <sheetViews>
    <sheetView zoomScale="91" zoomScaleNormal="91" workbookViewId="0">
      <selection activeCell="O39" sqref="O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8222</v>
      </c>
      <c r="B1" t="s">
        <v>8223</v>
      </c>
    </row>
    <row r="2" spans="1:6" x14ac:dyDescent="0.2">
      <c r="A2" s="16" t="s">
        <v>8358</v>
      </c>
      <c r="B2" t="s">
        <v>8364</v>
      </c>
    </row>
    <row r="4" spans="1:6" x14ac:dyDescent="0.2">
      <c r="A4" s="16" t="s">
        <v>8363</v>
      </c>
      <c r="B4" s="16" t="s">
        <v>8362</v>
      </c>
    </row>
    <row r="5" spans="1:6" x14ac:dyDescent="0.2">
      <c r="A5" s="1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8314</v>
      </c>
      <c r="B6" s="9"/>
      <c r="C6" s="9">
        <v>78</v>
      </c>
      <c r="D6" s="9"/>
      <c r="E6" s="9"/>
      <c r="F6" s="9">
        <v>78</v>
      </c>
    </row>
    <row r="7" spans="1:6" x14ac:dyDescent="0.2">
      <c r="A7" s="17" t="s">
        <v>8342</v>
      </c>
      <c r="B7" s="9">
        <v>16</v>
      </c>
      <c r="C7" s="9"/>
      <c r="D7" s="9"/>
      <c r="E7" s="9"/>
      <c r="F7" s="9">
        <v>16</v>
      </c>
    </row>
    <row r="8" spans="1:6" x14ac:dyDescent="0.2">
      <c r="A8" s="17" t="s">
        <v>8330</v>
      </c>
      <c r="B8" s="9">
        <v>23</v>
      </c>
      <c r="C8" s="9"/>
      <c r="D8" s="9"/>
      <c r="E8" s="9"/>
      <c r="F8" s="9">
        <v>23</v>
      </c>
    </row>
    <row r="9" spans="1:6" x14ac:dyDescent="0.2">
      <c r="A9" s="17" t="s">
        <v>8356</v>
      </c>
      <c r="B9" s="9"/>
      <c r="C9" s="9">
        <v>32</v>
      </c>
      <c r="D9" s="9"/>
      <c r="E9" s="9"/>
      <c r="F9" s="9">
        <v>32</v>
      </c>
    </row>
    <row r="10" spans="1:6" x14ac:dyDescent="0.2">
      <c r="A10" s="17" t="s">
        <v>8352</v>
      </c>
      <c r="B10" s="9"/>
      <c r="C10" s="9"/>
      <c r="D10" s="9"/>
      <c r="E10" s="9">
        <v>33</v>
      </c>
      <c r="F10" s="9">
        <v>33</v>
      </c>
    </row>
    <row r="11" spans="1:6" x14ac:dyDescent="0.2">
      <c r="A11" s="17" t="s">
        <v>8313</v>
      </c>
      <c r="B11" s="9"/>
      <c r="C11" s="9"/>
      <c r="D11" s="9"/>
      <c r="E11" s="9">
        <v>164</v>
      </c>
      <c r="F11" s="9">
        <v>164</v>
      </c>
    </row>
    <row r="12" spans="1:6" x14ac:dyDescent="0.2">
      <c r="A12" s="17" t="s">
        <v>8312</v>
      </c>
      <c r="B12" s="9"/>
      <c r="C12" s="9">
        <v>52</v>
      </c>
      <c r="D12" s="9"/>
      <c r="E12" s="9"/>
      <c r="F12" s="9">
        <v>52</v>
      </c>
    </row>
    <row r="13" spans="1:6" x14ac:dyDescent="0.2">
      <c r="A13" s="17" t="s">
        <v>8328</v>
      </c>
      <c r="B13" s="9"/>
      <c r="C13" s="9"/>
      <c r="D13" s="9"/>
      <c r="E13" s="9">
        <v>30</v>
      </c>
      <c r="F13" s="9">
        <v>30</v>
      </c>
    </row>
    <row r="14" spans="1:6" x14ac:dyDescent="0.2">
      <c r="A14" s="17" t="s">
        <v>8345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2">
      <c r="A15" s="17" t="s">
        <v>8322</v>
      </c>
      <c r="B15" s="9"/>
      <c r="C15" s="9">
        <v>34</v>
      </c>
      <c r="D15" s="9"/>
      <c r="E15" s="9"/>
      <c r="F15" s="9">
        <v>34</v>
      </c>
    </row>
    <row r="16" spans="1:6" x14ac:dyDescent="0.2">
      <c r="A16" s="17" t="s">
        <v>8335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2">
      <c r="A17" s="17" t="s">
        <v>8346</v>
      </c>
      <c r="B17" s="9"/>
      <c r="C17" s="9">
        <v>13</v>
      </c>
      <c r="D17" s="9"/>
      <c r="E17" s="9"/>
      <c r="F17" s="9">
        <v>13</v>
      </c>
    </row>
    <row r="18" spans="1:6" x14ac:dyDescent="0.2">
      <c r="A18" s="17" t="s">
        <v>8347</v>
      </c>
      <c r="B18" s="9"/>
      <c r="C18" s="9"/>
      <c r="D18" s="9"/>
      <c r="E18" s="9">
        <v>103</v>
      </c>
      <c r="F18" s="9">
        <v>103</v>
      </c>
    </row>
    <row r="19" spans="1:6" x14ac:dyDescent="0.2">
      <c r="A19" s="17" t="s">
        <v>8327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2">
      <c r="A20" s="17" t="s">
        <v>8326</v>
      </c>
      <c r="B20" s="9"/>
      <c r="C20" s="9">
        <v>53</v>
      </c>
      <c r="D20" s="9"/>
      <c r="E20" s="9"/>
      <c r="F20" s="9">
        <v>53</v>
      </c>
    </row>
    <row r="21" spans="1:6" x14ac:dyDescent="0.2">
      <c r="A21" s="17" t="s">
        <v>8354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2">
      <c r="A22" s="17" t="s">
        <v>8325</v>
      </c>
      <c r="B22" s="9"/>
      <c r="C22" s="9"/>
      <c r="D22" s="9"/>
      <c r="E22" s="9">
        <v>14</v>
      </c>
      <c r="F22" s="9">
        <v>14</v>
      </c>
    </row>
    <row r="23" spans="1:6" x14ac:dyDescent="0.2">
      <c r="A23" s="17" t="s">
        <v>8333</v>
      </c>
      <c r="B23" s="9"/>
      <c r="C23" s="9">
        <v>23</v>
      </c>
      <c r="D23" s="9"/>
      <c r="E23" s="9"/>
      <c r="F23" s="9">
        <v>23</v>
      </c>
    </row>
    <row r="24" spans="1:6" x14ac:dyDescent="0.2">
      <c r="A24" s="17" t="s">
        <v>8357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2">
      <c r="A25" s="17" t="s">
        <v>8341</v>
      </c>
      <c r="B25" s="9"/>
      <c r="C25" s="9">
        <v>14</v>
      </c>
      <c r="D25" s="9"/>
      <c r="E25" s="9"/>
      <c r="F25" s="9">
        <v>14</v>
      </c>
    </row>
    <row r="26" spans="1:6" x14ac:dyDescent="0.2">
      <c r="A26" s="17" t="s">
        <v>8321</v>
      </c>
      <c r="B26" s="9"/>
      <c r="C26" s="9"/>
      <c r="D26" s="9"/>
      <c r="E26" s="9">
        <v>49</v>
      </c>
      <c r="F26" s="9">
        <v>49</v>
      </c>
    </row>
    <row r="27" spans="1:6" x14ac:dyDescent="0.2">
      <c r="A27" s="17" t="s">
        <v>8348</v>
      </c>
      <c r="B27" s="9"/>
      <c r="C27" s="9">
        <v>11</v>
      </c>
      <c r="D27" s="9"/>
      <c r="E27" s="9"/>
      <c r="F27" s="9">
        <v>11</v>
      </c>
    </row>
    <row r="28" spans="1:6" x14ac:dyDescent="0.2">
      <c r="A28" s="17" t="s">
        <v>8337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2">
      <c r="A29" s="17" t="s">
        <v>8343</v>
      </c>
      <c r="B29" s="9"/>
      <c r="C29" s="9">
        <v>13</v>
      </c>
      <c r="D29" s="9"/>
      <c r="E29" s="9"/>
      <c r="F29" s="9">
        <v>13</v>
      </c>
    </row>
    <row r="30" spans="1:6" x14ac:dyDescent="0.2">
      <c r="A30" s="17" t="s">
        <v>8316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2">
      <c r="A31" s="17" t="s">
        <v>8344</v>
      </c>
      <c r="B31" s="9"/>
      <c r="C31" s="9"/>
      <c r="D31" s="9"/>
      <c r="E31" s="9">
        <v>35</v>
      </c>
      <c r="F31" s="9">
        <v>35</v>
      </c>
    </row>
    <row r="32" spans="1:6" x14ac:dyDescent="0.2">
      <c r="A32" s="17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7" t="s">
        <v>8351</v>
      </c>
      <c r="B33" s="9"/>
      <c r="C33" s="9">
        <v>14</v>
      </c>
      <c r="D33" s="9"/>
      <c r="E33" s="9"/>
      <c r="F33" s="9">
        <v>14</v>
      </c>
    </row>
    <row r="34" spans="1:6" x14ac:dyDescent="0.2">
      <c r="A34" s="17" t="s">
        <v>8324</v>
      </c>
      <c r="B34" s="9"/>
      <c r="C34" s="9"/>
      <c r="D34" s="9"/>
      <c r="E34" s="9">
        <v>240</v>
      </c>
      <c r="F34" s="9">
        <v>240</v>
      </c>
    </row>
    <row r="35" spans="1:6" x14ac:dyDescent="0.2">
      <c r="A35" s="17" t="s">
        <v>8311</v>
      </c>
      <c r="B35" s="9">
        <v>31</v>
      </c>
      <c r="C35" s="9"/>
      <c r="D35" s="9"/>
      <c r="E35" s="9"/>
      <c r="F35" s="9">
        <v>31</v>
      </c>
    </row>
    <row r="36" spans="1:6" x14ac:dyDescent="0.2">
      <c r="A36" s="17" t="s">
        <v>8310</v>
      </c>
      <c r="B36" s="9"/>
      <c r="C36" s="9"/>
      <c r="D36" s="9"/>
      <c r="E36" s="9">
        <v>48</v>
      </c>
      <c r="F36" s="9">
        <v>48</v>
      </c>
    </row>
    <row r="37" spans="1:6" x14ac:dyDescent="0.2">
      <c r="A37" s="17" t="s">
        <v>8350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2">
      <c r="A38" s="17" t="s">
        <v>8353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2">
      <c r="A39" s="17" t="s">
        <v>8355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2">
      <c r="A40" s="17" t="s">
        <v>8349</v>
      </c>
      <c r="B40" s="9"/>
      <c r="C40" s="9"/>
      <c r="D40" s="9"/>
      <c r="E40" s="9">
        <v>52</v>
      </c>
      <c r="F40" s="9">
        <v>52</v>
      </c>
    </row>
    <row r="41" spans="1:6" x14ac:dyDescent="0.2">
      <c r="A41" s="17" t="s">
        <v>8309</v>
      </c>
      <c r="B41" s="9"/>
      <c r="C41" s="9"/>
      <c r="D41" s="9"/>
      <c r="E41" s="9">
        <v>49</v>
      </c>
      <c r="F41" s="9">
        <v>49</v>
      </c>
    </row>
    <row r="42" spans="1:6" x14ac:dyDescent="0.2">
      <c r="A42" s="17" t="s">
        <v>8339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2">
      <c r="A43" s="17" t="s">
        <v>8332</v>
      </c>
      <c r="B43" s="9"/>
      <c r="C43" s="9">
        <v>73</v>
      </c>
      <c r="D43" s="9"/>
      <c r="E43" s="9"/>
      <c r="F43" s="9">
        <v>73</v>
      </c>
    </row>
    <row r="44" spans="1:6" x14ac:dyDescent="0.2">
      <c r="A44" s="17" t="s">
        <v>8319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2">
      <c r="A45" s="17" t="s">
        <v>8318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2">
      <c r="A46" s="17" t="s">
        <v>8338</v>
      </c>
      <c r="B46" s="9">
        <v>19</v>
      </c>
      <c r="C46" s="9"/>
      <c r="D46" s="9"/>
      <c r="E46" s="9"/>
      <c r="F46" s="9">
        <v>19</v>
      </c>
    </row>
    <row r="47" spans="1:6" x14ac:dyDescent="0.2">
      <c r="A47" s="17" t="s">
        <v>8361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F7274-ACDA-D34F-AC23-BBA37FE2E4B9}">
  <dimension ref="A1:F17"/>
  <sheetViews>
    <sheetView workbookViewId="0">
      <selection activeCell="J31" sqref="J31"/>
    </sheetView>
  </sheetViews>
  <sheetFormatPr baseColWidth="10" defaultRowHeight="15" x14ac:dyDescent="0.2"/>
  <cols>
    <col min="1" max="1" width="16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6.83203125" bestFit="1" customWidth="1"/>
    <col min="9" max="9" width="14.83203125" bestFit="1" customWidth="1"/>
    <col min="10" max="10" width="21" bestFit="1" customWidth="1"/>
    <col min="11" max="11" width="19.1640625" bestFit="1" customWidth="1"/>
  </cols>
  <sheetData>
    <row r="1" spans="1:6" x14ac:dyDescent="0.2">
      <c r="A1" s="16" t="s">
        <v>8358</v>
      </c>
      <c r="B1" t="s">
        <v>8364</v>
      </c>
    </row>
    <row r="3" spans="1:6" x14ac:dyDescent="0.2">
      <c r="A3" s="16" t="s">
        <v>8367</v>
      </c>
      <c r="B3" s="16" t="s">
        <v>8362</v>
      </c>
    </row>
    <row r="4" spans="1:6" x14ac:dyDescent="0.2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8" t="s">
        <v>8374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2">
      <c r="A6" s="18" t="s">
        <v>8375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2">
      <c r="A7" s="18" t="s">
        <v>8376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2">
      <c r="A8" s="18" t="s">
        <v>8377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2">
      <c r="A9" s="18" t="s">
        <v>8368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2">
      <c r="A10" s="18" t="s">
        <v>8378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2">
      <c r="A11" s="18" t="s">
        <v>8369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2">
      <c r="A12" s="18" t="s">
        <v>8370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2">
      <c r="A13" s="18" t="s">
        <v>8371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2">
      <c r="A14" s="18" t="s">
        <v>8372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2">
      <c r="A15" s="18" t="s">
        <v>8373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2">
      <c r="A16" s="18" t="s">
        <v>8379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2">
      <c r="A17" s="18" t="s">
        <v>8361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69512-7210-8947-884F-2470C8174717}">
  <dimension ref="A1:E6"/>
  <sheetViews>
    <sheetView topLeftCell="A4" zoomScale="188" workbookViewId="0">
      <selection activeCell="D1" sqref="D1:D1048576"/>
    </sheetView>
  </sheetViews>
  <sheetFormatPr baseColWidth="10" defaultRowHeight="15" x14ac:dyDescent="0.2"/>
  <cols>
    <col min="1" max="1" width="32.83203125" customWidth="1"/>
    <col min="2" max="2" width="26.6640625" style="3" customWidth="1"/>
    <col min="5" max="5" width="15.5" customWidth="1"/>
  </cols>
  <sheetData>
    <row r="1" spans="1:5" ht="16" x14ac:dyDescent="0.2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</row>
    <row r="2" spans="1:5" ht="15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</row>
    <row r="3" spans="1:5" ht="80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</row>
    <row r="4" spans="1:5" ht="80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</row>
    <row r="5" spans="1:5" ht="64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</row>
    <row r="6" spans="1:5" ht="80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A0821-069E-F243-A22B-37B15556E533}">
  <dimension ref="A1:E18"/>
  <sheetViews>
    <sheetView workbookViewId="0">
      <selection activeCell="O21" sqref="O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6" t="s">
        <v>8358</v>
      </c>
      <c r="B1" t="s">
        <v>8315</v>
      </c>
    </row>
    <row r="2" spans="1:5" x14ac:dyDescent="0.2">
      <c r="A2" s="16" t="s">
        <v>8384</v>
      </c>
      <c r="B2" t="s">
        <v>8364</v>
      </c>
    </row>
    <row r="4" spans="1:5" x14ac:dyDescent="0.2">
      <c r="A4" s="16" t="s">
        <v>8363</v>
      </c>
      <c r="B4" s="16" t="s">
        <v>8362</v>
      </c>
    </row>
    <row r="5" spans="1:5" x14ac:dyDescent="0.2">
      <c r="A5" s="16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8374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7" t="s">
        <v>8375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7" t="s">
        <v>8376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7" t="s">
        <v>8377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7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7" t="s">
        <v>8378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7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7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7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7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7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7" t="s">
        <v>8379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7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0E632-4494-3E43-846B-3BE19F416920}">
  <dimension ref="A1:H13"/>
  <sheetViews>
    <sheetView tabSelected="1" zoomScale="158" workbookViewId="0">
      <selection activeCell="F5" sqref="F5"/>
    </sheetView>
  </sheetViews>
  <sheetFormatPr baseColWidth="10" defaultRowHeight="15" x14ac:dyDescent="0.2"/>
  <cols>
    <col min="1" max="1" width="16.83203125" customWidth="1"/>
    <col min="2" max="2" width="20" customWidth="1"/>
    <col min="3" max="3" width="16.33203125" customWidth="1"/>
    <col min="4" max="4" width="17.1640625" customWidth="1"/>
    <col min="5" max="5" width="16.6640625" customWidth="1"/>
    <col min="6" max="6" width="21.33203125" customWidth="1"/>
    <col min="7" max="7" width="17.1640625" style="21" customWidth="1"/>
    <col min="8" max="8" width="18.83203125" style="21" customWidth="1"/>
  </cols>
  <sheetData>
    <row r="1" spans="1:8" s="1" customFormat="1" x14ac:dyDescent="0.2">
      <c r="A1" s="1" t="s">
        <v>8382</v>
      </c>
      <c r="B1" s="1" t="s">
        <v>8385</v>
      </c>
      <c r="C1" s="1" t="s">
        <v>8386</v>
      </c>
      <c r="D1" s="1" t="s">
        <v>8403</v>
      </c>
      <c r="E1" s="1" t="s">
        <v>8387</v>
      </c>
      <c r="F1" s="1" t="s">
        <v>8388</v>
      </c>
      <c r="G1" s="22" t="s">
        <v>8389</v>
      </c>
      <c r="H1" s="22" t="s">
        <v>8390</v>
      </c>
    </row>
    <row r="2" spans="1:8" x14ac:dyDescent="0.2">
      <c r="A2" t="s">
        <v>8391</v>
      </c>
      <c r="B2">
        <f>COUNTIFS(Kickstarter!F:F, "successful", Kickstarter!D:D, "&lt;1000", Kickstarter!R:R, "plays")</f>
        <v>141</v>
      </c>
      <c r="C2">
        <f>COUNTIFS(Kickstarter!F:F,"failed",Kickstarter!D:D,"&lt;1000",Kickstarter!R:R,"plays")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21">
        <f>(B2/E2)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8392</v>
      </c>
      <c r="B3">
        <f>COUNTIFS(Kickstarter!F:F,"successful",Kickstarter!D:D,"&gt;=1000",Kickstarter!R:R,"plays",Kickstarter!D:D,"&lt;=4999")</f>
        <v>388</v>
      </c>
      <c r="C3">
        <f>COUNTIFS(Kickstarter!F:F,"failed",Kickstarter!D:D,"&gt;=1000",Kickstarter!R:R,"plays",Kickstarter!D:D,"&lt;=4999")</f>
        <v>146</v>
      </c>
      <c r="D3">
        <f>COUNTIFS(Kickstarter!F:F,"canceled",Kickstarter!D:D,"&gt;=1000",Kickstarter!R:R,"plays",Kickstarter!D:D,"&lt;=4999")</f>
        <v>0</v>
      </c>
      <c r="E3">
        <f t="shared" ref="E3:E13" si="0">SUM(B3:D3)</f>
        <v>534</v>
      </c>
      <c r="F3" s="21">
        <f t="shared" ref="F3:F13" si="1">(B3/E3)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8393</v>
      </c>
      <c r="B4">
        <f>COUNTIFS(Kickstarter!F:F,"successful",Kickstarter!D:D,"&gt;=5000",Kickstarter!R:R,"plays",Kickstarter!D:D,"&lt;=9999")</f>
        <v>93</v>
      </c>
      <c r="C4">
        <f>COUNTIFS(Kickstarter!F:F,"failed",Kickstarter!D:D,"&gt;=5000",Kickstarter!R:R,"plays",Kickstarter!D:D,"&lt;=9999")</f>
        <v>76</v>
      </c>
      <c r="D4">
        <f>COUNTIFS(Kickstarter!F:F,"canceled",Kickstarter!D:D,"&gt;=5000",Kickstarter!R:R,"plays",Kickstarter!D:D,"&lt;=9999")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8394</v>
      </c>
      <c r="B5">
        <f>COUNTIFS(Kickstarter!F:F,"successful",Kickstarter!D:D,"&gt;=10000",Kickstarter!R:R,"plays",Kickstarter!D:D,"&lt;=14999")</f>
        <v>39</v>
      </c>
      <c r="C5">
        <f>COUNTIFS(Kickstarter!F:F,"failed",Kickstarter!D:D,"&gt;=10000",Kickstarter!R:R,"plays",Kickstarter!D:D,"&lt;=14999")</f>
        <v>33</v>
      </c>
      <c r="D5">
        <f>COUNTIFS(Kickstarter!F:F,"canceled",Kickstarter!D:D,"&gt;=10000",Kickstarter!R:R,"plays",Kickstarter!D:D,"&lt;=14999")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8395</v>
      </c>
      <c r="B6">
        <f>COUNTIFS(Kickstarter!F:F,"successful",Kickstarter!D:D,"&gt;=15000",Kickstarter!R:R,"plays",Kickstarter!D:D,"&lt;=19999")</f>
        <v>12</v>
      </c>
      <c r="C6">
        <f>COUNTIFS(Kickstarter!F:F,"failed",Kickstarter!D:D,"&gt;=15000",Kickstarter!R:R,"plays",Kickstarter!D:D,"&lt;=19999")</f>
        <v>12</v>
      </c>
      <c r="D6">
        <f>COUNTIFS(Kickstarter!F:F,"canceled",Kickstarter!D:D,"&gt;=15000",Kickstarter!R:R,"plays",Kickstarter!D:D,"&lt;=19999")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8396</v>
      </c>
      <c r="B7">
        <f>COUNTIFS(Kickstarter!F:F,"successful",Kickstarter!D:D,"&gt;=20000",Kickstarter!R:R,"plays",Kickstarter!D:D,"&lt;=24999")</f>
        <v>9</v>
      </c>
      <c r="C7">
        <f>COUNTIFS(Kickstarter!F:F,"failed",Kickstarter!D:D,"&gt;=20000",Kickstarter!R:R,"plays",Kickstarter!D:D,"&lt;=24999")</f>
        <v>11</v>
      </c>
      <c r="D7">
        <f>COUNTIFS(Kickstarter!F:F,"canceled",Kickstarter!D:D,"&gt;=20000",Kickstarter!R:R,"plays",Kickstarter!D:D,"&lt;=24999")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8397</v>
      </c>
      <c r="B8">
        <f>COUNTIFS(Kickstarter!F:F,"successful",Kickstarter!D:D,"&gt;=25000",Kickstarter!R:R,"plays",Kickstarter!D:D,"&lt;=29999")</f>
        <v>1</v>
      </c>
      <c r="C8">
        <f>COUNTIFS(Kickstarter!F:F,"failed",Kickstarter!D:D,"&gt;=25000",Kickstarter!R:R,"plays",Kickstarter!D:D,"&lt;=29999")</f>
        <v>4</v>
      </c>
      <c r="D8">
        <f>COUNTIFS(Kickstarter!F:F,"canceled",Kickstarter!D:D,"&gt;=25000",Kickstarter!R:R,"plays",Kickstarter!D:D,"&lt;=29999")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8398</v>
      </c>
      <c r="B9">
        <f>COUNTIFS(Kickstarter!F:F,"successful",Kickstarter!D:D,"&gt;=30000",Kickstarter!R:R,"plays",Kickstarter!D:D,"&lt;=34999")</f>
        <v>3</v>
      </c>
      <c r="C9">
        <f>COUNTIFS(Kickstarter!F:F,"failed",Kickstarter!D:D,"&gt;=30000",Kickstarter!R:R,"plays",Kickstarter!D:D,"&lt;=34999")</f>
        <v>8</v>
      </c>
      <c r="D9">
        <f>COUNTIFS(Kickstarter!F:F,"canceled",Kickstarter!D:D,"&gt;=30000",Kickstarter!R:R,"plays",Kickstarter!D:D,"&lt;=34999")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8399</v>
      </c>
      <c r="B10">
        <f>COUNTIFS(Kickstarter!F:F,"successful",Kickstarter!D:D,"&gt;=35000",Kickstarter!R:R,"plays",Kickstarter!D:D,"&lt;=39999")</f>
        <v>4</v>
      </c>
      <c r="C10">
        <f>COUNTIFS(Kickstarter!F:F,"failed",Kickstarter!D:D,"&gt;=35000",Kickstarter!R:R,"plays",Kickstarter!D:D,"&lt;=39999")</f>
        <v>2</v>
      </c>
      <c r="D10">
        <f>COUNTIFS(Kickstarter!F:F,"canceled",Kickstarter!D:D,"&gt;=35000",Kickstarter!R:R,"plays",Kickstarter!D:D,"&lt;=39999")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8400</v>
      </c>
      <c r="B11">
        <f>COUNTIFS(Kickstarter!F:F,"successful",Kickstarter!D:D,"&gt;=40000",Kickstarter!R:R,"plays",Kickstarter!D:D,"&lt;=44999")</f>
        <v>2</v>
      </c>
      <c r="C11">
        <f>COUNTIFS(Kickstarter!F:F,"failed",Kickstarter!D:D,"&gt;=40000",Kickstarter!R:R,"plays",Kickstarter!D:D,"&lt;=44999")</f>
        <v>1</v>
      </c>
      <c r="D11">
        <f>COUNTIFS(Kickstarter!F:F,"canceled",Kickstarter!D:D,"&gt;=40000",Kickstarter!R:R,"plays",Kickstarter!D:D,"&lt;=44999")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8401</v>
      </c>
      <c r="B12">
        <f>COUNTIFS(Kickstarter!F:F,"successful",Kickstarter!D:D,"&gt;=45000",Kickstarter!R:R,"plays",Kickstarter!D:D,"&lt;=49999")</f>
        <v>0</v>
      </c>
      <c r="C12">
        <f>COUNTIFS(Kickstarter!F:F,"failed",Kickstarter!D:D,"&gt;=45000",Kickstarter!R:R,"plays",Kickstarter!D:D,"&lt;=49999")</f>
        <v>1</v>
      </c>
      <c r="D12">
        <f>COUNTIFS(Kickstarter!F:F,"canceled",Kickstarter!D:D,"&gt;=45000",Kickstarter!R:R,"plays",Kickstarter!D:D,"&lt;=49999")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8402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A. Antony</cp:lastModifiedBy>
  <dcterms:created xsi:type="dcterms:W3CDTF">2017-04-20T15:17:24Z</dcterms:created>
  <dcterms:modified xsi:type="dcterms:W3CDTF">2021-01-03T20:13:34Z</dcterms:modified>
</cp:coreProperties>
</file>