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in silico annotation" sheetId="2" r:id="rId5"/>
  </sheets>
  <definedNames>
    <definedName hidden="1" localSheetId="0" name="Z_090C6C04_A9EF_4B0E_966A_18C0FA891F1C_.wvu.FilterData">Data!$A$1:$H$28</definedName>
  </definedNames>
  <calcPr/>
  <customWorkbookViews>
    <customWorkbookView activeSheetId="0" maximized="1" tabRatio="600" windowHeight="0" windowWidth="0" guid="{090C6C04-A9EF-4B0E-966A-18C0FA891F1C}" name="Filter 1"/>
  </customWorkbookViews>
</workbook>
</file>

<file path=xl/sharedStrings.xml><?xml version="1.0" encoding="utf-8"?>
<sst xmlns="http://schemas.openxmlformats.org/spreadsheetml/2006/main" count="1802" uniqueCount="1101">
  <si>
    <t>NCR ID</t>
  </si>
  <si>
    <t>Synthego Block Plate</t>
  </si>
  <si>
    <t>Synthego Block Well</t>
  </si>
  <si>
    <t xml:space="preserve">Designer </t>
  </si>
  <si>
    <t>Sequence</t>
  </si>
  <si>
    <t>spacer: GC content</t>
  </si>
  <si>
    <t>spacer: A content</t>
  </si>
  <si>
    <t>spacer: # basepairs</t>
  </si>
  <si>
    <t>single-stranded viral region (SHAPE-MaP and/or DMS-MaPseq)</t>
  </si>
  <si>
    <t>aligns to human transcriptome (hg38)</t>
  </si>
  <si>
    <t>aligns to cow transcriptome (bosTau9)</t>
  </si>
  <si>
    <t>aligns to offtarget virus/bacteria</t>
  </si>
  <si>
    <t>Target Start</t>
  </si>
  <si>
    <t>Target Gene (SARS-CoV-2)</t>
  </si>
  <si>
    <t>Target gBlock</t>
  </si>
  <si>
    <t>No Activator Rate</t>
  </si>
  <si>
    <t>1 pM Activator Rate</t>
  </si>
  <si>
    <t>100 fM Activator Rate</t>
  </si>
  <si>
    <t>10 fM Activator Rate</t>
  </si>
  <si>
    <t>1 fM Activator Rate</t>
  </si>
  <si>
    <t>Avg. No Activator Endpoint Fluoresence</t>
  </si>
  <si>
    <t>Avg. 10 fM Endpoint Fluoresence</t>
  </si>
  <si>
    <t>(Avg. 10 fM Endpoint Fluoresence) - (Avg. bkgd Endpoint Fluoresence)</t>
  </si>
  <si>
    <t xml:space="preserve">&lt;---- This can be used as a rough metric to tell the guides that hit 10 fM LoD </t>
  </si>
  <si>
    <t>Highest Sensitivity Guides (10 fM or greater LoD)</t>
  </si>
  <si>
    <t>10 fM Rate/No Activator Rate</t>
  </si>
  <si>
    <t>NCR_504</t>
  </si>
  <si>
    <t>NCR_1</t>
  </si>
  <si>
    <t>A1</t>
  </si>
  <si>
    <t>Amanda Mok</t>
  </si>
  <si>
    <t>± 0.6317</t>
  </si>
  <si>
    <t>± 160.3</t>
  </si>
  <si>
    <t>± 8.976</t>
  </si>
  <si>
    <t>± 0.8825</t>
  </si>
  <si>
    <t>± 0.6895</t>
  </si>
  <si>
    <t>NCR_505</t>
  </si>
  <si>
    <t>A2</t>
  </si>
  <si>
    <t>± 0.6302</t>
  </si>
  <si>
    <t>± 1.252</t>
  </si>
  <si>
    <t>± 0.7205</t>
  </si>
  <si>
    <t>± 0.7297</t>
  </si>
  <si>
    <t>± 0.7496</t>
  </si>
  <si>
    <t>*****</t>
  </si>
  <si>
    <t>This guide only hits 1 pM LoD</t>
  </si>
  <si>
    <t>NCR_506</t>
  </si>
  <si>
    <t>A3</t>
  </si>
  <si>
    <t>± 0.6366</t>
  </si>
  <si>
    <t>± 52.92</t>
  </si>
  <si>
    <t>± 2.197</t>
  </si>
  <si>
    <t>± 0.6434</t>
  </si>
  <si>
    <t>NCR_507</t>
  </si>
  <si>
    <t>A4</t>
  </si>
  <si>
    <t>± 0.9384</t>
  </si>
  <si>
    <t>± 12.08</t>
  </si>
  <si>
    <t>± 1.043</t>
  </si>
  <si>
    <t>± 0.8596</t>
  </si>
  <si>
    <t>± 0.969</t>
  </si>
  <si>
    <t>***** = Outlier Guide</t>
  </si>
  <si>
    <t>NCR_508</t>
  </si>
  <si>
    <t>A5</t>
  </si>
  <si>
    <t>± 0.535</t>
  </si>
  <si>
    <t>± 1.242</t>
  </si>
  <si>
    <t>± 0.6793</t>
  </si>
  <si>
    <t>± 0.6779</t>
  </si>
  <si>
    <t>± 0.633</t>
  </si>
  <si>
    <t>10fM Endpoint Difference &lt; 100 RFU</t>
  </si>
  <si>
    <t>NCR_509</t>
  </si>
  <si>
    <t>A6</t>
  </si>
  <si>
    <t>± 0.5637</t>
  </si>
  <si>
    <t>± 29.05</t>
  </si>
  <si>
    <t>± 0.8546</t>
  </si>
  <si>
    <t>± 0.6662</t>
  </si>
  <si>
    <t>± 0.6312</t>
  </si>
  <si>
    <t xml:space="preserve">100 RFU &lt; 10fM Endpoint Difference &gt; 1000 RFU </t>
  </si>
  <si>
    <t>NCR_510</t>
  </si>
  <si>
    <t>A7</t>
  </si>
  <si>
    <t>± 0.757</t>
  </si>
  <si>
    <t>± 1.347</t>
  </si>
  <si>
    <t>± 0.6564</t>
  </si>
  <si>
    <t>± 0.7442</t>
  </si>
  <si>
    <t>± 0.6135</t>
  </si>
  <si>
    <t xml:space="preserve">10fM Endpoint Difference &gt; 1000 RFU </t>
  </si>
  <si>
    <t>NCR_511</t>
  </si>
  <si>
    <t>A8</t>
  </si>
  <si>
    <t>± 0.5766</t>
  </si>
  <si>
    <t>± 9.88</t>
  </si>
  <si>
    <t>± 0.7861</t>
  </si>
  <si>
    <t>± 0.6002</t>
  </si>
  <si>
    <t>± 0.7225</t>
  </si>
  <si>
    <t>(caveat: these do not take into account the no protein control)</t>
  </si>
  <si>
    <t>NCR_512</t>
  </si>
  <si>
    <t>A9</t>
  </si>
  <si>
    <t>± 0.5272</t>
  </si>
  <si>
    <t>± 1.796</t>
  </si>
  <si>
    <t>± 0.6524</t>
  </si>
  <si>
    <t>± 0.5257</t>
  </si>
  <si>
    <t>± 0.5195</t>
  </si>
  <si>
    <t>NCR_513</t>
  </si>
  <si>
    <t>A10</t>
  </si>
  <si>
    <t>± 0.3922</t>
  </si>
  <si>
    <t>± 1.305</t>
  </si>
  <si>
    <t>± 0.5469</t>
  </si>
  <si>
    <t>± 0.3961</t>
  </si>
  <si>
    <t>± 0.7246</t>
  </si>
  <si>
    <t>NCR_514</t>
  </si>
  <si>
    <t>A11</t>
  </si>
  <si>
    <t>± 0.6258</t>
  </si>
  <si>
    <t>± 11.06</t>
  </si>
  <si>
    <t>± 0.6458</t>
  </si>
  <si>
    <t>± 0.5558</t>
  </si>
  <si>
    <t>± 0.6849</t>
  </si>
  <si>
    <t>NCR_515</t>
  </si>
  <si>
    <t>A12</t>
  </si>
  <si>
    <t>± 0.6125</t>
  </si>
  <si>
    <t>± 7.315</t>
  </si>
  <si>
    <t>± 1.705</t>
  </si>
  <si>
    <t>± 0.6119</t>
  </si>
  <si>
    <t>± 0.5504</t>
  </si>
  <si>
    <t>NCR_516</t>
  </si>
  <si>
    <t>B1</t>
  </si>
  <si>
    <t>± 0.7483</t>
  </si>
  <si>
    <t>± 224.8</t>
  </si>
  <si>
    <t>± 8.231</t>
  </si>
  <si>
    <t>± 0.8614</t>
  </si>
  <si>
    <t>± 0.5869</t>
  </si>
  <si>
    <t>*</t>
  </si>
  <si>
    <t>NCR_517</t>
  </si>
  <si>
    <t>B2</t>
  </si>
  <si>
    <t>± 0.6604</t>
  </si>
  <si>
    <t>± 200.5</t>
  </si>
  <si>
    <t>± 9.634</t>
  </si>
  <si>
    <t>± 0.9013</t>
  </si>
  <si>
    <t>± 0.7609</t>
  </si>
  <si>
    <t>NCR_518</t>
  </si>
  <si>
    <t>B3</t>
  </si>
  <si>
    <t>± 0.6331</t>
  </si>
  <si>
    <t>± 26.95</t>
  </si>
  <si>
    <t>± 0.7736</t>
  </si>
  <si>
    <t>± 0.7033</t>
  </si>
  <si>
    <t>± 0.5972</t>
  </si>
  <si>
    <t>NCR_519</t>
  </si>
  <si>
    <t>B4</t>
  </si>
  <si>
    <t>± 0.6898</t>
  </si>
  <si>
    <t>± 52.38</t>
  </si>
  <si>
    <t>± 0.7717</t>
  </si>
  <si>
    <t>± 0.5818</t>
  </si>
  <si>
    <t>± 0.6819</t>
  </si>
  <si>
    <t>NCR_520</t>
  </si>
  <si>
    <t>B5</t>
  </si>
  <si>
    <t>± 0.5847</t>
  </si>
  <si>
    <t>± 53.85</t>
  </si>
  <si>
    <t>± 2.728</t>
  </si>
  <si>
    <t>± 0.6626</t>
  </si>
  <si>
    <t>± 0.7899</t>
  </si>
  <si>
    <t>NCR_521</t>
  </si>
  <si>
    <t>B6</t>
  </si>
  <si>
    <t>± 25.1</t>
  </si>
  <si>
    <t>± 1.578</t>
  </si>
  <si>
    <t>± 0.7345</t>
  </si>
  <si>
    <t>± 0.6759</t>
  </si>
  <si>
    <t>NCR_522</t>
  </si>
  <si>
    <t>B7</t>
  </si>
  <si>
    <t>± 0.5718</t>
  </si>
  <si>
    <t>± 8.654</t>
  </si>
  <si>
    <t>± 0.7437</t>
  </si>
  <si>
    <t>± 0.6191</t>
  </si>
  <si>
    <t>± 0.5146</t>
  </si>
  <si>
    <t>NCR_523</t>
  </si>
  <si>
    <t>B8</t>
  </si>
  <si>
    <t>± 0.5743</t>
  </si>
  <si>
    <t>± 25.7</t>
  </si>
  <si>
    <t>± 0.6908</t>
  </si>
  <si>
    <t>± 0.6026</t>
  </si>
  <si>
    <t>± 0.7719</t>
  </si>
  <si>
    <t>NCR_524</t>
  </si>
  <si>
    <t>B9</t>
  </si>
  <si>
    <t>± 0.4223</t>
  </si>
  <si>
    <t>± 1.265</t>
  </si>
  <si>
    <t>± 0.5111</t>
  </si>
  <si>
    <t>± 0.452</t>
  </si>
  <si>
    <t>± 0.4227</t>
  </si>
  <si>
    <t>NCR_525</t>
  </si>
  <si>
    <t>B10</t>
  </si>
  <si>
    <t>± 0.4519</t>
  </si>
  <si>
    <t>± 3.633</t>
  </si>
  <si>
    <t>± 0.7289</t>
  </si>
  <si>
    <t>± 0.4102</t>
  </si>
  <si>
    <t>± 0.4697</t>
  </si>
  <si>
    <t>NCR_526</t>
  </si>
  <si>
    <t>B11</t>
  </si>
  <si>
    <t>± 0.546</t>
  </si>
  <si>
    <t>± 1.12</t>
  </si>
  <si>
    <t>± 0.7333</t>
  </si>
  <si>
    <t>± 0.6525</t>
  </si>
  <si>
    <t>± 0.5026</t>
  </si>
  <si>
    <t>NCR_527</t>
  </si>
  <si>
    <t>B12</t>
  </si>
  <si>
    <t>± 0.5413</t>
  </si>
  <si>
    <t>± 3.624</t>
  </si>
  <si>
    <t>± 0.8039</t>
  </si>
  <si>
    <t>± 0.5441</t>
  </si>
  <si>
    <t>± 0.5893</t>
  </si>
  <si>
    <t>NCR_528</t>
  </si>
  <si>
    <t>C1</t>
  </si>
  <si>
    <t>± 0.6078</t>
  </si>
  <si>
    <t>± 149.3</t>
  </si>
  <si>
    <t>± 3.644</t>
  </si>
  <si>
    <t>± 0.8341</t>
  </si>
  <si>
    <t>± 0.7779</t>
  </si>
  <si>
    <t>NCR_529</t>
  </si>
  <si>
    <t>C2</t>
  </si>
  <si>
    <t>± 0.6483</t>
  </si>
  <si>
    <t>± 210</t>
  </si>
  <si>
    <t>± 6.667</t>
  </si>
  <si>
    <t>± 0.8666</t>
  </si>
  <si>
    <t>± 0.7464</t>
  </si>
  <si>
    <t>NCR_530</t>
  </si>
  <si>
    <t>C3</t>
  </si>
  <si>
    <t>± 0.5322</t>
  </si>
  <si>
    <t>± 6.874</t>
  </si>
  <si>
    <t>± 0.9335</t>
  </si>
  <si>
    <t>± 0.6205</t>
  </si>
  <si>
    <t>NCR_531</t>
  </si>
  <si>
    <t>C4</t>
  </si>
  <si>
    <t>± 0.6648</t>
  </si>
  <si>
    <t>± 9.553</t>
  </si>
  <si>
    <t>± 0.8099</t>
  </si>
  <si>
    <t>± 0.6669</t>
  </si>
  <si>
    <t>± 0.7207</t>
  </si>
  <si>
    <t>NCR_532</t>
  </si>
  <si>
    <t>C5</t>
  </si>
  <si>
    <t>± 0.6063</t>
  </si>
  <si>
    <t>± 9.895</t>
  </si>
  <si>
    <t>± 0.6674</t>
  </si>
  <si>
    <t>± 0.5611</t>
  </si>
  <si>
    <t>± 0.5937</t>
  </si>
  <si>
    <t>NCR_533</t>
  </si>
  <si>
    <t>C6</t>
  </si>
  <si>
    <t>± 0.7425</t>
  </si>
  <si>
    <t>± 23.43</t>
  </si>
  <si>
    <t>± 1.753</t>
  </si>
  <si>
    <t>± 0.6993</t>
  </si>
  <si>
    <t>± 0.7348</t>
  </si>
  <si>
    <t>NCR_534</t>
  </si>
  <si>
    <t>C7</t>
  </si>
  <si>
    <t>± 0.6482</t>
  </si>
  <si>
    <t>± 0.9882</t>
  </si>
  <si>
    <t>± 0.5998</t>
  </si>
  <si>
    <t>± 0.6996</t>
  </si>
  <si>
    <t>NCR_535</t>
  </si>
  <si>
    <t>C8</t>
  </si>
  <si>
    <t>± 0.8206</t>
  </si>
  <si>
    <t>± 98.33</t>
  </si>
  <si>
    <t>± 1.558</t>
  </si>
  <si>
    <t>± 0.8287</t>
  </si>
  <si>
    <t>± 0.7174</t>
  </si>
  <si>
    <t>NCR_536</t>
  </si>
  <si>
    <t>C9</t>
  </si>
  <si>
    <t>± 0.4209</t>
  </si>
  <si>
    <t>± 96.99</t>
  </si>
  <si>
    <t>± 2.266</t>
  </si>
  <si>
    <t>± 0.5662</t>
  </si>
  <si>
    <t>± 0.4447</t>
  </si>
  <si>
    <t>NCR_537</t>
  </si>
  <si>
    <t>C10</t>
  </si>
  <si>
    <t>± 0.5817</t>
  </si>
  <si>
    <t>± 78.4</t>
  </si>
  <si>
    <t>± 2.344</t>
  </si>
  <si>
    <t>± 0.7316</t>
  </si>
  <si>
    <t>± 0.6356</t>
  </si>
  <si>
    <t>NCR_538</t>
  </si>
  <si>
    <t>C11</t>
  </si>
  <si>
    <t>± 0.6282</t>
  </si>
  <si>
    <t>± 62.49</t>
  </si>
  <si>
    <t>± 0.8844</t>
  </si>
  <si>
    <t>± 0.6825</t>
  </si>
  <si>
    <t>± 0.61</t>
  </si>
  <si>
    <t>NCR_539</t>
  </si>
  <si>
    <t>C12</t>
  </si>
  <si>
    <t>± 0.6904</t>
  </si>
  <si>
    <t>± 29.69</t>
  </si>
  <si>
    <t>± 1.159</t>
  </si>
  <si>
    <t>± 0.5535</t>
  </si>
  <si>
    <t>± 0.5384</t>
  </si>
  <si>
    <t>NCR_540</t>
  </si>
  <si>
    <t>D1</t>
  </si>
  <si>
    <t>± 0.7377</t>
  </si>
  <si>
    <t>± 0.7843</t>
  </si>
  <si>
    <t>± 0.7647</t>
  </si>
  <si>
    <t>± 0.7813</t>
  </si>
  <si>
    <t>± 0.6638</t>
  </si>
  <si>
    <t>NCR_541</t>
  </si>
  <si>
    <t>D2</t>
  </si>
  <si>
    <t>± 0.6658</t>
  </si>
  <si>
    <t>± 1.824</t>
  </si>
  <si>
    <t>± 0.8018</t>
  </si>
  <si>
    <t>± 0.5968</t>
  </si>
  <si>
    <t>± 0.6695</t>
  </si>
  <si>
    <t>NCR_542</t>
  </si>
  <si>
    <t>D3</t>
  </si>
  <si>
    <t>± 0.5749</t>
  </si>
  <si>
    <t>58.5 </t>
  </si>
  <si>
    <t>± 0.6941</t>
  </si>
  <si>
    <t>± 0.7017</t>
  </si>
  <si>
    <t>± 0.6115</t>
  </si>
  <si>
    <t>± 0.5017</t>
  </si>
  <si>
    <t>NCR_543</t>
  </si>
  <si>
    <t>D4</t>
  </si>
  <si>
    <t>± 0.6337</t>
  </si>
  <si>
    <t>± 12.13</t>
  </si>
  <si>
    <t>26.59 </t>
  </si>
  <si>
    <t>± 0.8969</t>
  </si>
  <si>
    <t>± 0.4656</t>
  </si>
  <si>
    <t>± 0.6978</t>
  </si>
  <si>
    <t>NCR_544</t>
  </si>
  <si>
    <t>D5</t>
  </si>
  <si>
    <t>± 0.662</t>
  </si>
  <si>
    <t>± 8.245</t>
  </si>
  <si>
    <t>± 1.204</t>
  </si>
  <si>
    <t>± 0.8723</t>
  </si>
  <si>
    <t>± 0.6777</t>
  </si>
  <si>
    <t>NCR_545</t>
  </si>
  <si>
    <t>D6</t>
  </si>
  <si>
    <t>± 0.6433</t>
  </si>
  <si>
    <t>± 3.918</t>
  </si>
  <si>
    <t>± 0.6455</t>
  </si>
  <si>
    <t>± 0.6579</t>
  </si>
  <si>
    <t>± 0.6991</t>
  </si>
  <si>
    <t>NCR_546</t>
  </si>
  <si>
    <t>D7</t>
  </si>
  <si>
    <t>± 0.6703</t>
  </si>
  <si>
    <t>± 21.49</t>
  </si>
  <si>
    <t>± 1.58</t>
  </si>
  <si>
    <t>± 0.5681</t>
  </si>
  <si>
    <t>± 0.651</t>
  </si>
  <si>
    <t>NCR_547</t>
  </si>
  <si>
    <t>D8</t>
  </si>
  <si>
    <t>± 0.6287</t>
  </si>
  <si>
    <t>± 2.27</t>
  </si>
  <si>
    <t>± 0.6148</t>
  </si>
  <si>
    <t>± 0.6147</t>
  </si>
  <si>
    <t>± 0.694</t>
  </si>
  <si>
    <t>NCR_548</t>
  </si>
  <si>
    <t>D9</t>
  </si>
  <si>
    <t>± 0.4133</t>
  </si>
  <si>
    <t>± 2.6</t>
  </si>
  <si>
    <t>± 0.5958</t>
  </si>
  <si>
    <t>± 0.4121</t>
  </si>
  <si>
    <t>± 0.4738</t>
  </si>
  <si>
    <t>NCR_549</t>
  </si>
  <si>
    <t>D10</t>
  </si>
  <si>
    <t>± 0.474</t>
  </si>
  <si>
    <t>± 0.4668</t>
  </si>
  <si>
    <t>± 0.4119</t>
  </si>
  <si>
    <t>± 0.3786</t>
  </si>
  <si>
    <t>± 0.4802</t>
  </si>
  <si>
    <t>NCR_550</t>
  </si>
  <si>
    <t>D11</t>
  </si>
  <si>
    <t>± 0.603</t>
  </si>
  <si>
    <t>± 10.84</t>
  </si>
  <si>
    <t xml:space="preserve"> ± 1.35</t>
  </si>
  <si>
    <t>± 0.601</t>
  </si>
  <si>
    <t>± 0.5892</t>
  </si>
  <si>
    <t>NCR_551</t>
  </si>
  <si>
    <t>D12</t>
  </si>
  <si>
    <t>± 0.7619</t>
  </si>
  <si>
    <t>± 13.34</t>
  </si>
  <si>
    <t>± 1.719</t>
  </si>
  <si>
    <t>± 0.6111</t>
  </si>
  <si>
    <t>NCR_552</t>
  </si>
  <si>
    <t>E1</t>
  </si>
  <si>
    <t>± 0.6262</t>
  </si>
  <si>
    <t>± 0.7161</t>
  </si>
  <si>
    <t>± 0.7306</t>
  </si>
  <si>
    <t>± 0.6814</t>
  </si>
  <si>
    <t>± 0.7368</t>
  </si>
  <si>
    <t>NCR_553</t>
  </si>
  <si>
    <t>E2</t>
  </si>
  <si>
    <t>± 0.6972</t>
  </si>
  <si>
    <t>± 2.989</t>
  </si>
  <si>
    <t>± 0.732</t>
  </si>
  <si>
    <t>± 0.6874</t>
  </si>
  <si>
    <t>± 0.679</t>
  </si>
  <si>
    <t>NCR_554</t>
  </si>
  <si>
    <t>E3</t>
  </si>
  <si>
    <t>± 0.5639</t>
  </si>
  <si>
    <t>± 3.907</t>
  </si>
  <si>
    <t>± 0.6269</t>
  </si>
  <si>
    <t>± 0.5982</t>
  </si>
  <si>
    <t>NCR_555</t>
  </si>
  <si>
    <t>E4</t>
  </si>
  <si>
    <t>± 0.6244</t>
  </si>
  <si>
    <t>± 16.81</t>
  </si>
  <si>
    <t>± 0.9119</t>
  </si>
  <si>
    <t>± 0.6065</t>
  </si>
  <si>
    <t>NCR_556</t>
  </si>
  <si>
    <t>E5</t>
  </si>
  <si>
    <t>± 0.7024</t>
  </si>
  <si>
    <t>± 1.328</t>
  </si>
  <si>
    <t>± 0.6955</t>
  </si>
  <si>
    <t>± 0.8194</t>
  </si>
  <si>
    <t>± 0.6929</t>
  </si>
  <si>
    <t>NCR_557</t>
  </si>
  <si>
    <t>E6</t>
  </si>
  <si>
    <t>± 0.7195</t>
  </si>
  <si>
    <t>± 53.36</t>
  </si>
  <si>
    <t>± 2.525</t>
  </si>
  <si>
    <t>± 0.7037</t>
  </si>
  <si>
    <t>± 0.8344</t>
  </si>
  <si>
    <t>NCR_558</t>
  </si>
  <si>
    <t>E7</t>
  </si>
  <si>
    <t>± 0.6813</t>
  </si>
  <si>
    <t>± 9.055</t>
  </si>
  <si>
    <t>± 0.8108</t>
  </si>
  <si>
    <t>± 0.7375</t>
  </si>
  <si>
    <t>± 0.6881</t>
  </si>
  <si>
    <t>NCR_559</t>
  </si>
  <si>
    <t>E8</t>
  </si>
  <si>
    <t>± 0.563</t>
  </si>
  <si>
    <t>± 1.687</t>
  </si>
  <si>
    <t>± 0.6545</t>
  </si>
  <si>
    <t>± 0.6773</t>
  </si>
  <si>
    <t>± 0.6141</t>
  </si>
  <si>
    <t>NCR_560</t>
  </si>
  <si>
    <t>E9</t>
  </si>
  <si>
    <t>± 0.4598</t>
  </si>
  <si>
    <t>± 0.8919</t>
  </si>
  <si>
    <t>± 0.4651</t>
  </si>
  <si>
    <t>± 0.4023</t>
  </si>
  <si>
    <t>± 0.4256</t>
  </si>
  <si>
    <t>NCR_561</t>
  </si>
  <si>
    <t>E10</t>
  </si>
  <si>
    <t>± 0.4582</t>
  </si>
  <si>
    <t>± 5.265</t>
  </si>
  <si>
    <t>± 0.6778</t>
  </si>
  <si>
    <t>± 0.4217</t>
  </si>
  <si>
    <t>± 0.4309</t>
  </si>
  <si>
    <t>NCR_562</t>
  </si>
  <si>
    <t>E11</t>
  </si>
  <si>
    <t>± 0.5887</t>
  </si>
  <si>
    <t>± 4.573</t>
  </si>
  <si>
    <t>± 0.6517</t>
  </si>
  <si>
    <t>± 0.6206</t>
  </si>
  <si>
    <t>NCR_563</t>
  </si>
  <si>
    <t>E12</t>
  </si>
  <si>
    <t>± 0.6637</t>
  </si>
  <si>
    <t>± 38.84</t>
  </si>
  <si>
    <t>± 2.252</t>
  </si>
  <si>
    <t>± 0.6902</t>
  </si>
  <si>
    <t>± 0.6811</t>
  </si>
  <si>
    <t>NCR_564</t>
  </si>
  <si>
    <t>F1</t>
  </si>
  <si>
    <t>± 0.8553</t>
  </si>
  <si>
    <t>± 45.55</t>
  </si>
  <si>
    <t>± 0.8509</t>
  </si>
  <si>
    <t>± 0.7144</t>
  </si>
  <si>
    <t>NCR_565</t>
  </si>
  <si>
    <t>F2</t>
  </si>
  <si>
    <t>± 0.7652</t>
  </si>
  <si>
    <t>± 1.881</t>
  </si>
  <si>
    <t>± 0.7629</t>
  </si>
  <si>
    <t>± 0.7064</t>
  </si>
  <si>
    <t>This guide only hits ~100 fM LoD</t>
  </si>
  <si>
    <t>NCR_566</t>
  </si>
  <si>
    <t>F3</t>
  </si>
  <si>
    <t>± 0.6647</t>
  </si>
  <si>
    <t>± 1.592</t>
  </si>
  <si>
    <t>± 0.6754</t>
  </si>
  <si>
    <t>± 0.6045</t>
  </si>
  <si>
    <t>± 0.5993</t>
  </si>
  <si>
    <t>NCR_567</t>
  </si>
  <si>
    <t>F4</t>
  </si>
  <si>
    <t>± 0.6325</t>
  </si>
  <si>
    <t>± 2.776</t>
  </si>
  <si>
    <t>± 0.6989</t>
  </si>
  <si>
    <t>± 0.666</t>
  </si>
  <si>
    <t>NCR_568</t>
  </si>
  <si>
    <t>F5</t>
  </si>
  <si>
    <t>± 0.5908</t>
  </si>
  <si>
    <t>± 3.022</t>
  </si>
  <si>
    <t>± 0.8218</t>
  </si>
  <si>
    <t>± 0.5517</t>
  </si>
  <si>
    <t>± 0.6746</t>
  </si>
  <si>
    <t>NCR_569</t>
  </si>
  <si>
    <t>F6</t>
  </si>
  <si>
    <t>± 0.7977</t>
  </si>
  <si>
    <t>± 2.276</t>
  </si>
  <si>
    <t>± 0.818</t>
  </si>
  <si>
    <t>± 0.7502</t>
  </si>
  <si>
    <t>± 0.6083</t>
  </si>
  <si>
    <t>NCR_570</t>
  </si>
  <si>
    <t>F7</t>
  </si>
  <si>
    <t>± 0.5717</t>
  </si>
  <si>
    <t>± 37.15</t>
  </si>
  <si>
    <t>± 0.9618</t>
  </si>
  <si>
    <t>± 0.6177</t>
  </si>
  <si>
    <t>± 0.6354</t>
  </si>
  <si>
    <t>NCR_571</t>
  </si>
  <si>
    <t>F8</t>
  </si>
  <si>
    <t>± 0.6756</t>
  </si>
  <si>
    <t>± 0.6012</t>
  </si>
  <si>
    <t>± 0.6488</t>
  </si>
  <si>
    <t>NCR_572</t>
  </si>
  <si>
    <t>F9</t>
  </si>
  <si>
    <t>± 0.3693</t>
  </si>
  <si>
    <t>± 2.273</t>
  </si>
  <si>
    <t>± 0.4565</t>
  </si>
  <si>
    <t>± 0.4075</t>
  </si>
  <si>
    <t>± 0.4053</t>
  </si>
  <si>
    <t>NCR_573</t>
  </si>
  <si>
    <t>F10</t>
  </si>
  <si>
    <t>± 0.4371</t>
  </si>
  <si>
    <t>± 1.302</t>
  </si>
  <si>
    <t>± 0.4534</t>
  </si>
  <si>
    <t>± 0.4942</t>
  </si>
  <si>
    <t>± 0.473</t>
  </si>
  <si>
    <t>NCR_574</t>
  </si>
  <si>
    <t>F11</t>
  </si>
  <si>
    <t>± 0.6635</t>
  </si>
  <si>
    <t>± 1.072</t>
  </si>
  <si>
    <t>± 0.7447</t>
  </si>
  <si>
    <t>± 0.5999</t>
  </si>
  <si>
    <t>± 0.6209</t>
  </si>
  <si>
    <t>NCR_575</t>
  </si>
  <si>
    <t>F12</t>
  </si>
  <si>
    <t>± 0.7091</t>
  </si>
  <si>
    <t>± 13.04</t>
  </si>
  <si>
    <t>± 1.399</t>
  </si>
  <si>
    <t>± 0.6415</t>
  </si>
  <si>
    <t>± 0.6014</t>
  </si>
  <si>
    <t>NCR_576</t>
  </si>
  <si>
    <t>G1</t>
  </si>
  <si>
    <t>± 11.02</t>
  </si>
  <si>
    <t>± 2.053</t>
  </si>
  <si>
    <t>± 0.8214</t>
  </si>
  <si>
    <t>± 0.8887</t>
  </si>
  <si>
    <t>This guide only hits 100 fM LoD</t>
  </si>
  <si>
    <t>NCR_577</t>
  </si>
  <si>
    <t>G2</t>
  </si>
  <si>
    <t>± 0.6889</t>
  </si>
  <si>
    <t>± 1.073</t>
  </si>
  <si>
    <t>± 0.7056</t>
  </si>
  <si>
    <t>± 0.8106</t>
  </si>
  <si>
    <t>± 0.7671</t>
  </si>
  <si>
    <t>NCR_578</t>
  </si>
  <si>
    <t>G3</t>
  </si>
  <si>
    <t>± 0.6883</t>
  </si>
  <si>
    <t>± 0.7081</t>
  </si>
  <si>
    <t>± 0.6601</t>
  </si>
  <si>
    <t>± 0.7079</t>
  </si>
  <si>
    <t>NCR_579</t>
  </si>
  <si>
    <t>G4</t>
  </si>
  <si>
    <t>± 0.7365</t>
  </si>
  <si>
    <t>± 1.131</t>
  </si>
  <si>
    <t>± 0.7373</t>
  </si>
  <si>
    <t>± 0.6937</t>
  </si>
  <si>
    <t>± 0.661</t>
  </si>
  <si>
    <t>NCR_580</t>
  </si>
  <si>
    <t>G5</t>
  </si>
  <si>
    <t>± 0.6042</t>
  </si>
  <si>
    <t>± 1.16</t>
  </si>
  <si>
    <t>± 0.6321</t>
  </si>
  <si>
    <t>± 0.6723</t>
  </si>
  <si>
    <t>± 0.5928</t>
  </si>
  <si>
    <t>NCR_581</t>
  </si>
  <si>
    <t>G6</t>
  </si>
  <si>
    <t>± 0.6</t>
  </si>
  <si>
    <t>± 3.692</t>
  </si>
  <si>
    <t>± 0.6584</t>
  </si>
  <si>
    <t>± 0.6224</t>
  </si>
  <si>
    <t>± 0.539</t>
  </si>
  <si>
    <t>NCR_582</t>
  </si>
  <si>
    <t>G7</t>
  </si>
  <si>
    <t>± 0.5538</t>
  </si>
  <si>
    <t>± 0.5814</t>
  </si>
  <si>
    <t>± 0.4754</t>
  </si>
  <si>
    <t>± 0.5346</t>
  </si>
  <si>
    <t>± 0.5788</t>
  </si>
  <si>
    <t>NCR_583</t>
  </si>
  <si>
    <t>G8</t>
  </si>
  <si>
    <t>± 0.577</t>
  </si>
  <si>
    <t>± 0.6708</t>
  </si>
  <si>
    <t>± 0.5411</t>
  </si>
  <si>
    <t>± 0.611</t>
  </si>
  <si>
    <t>NCR_584</t>
  </si>
  <si>
    <t>G9</t>
  </si>
  <si>
    <t>± 0.488</t>
  </si>
  <si>
    <t>± 18.56</t>
  </si>
  <si>
    <t>± 1.698</t>
  </si>
  <si>
    <t>± 0.5792</t>
  </si>
  <si>
    <t>± 0.4296</t>
  </si>
  <si>
    <t>NCR_585</t>
  </si>
  <si>
    <t>G10</t>
  </si>
  <si>
    <t>± 0.3972</t>
  </si>
  <si>
    <t>± 14.29</t>
  </si>
  <si>
    <t>± 0.4517</t>
  </si>
  <si>
    <t>± 0.4275</t>
  </si>
  <si>
    <t>NCR_586</t>
  </si>
  <si>
    <t>G11</t>
  </si>
  <si>
    <t>± 0.6945</t>
  </si>
  <si>
    <t>± 8.227</t>
  </si>
  <si>
    <t>± 0.8773</t>
  </si>
  <si>
    <t>± 0.7137</t>
  </si>
  <si>
    <t>± 0.7031</t>
  </si>
  <si>
    <t>NCR_587</t>
  </si>
  <si>
    <t>G12</t>
  </si>
  <si>
    <t>± 0.7139</t>
  </si>
  <si>
    <t>± 5.262</t>
  </si>
  <si>
    <t>± 0.9363</t>
  </si>
  <si>
    <t>± 0.6068</t>
  </si>
  <si>
    <t>± 0.6923</t>
  </si>
  <si>
    <t>NCR_588</t>
  </si>
  <si>
    <t>H1</t>
  </si>
  <si>
    <t>± 0.6036</t>
  </si>
  <si>
    <t>± 98.63</t>
  </si>
  <si>
    <t>± 1.664</t>
  </si>
  <si>
    <t>± 0.7039</t>
  </si>
  <si>
    <t>± 0.6698</t>
  </si>
  <si>
    <t>NCR_589</t>
  </si>
  <si>
    <t>H2</t>
  </si>
  <si>
    <t>± 0.6471</t>
  </si>
  <si>
    <t>± 135.8</t>
  </si>
  <si>
    <t>± 1.729</t>
  </si>
  <si>
    <t>± 0.8351</t>
  </si>
  <si>
    <t>± 0.6609</t>
  </si>
  <si>
    <t>NCR_590</t>
  </si>
  <si>
    <t>H3</t>
  </si>
  <si>
    <t>± 0.6672</t>
  </si>
  <si>
    <t>± 55.5</t>
  </si>
  <si>
    <t>± 1.082</t>
  </si>
  <si>
    <t>± 0.7124</t>
  </si>
  <si>
    <t>± 0.5653</t>
  </si>
  <si>
    <t>NCR_591</t>
  </si>
  <si>
    <t>H4</t>
  </si>
  <si>
    <t>± 0.6892</t>
  </si>
  <si>
    <t>± 0.8386</t>
  </si>
  <si>
    <t>± 0.6499</t>
  </si>
  <si>
    <t>± 0.6673</t>
  </si>
  <si>
    <t>NCR_592</t>
  </si>
  <si>
    <t>H5</t>
  </si>
  <si>
    <t>± 0.5849</t>
  </si>
  <si>
    <t>± 84.25</t>
  </si>
  <si>
    <t>± 1.783</t>
  </si>
  <si>
    <t>± 0.7092</t>
  </si>
  <si>
    <t>NCR_593</t>
  </si>
  <si>
    <t>H6</t>
  </si>
  <si>
    <t>± 0.6105</t>
  </si>
  <si>
    <t>± 20.38</t>
  </si>
  <si>
    <t>± 0.8892</t>
  </si>
  <si>
    <t>± 0.6028</t>
  </si>
  <si>
    <t>± 0.6583</t>
  </si>
  <si>
    <t>NCR_594</t>
  </si>
  <si>
    <t>H7</t>
  </si>
  <si>
    <t>± 1.029</t>
  </si>
  <si>
    <t>± 1.421</t>
  </si>
  <si>
    <t>± 0.7222</t>
  </si>
  <si>
    <t>± 0.7529</t>
  </si>
  <si>
    <t>± 0.815</t>
  </si>
  <si>
    <t>NCR_595</t>
  </si>
  <si>
    <t>H8</t>
  </si>
  <si>
    <t>± 0.8562</t>
  </si>
  <si>
    <t>± 17.53</t>
  </si>
  <si>
    <t>± 1.087</t>
  </si>
  <si>
    <t>± 0.9311</t>
  </si>
  <si>
    <t>± 1.045</t>
  </si>
  <si>
    <t>NCR_596</t>
  </si>
  <si>
    <t>H9</t>
  </si>
  <si>
    <t>± 0.5325</t>
  </si>
  <si>
    <t>± 55.9</t>
  </si>
  <si>
    <t>± 1.387</t>
  </si>
  <si>
    <t>± 0.5284</t>
  </si>
  <si>
    <t>± 0.4483</t>
  </si>
  <si>
    <t>NCR_597</t>
  </si>
  <si>
    <t>H10</t>
  </si>
  <si>
    <t>± 0.5128</t>
  </si>
  <si>
    <t>± 0.9388</t>
  </si>
  <si>
    <t>± 0.3891</t>
  </si>
  <si>
    <t>± 0.4788</t>
  </si>
  <si>
    <t>NCR_598</t>
  </si>
  <si>
    <t>H11</t>
  </si>
  <si>
    <t>± 0.5306</t>
  </si>
  <si>
    <t>± 18.04</t>
  </si>
  <si>
    <t>± 1.191</t>
  </si>
  <si>
    <t>± 0.6249</t>
  </si>
  <si>
    <t>± 0.6665</t>
  </si>
  <si>
    <t>NCR_599</t>
  </si>
  <si>
    <t>H12</t>
  </si>
  <si>
    <t>± 0.5825</t>
  </si>
  <si>
    <t>± 22.89</t>
  </si>
  <si>
    <t>± 1.227</t>
  </si>
  <si>
    <t>± 0.6386</t>
  </si>
  <si>
    <t>± 0.6163</t>
  </si>
  <si>
    <t>NCR_600</t>
  </si>
  <si>
    <t>NCR_2</t>
  </si>
  <si>
    <t xml:space="preserve"> Parinaz - PF042_crLbu_nCoV_4</t>
  </si>
  <si>
    <t>TBD - More replicates required.</t>
  </si>
  <si>
    <t>NCR_601</t>
  </si>
  <si>
    <t>Parinaz - PF043_crLbu_nCoV_5</t>
  </si>
  <si>
    <t>28 guides hitting 10 fM or greater LoD</t>
  </si>
  <si>
    <t>Guides with highest S/N ratio @ 10 fM</t>
  </si>
  <si>
    <t>Gene Targeting</t>
  </si>
  <si>
    <t>10 fM Rate</t>
  </si>
  <si>
    <t>S/N rate ratio</t>
  </si>
  <si>
    <t>Apparent Limit of Detection</t>
  </si>
  <si>
    <t>NCR_602</t>
  </si>
  <si>
    <t>Parinaz - PF044_crLbu_nCoV_6</t>
  </si>
  <si>
    <t>ORF1a, ORF1ab</t>
  </si>
  <si>
    <t>~1 fM</t>
  </si>
  <si>
    <t>NCR_603</t>
  </si>
  <si>
    <t>Parinaz - PF051_crLbu_nCoV_13</t>
  </si>
  <si>
    <t>NCR_604</t>
  </si>
  <si>
    <t>Parinaz - PF052_crLbu_nCoV_14</t>
  </si>
  <si>
    <t>NCR_605</t>
  </si>
  <si>
    <t>Parinaz - PF053_crLbu_nCoV_15</t>
  </si>
  <si>
    <t>10 fM</t>
  </si>
  <si>
    <t>NCR_606</t>
  </si>
  <si>
    <t>Parinaz - PF045_crLbu_nCoV_7</t>
  </si>
  <si>
    <t>NCR_607</t>
  </si>
  <si>
    <t>Parinaz - PF046_crLbu_nCoV_8</t>
  </si>
  <si>
    <t>NCR_608</t>
  </si>
  <si>
    <t>Parinaz - PF047_crLbu_nCoV_9</t>
  </si>
  <si>
    <t>NCR_609</t>
  </si>
  <si>
    <t>Parinaz - PF039_crLbu_nCoV_1</t>
  </si>
  <si>
    <t>S Gene</t>
  </si>
  <si>
    <t>NCR_610</t>
  </si>
  <si>
    <t>Parinaz - PF040_crLbu_nCoV_2</t>
  </si>
  <si>
    <t>NCR_611</t>
  </si>
  <si>
    <t>Parinaz - PF041_crLbu_nCoV_3</t>
  </si>
  <si>
    <t>ORF3a</t>
  </si>
  <si>
    <t>NCR_612</t>
  </si>
  <si>
    <t>Parinaz - PF048_crLbu_nCoV_10</t>
  </si>
  <si>
    <t>ORF8</t>
  </si>
  <si>
    <t>NCR_613</t>
  </si>
  <si>
    <t>Parinaz - PF049_crLbu_nCoV_11</t>
  </si>
  <si>
    <t>N Gene</t>
  </si>
  <si>
    <t>NCR_614</t>
  </si>
  <si>
    <t>Parinaz - PF050_crLbu_nCoV_12</t>
  </si>
  <si>
    <t>NCR id</t>
  </si>
  <si>
    <t>start</t>
  </si>
  <si>
    <t>target</t>
  </si>
  <si>
    <t>spacer</t>
  </si>
  <si>
    <t>strand</t>
  </si>
  <si>
    <t>antitag</t>
  </si>
  <si>
    <t>GC_content</t>
  </si>
  <si>
    <t>A_content</t>
  </si>
  <si>
    <t>dist_to_3primeEnd</t>
  </si>
  <si>
    <t>covid19_mismatch_0</t>
  </si>
  <si>
    <t>covid19_mismatch_1</t>
  </si>
  <si>
    <t>covid19_mismatch_2</t>
  </si>
  <si>
    <t>sensitivity_0</t>
  </si>
  <si>
    <t>sensitivity_01</t>
  </si>
  <si>
    <t>has_crRNA_hairpin</t>
  </si>
  <si>
    <t>crRNA_spacer_basepairs</t>
  </si>
  <si>
    <t>target_basepairing_prob</t>
  </si>
  <si>
    <t>specificity</t>
  </si>
  <si>
    <t>match_against_hg38</t>
  </si>
  <si>
    <t>match_against_bosTau9</t>
  </si>
  <si>
    <t>no_offtarget_vir</t>
  </si>
  <si>
    <t>no_offtarget_bac</t>
  </si>
  <si>
    <t>aligns to viral or bacterial sequence</t>
  </si>
  <si>
    <t>shape_map</t>
  </si>
  <si>
    <t>dms_map</t>
  </si>
  <si>
    <t>shape or dms</t>
  </si>
  <si>
    <t>gblock</t>
  </si>
  <si>
    <t>region</t>
  </si>
  <si>
    <t>Notes</t>
  </si>
  <si>
    <t>new_hairpin</t>
  </si>
  <si>
    <t>guide sequence</t>
  </si>
  <si>
    <t>CCGTGGAGGAGGTCTTATCA</t>
  </si>
  <si>
    <t>UGAUAAGACCUCCUCCACGG</t>
  </si>
  <si>
    <t>+</t>
  </si>
  <si>
    <t>GAGG</t>
  </si>
  <si>
    <t>gblock1</t>
  </si>
  <si>
    <t>GTCATGTTATGGTTGAGCTG</t>
  </si>
  <si>
    <t>CAGCUCAACCAUAACAUGAC</t>
  </si>
  <si>
    <t>GUAG</t>
  </si>
  <si>
    <t>ATGTCACAATTCAGAAGTAG</t>
  </si>
  <si>
    <t>CUACUUCUGAAUUGUGACAU</t>
  </si>
  <si>
    <t>GACC</t>
  </si>
  <si>
    <t>GTTCTCTTATGTTGGTTGCC</t>
  </si>
  <si>
    <t>GGCAACCAACAUAAGAGAAC</t>
  </si>
  <si>
    <t>AUAA</t>
  </si>
  <si>
    <t>CTAGCGCTAACATAGGTTGT</t>
  </si>
  <si>
    <t>ACAACCUAUGUUAGCGCUAG</t>
  </si>
  <si>
    <t>AACC</t>
  </si>
  <si>
    <t>AAGAAACTGGCCTACTCATG</t>
  </si>
  <si>
    <t>CAUGAGUAGGCCAGUUUCUU</t>
  </si>
  <si>
    <t>CCUC</t>
  </si>
  <si>
    <t>TTGTATTAACGGGCTTATGT</t>
  </si>
  <si>
    <t>ACAUAAGCCCGUUAAUACAA</t>
  </si>
  <si>
    <t>UGCU</t>
  </si>
  <si>
    <t>GCTTATGTTGCTCGAAATCA</t>
  </si>
  <si>
    <t>UGAUUUCGAGCAACAUAAGC</t>
  </si>
  <si>
    <t>AAGA</t>
  </si>
  <si>
    <t>AGTAAATGAGTTCGCCTGTG</t>
  </si>
  <si>
    <t>CACAGGCGAACUCAUUUACU</t>
  </si>
  <si>
    <t>UUGU</t>
  </si>
  <si>
    <t>TGGTAGTTGTGTTTTAAGCG</t>
  </si>
  <si>
    <t>CGCUUAAAACACAACUACCA</t>
  </si>
  <si>
    <t>GACA</t>
  </si>
  <si>
    <t>CAAATGTCTACTTAGCTGTC</t>
  </si>
  <si>
    <t>GACAGCUAAGUAGACAUUUG</t>
  </si>
  <si>
    <t>UUUG</t>
  </si>
  <si>
    <t>CAAATTAATGCCTGTCTGTG</t>
  </si>
  <si>
    <t>CACAGACAGGCAUUAAUUUG</t>
  </si>
  <si>
    <t>UGGA</t>
  </si>
  <si>
    <t>TCTACGTGTTGAGGCTTTTG</t>
  </si>
  <si>
    <t>CAAAAGCCUCAACACGUAGA</t>
  </si>
  <si>
    <t>AGUA</t>
  </si>
  <si>
    <t>gblock2</t>
  </si>
  <si>
    <t>GAGTTACTTGTTTCAACATG</t>
  </si>
  <si>
    <t>CAUGUUGAAACAAGUAACUC</t>
  </si>
  <si>
    <t>CCAA</t>
  </si>
  <si>
    <t>ACGCAAGCTTCGATAATTTT</t>
  </si>
  <si>
    <t>AAAAUUAUCGAAGCUUGCGU</t>
  </si>
  <si>
    <t>AAGU</t>
  </si>
  <si>
    <t>AAGAGAGCTTAAAGTTACAT</t>
  </si>
  <si>
    <t>AUGUAACUUUAAGCUCUCUU</t>
  </si>
  <si>
    <t>UUUU</t>
  </si>
  <si>
    <t>GAGAGCTTAAAGTTACATTT</t>
  </si>
  <si>
    <t>AAAUGUAACUUUAAGCUCUC</t>
  </si>
  <si>
    <t>UUCC</t>
  </si>
  <si>
    <t>GCTTAAAGTTACATTTTTCC</t>
  </si>
  <si>
    <t>GGAAAAAUGUAACUUUAAGC</t>
  </si>
  <si>
    <t>CUGA</t>
  </si>
  <si>
    <t>ATACCTGGTGTATACGTTGT</t>
  </si>
  <si>
    <t>ACAACGUAUACACCAGGUAU</t>
  </si>
  <si>
    <t>CUUU</t>
  </si>
  <si>
    <t>CAAATTCGTTTGATGTACTG</t>
  </si>
  <si>
    <t>CAGUACAUCAAACGAAUUUG</t>
  </si>
  <si>
    <t>CAGCAAATAATAGTTTAAAA</t>
  </si>
  <si>
    <t>UUUUAAACUAUUAUUUGCUG</t>
  </si>
  <si>
    <t>AUUA</t>
  </si>
  <si>
    <t>CGGTAAATTTTGTCTAGAGG</t>
  </si>
  <si>
    <t>CCUCUAGACAAAAUUUACCG</t>
  </si>
  <si>
    <t>CUUC</t>
  </si>
  <si>
    <t>TCTTTTCACTAGGTTTTTCT</t>
  </si>
  <si>
    <t>AGAAAAACCUAGUGAAAAGA</t>
  </si>
  <si>
    <t>AUGU</t>
  </si>
  <si>
    <t>CCAGTCTTCTTACATCGTTG</t>
  </si>
  <si>
    <t>CAACGAUGUAAGAAGACUGG</t>
  </si>
  <si>
    <t>AUAG</t>
  </si>
  <si>
    <t>CAGTCTTCTTACATCGTTGA</t>
  </si>
  <si>
    <t>UCAACGAUGUAAGAAGACUG</t>
  </si>
  <si>
    <t>UAGU</t>
  </si>
  <si>
    <t>TCTTACATCGTTGATAGTGT</t>
  </si>
  <si>
    <t>ACACUAUCAACGAUGUAAGA</t>
  </si>
  <si>
    <t>UACA</t>
  </si>
  <si>
    <t>ACATCGTTGATAGTGTTACA</t>
  </si>
  <si>
    <t>UGUAACACUAUCAACGAUGU</t>
  </si>
  <si>
    <t>GUGA</t>
  </si>
  <si>
    <t>TGCATTTCTTACCTAGAGTT</t>
  </si>
  <si>
    <t>AACUCUAGGUAAGAAAUGCA</t>
  </si>
  <si>
    <t>UUUA</t>
  </si>
  <si>
    <t>AAAACTTATAGAGTACACTG</t>
  </si>
  <si>
    <t>CAGUGUACUCUAUAAGUUUU</t>
  </si>
  <si>
    <t>ACUU</t>
  </si>
  <si>
    <t>TTGCTTATGAAAGTTTACGC</t>
  </si>
  <si>
    <t>GCGUAAACUUUCAUAAGCAA</t>
  </si>
  <si>
    <t>CCUG</t>
  </si>
  <si>
    <t>TCTTTTTTAGCACATATTCA</t>
  </si>
  <si>
    <t>UGAAUAUGUGCUAAAAAAGA</t>
  </si>
  <si>
    <t>GUGG</t>
  </si>
  <si>
    <t>ACATATTCAGTGGATGGTTA</t>
  </si>
  <si>
    <t>UAACCAUCCACUGAAUAUGU</t>
  </si>
  <si>
    <t>UGUU</t>
  </si>
  <si>
    <t>CCTTTCTGGATAACAATTGC</t>
  </si>
  <si>
    <t>GCAAUUGUUAUCCAGAAAGG</t>
  </si>
  <si>
    <t>UUAU</t>
  </si>
  <si>
    <t>CTGGATAACAATTGCTTATA</t>
  </si>
  <si>
    <t>UAUAAGCAAUUGUUAUCCAG</t>
  </si>
  <si>
    <t>UCAU</t>
  </si>
  <si>
    <t>AATTGCTTATATCATTTGTA</t>
  </si>
  <si>
    <t>UACAAAUGAUAUAAGCAAUU</t>
  </si>
  <si>
    <t>UUUC</t>
  </si>
  <si>
    <t>CTTATATCATTTGTATTTCC</t>
  </si>
  <si>
    <t>GGAAAUACAAAUGAUAUAAG</t>
  </si>
  <si>
    <t>ACAA</t>
  </si>
  <si>
    <t>GCTTGTTGTCATCTCGCAAA</t>
  </si>
  <si>
    <t>UUUGCGAGAUGACAACAAGC</t>
  </si>
  <si>
    <t>GGCU</t>
  </si>
  <si>
    <t>gblock3</t>
  </si>
  <si>
    <t>ATCTCGCAAAGGCTCTCAAT</t>
  </si>
  <si>
    <t>AUUGAGAGCCUUUGCGAGAU</t>
  </si>
  <si>
    <t>GACU</t>
  </si>
  <si>
    <t>TTGGCTTGATGACGTAGTTT</t>
  </si>
  <si>
    <t>AAACUACGUCAUCAAGCCAA</t>
  </si>
  <si>
    <t>ACUG</t>
  </si>
  <si>
    <t>ACGTAGTTTACTGTCCAAGA</t>
  </si>
  <si>
    <t>UCUUGGACAGUAAACUACGU</t>
  </si>
  <si>
    <t>CAUG</t>
  </si>
  <si>
    <t>CCTCTGAAGACATGCTTAAC</t>
  </si>
  <si>
    <t>GUUAAGCAUGUCUUCAGAGG</t>
  </si>
  <si>
    <t>CCUA</t>
  </si>
  <si>
    <t>TTAAGCTTAAGGTTGATACA</t>
  </si>
  <si>
    <t>UGUAUCAACCUUAAGCUUAA</t>
  </si>
  <si>
    <t>GCCA</t>
  </si>
  <si>
    <t>TAACATAGATTATGACTGTG</t>
  </si>
  <si>
    <t>CACAGUCAUAAUCUAUGUUA</t>
  </si>
  <si>
    <t>UCUC</t>
  </si>
  <si>
    <t>GACTGTGTCTCTTTTTGTTA</t>
  </si>
  <si>
    <t>UAACAAAAAGAGACACAGUC</t>
  </si>
  <si>
    <t>TCTCTTTTTGTTACATGCAC</t>
  </si>
  <si>
    <t>GUGCAUGUAACAAAAAGAGA</t>
  </si>
  <si>
    <t>CAUA</t>
  </si>
  <si>
    <t>AGACAGGTGGTTTCTCAATC</t>
  </si>
  <si>
    <t>GAUUGAGAAACCACCUGUCU</t>
  </si>
  <si>
    <t>GAUU</t>
  </si>
  <si>
    <t>CAGAGTACTCAATGGTCTTT</t>
  </si>
  <si>
    <t>AAAGACCAUUGAGUACUCUG</t>
  </si>
  <si>
    <t>GUUC</t>
  </si>
  <si>
    <t>TAGTATGGACAATTCACCTA</t>
  </si>
  <si>
    <t>UAGGUGAAUUGUCCAUACUA</t>
  </si>
  <si>
    <t>AUUU</t>
  </si>
  <si>
    <t>TTAAAATATGACTTCACGGA</t>
  </si>
  <si>
    <t>UCCGUGAAGUCAUAUUUUAA</t>
  </si>
  <si>
    <t>AGAG</t>
  </si>
  <si>
    <t>CAACTTTACTTAGGAGGTAT</t>
  </si>
  <si>
    <t>AUACCUCCUAAGUAAAGUUG</t>
  </si>
  <si>
    <t>GAGC</t>
  </si>
  <si>
    <t>gblock4</t>
  </si>
  <si>
    <t>GTTTTATAAGGGTGTTATCA</t>
  </si>
  <si>
    <t>UGAUAACACCCUUAUAAAAC</t>
  </si>
  <si>
    <t>CGCA</t>
  </si>
  <si>
    <t>ACAGGACTCTTTAAAGATTG</t>
  </si>
  <si>
    <t>CAAUCUUUAAAGAGUCCUGU</t>
  </si>
  <si>
    <t>AAGCTATAAGACATGTACGT</t>
  </si>
  <si>
    <t>ACGUACAUGUCUUAUAGCUU</t>
  </si>
  <si>
    <t>GCAU</t>
  </si>
  <si>
    <t>CTAGAGAAGCTGTTGGTACC</t>
  </si>
  <si>
    <t>GGUACCAACAGCUUCUCUAG</t>
  </si>
  <si>
    <t>AAUU</t>
  </si>
  <si>
    <t>CCGCCTGGAGATCAATTTAA</t>
  </si>
  <si>
    <t>UUAAAUUGAUCUCCAGGCGG</t>
  </si>
  <si>
    <t>ACAC</t>
  </si>
  <si>
    <t>CTTTGAGTTGACATCTATGA</t>
  </si>
  <si>
    <t>UCAUAGAUGUCAACUCAAAG</t>
  </si>
  <si>
    <t>GTATTGTCAAGTCCATGGTA</t>
  </si>
  <si>
    <t>UACCAUGGACUUGACAAUAC</t>
  </si>
  <si>
    <t>AUGC</t>
  </si>
  <si>
    <t>TCACAGATGGTGTATGCCTA</t>
  </si>
  <si>
    <t>UAGGCAUACACCAUCUGUGA</t>
  </si>
  <si>
    <t>TAGTCTTAATGGAGTCACAT</t>
  </si>
  <si>
    <t>AUGUGACUCCAUUAAGACUA</t>
  </si>
  <si>
    <t>UAAU</t>
  </si>
  <si>
    <t>gblock5</t>
  </si>
  <si>
    <t>CCAGGAGTCAAATGGAAATT</t>
  </si>
  <si>
    <t>AAUUUCCAUUUGACUCCUGG</t>
  </si>
  <si>
    <t>ATGCTATTAGAAAAGTGTGA</t>
  </si>
  <si>
    <t>UCACACUUUUCUAAUAGCAU</t>
  </si>
  <si>
    <t>CCUU</t>
  </si>
  <si>
    <t>CTATAATATGAGAGTTATAC</t>
  </si>
  <si>
    <t>GUAUAACUCUCAUAUUAUAG</t>
  </si>
  <si>
    <t>ATAATATGAGAGTTATACAT</t>
  </si>
  <si>
    <t>AUGUAUAACUCUCAUAUUAU</t>
  </si>
  <si>
    <t>TAGTCTCTAGTCAGTGTGTT</t>
  </si>
  <si>
    <t>AACACACUGACUAGAGACUA</t>
  </si>
  <si>
    <t>AAUC</t>
  </si>
  <si>
    <t>CTCTAGTCAGTGTGTTAATC</t>
  </si>
  <si>
    <t>GAUUAACACACUGACUAGAG</t>
  </si>
  <si>
    <t>UUAC</t>
  </si>
  <si>
    <t>GTCAGTGTGTTAATCTTACA</t>
  </si>
  <si>
    <t>UGUAAGAUUAACACACUGAC</t>
  </si>
  <si>
    <t>ACCA</t>
  </si>
  <si>
    <t>ACTAATTCTTTCACACGTGG</t>
  </si>
  <si>
    <t>CCACGUGUGAAAGAAUUAGU</t>
  </si>
  <si>
    <t>GATCCTCAGTTTTACATTCA</t>
  </si>
  <si>
    <t>UGAAUGUAAAACUGAGGAUC</t>
  </si>
  <si>
    <t>ACUC</t>
  </si>
  <si>
    <t>AATGTTACTTGGTTCCATGC</t>
  </si>
  <si>
    <t>GCAUGGAACCAAGUAACAUU</t>
  </si>
  <si>
    <t>UAUA</t>
  </si>
  <si>
    <t>TACTTGGTTCCATGCTATAC</t>
  </si>
  <si>
    <t>GUAUAGCAUGGAACCAAGUA</t>
  </si>
  <si>
    <t>ACTTGGTTCCATGCTATACA</t>
  </si>
  <si>
    <t>UGUAUAGCAUGGAACCAAGU</t>
  </si>
  <si>
    <t>UGUC</t>
  </si>
  <si>
    <t>ATTTAGTGCGTGATCTCCCT</t>
  </si>
  <si>
    <t>AGGGAGAUCACGCACUAAAU</t>
  </si>
  <si>
    <t>CAGG</t>
  </si>
  <si>
    <t>CTGTCCTATATAATTCCGCA</t>
  </si>
  <si>
    <t>UGCGGAAUUAUAUAGGACAG</t>
  </si>
  <si>
    <t>TAGATTGTTTAGGAAGTCTA</t>
  </si>
  <si>
    <t>UAGACUUCCUAAACAAUCUA</t>
  </si>
  <si>
    <t>AUCU</t>
  </si>
  <si>
    <t>AAGGTTTTAATTGTTACTTT</t>
  </si>
  <si>
    <t>AAAGUAACAAUUAAAACCUU</t>
  </si>
  <si>
    <t>CAACTTCAATGGTTTAACAG</t>
  </si>
  <si>
    <t>CUGUUAAACCAUUGAAGUUG</t>
  </si>
  <si>
    <t>GCAC</t>
  </si>
  <si>
    <t>CACAGGTGTTCTTACTGAGT</t>
  </si>
  <si>
    <t>ACUCAGUAAGAACACCUGUG</t>
  </si>
  <si>
    <t>CUAA</t>
  </si>
  <si>
    <t>TTCTTACTGAGTCTAACAAA</t>
  </si>
  <si>
    <t>UUUGUUAGACUCAGUAAGAA</t>
  </si>
  <si>
    <t>AAGTCCCTGTTGCTATTCAT</t>
  </si>
  <si>
    <t>AUGAAUAGCAACAGGGACUU</t>
  </si>
  <si>
    <t>GCAG</t>
  </si>
  <si>
    <t>AGATCAACTTACTCCTACTT</t>
  </si>
  <si>
    <t>AAGUAGGAGUAAGUUGAUCU</t>
  </si>
  <si>
    <t>GGCG</t>
  </si>
  <si>
    <t>GCGTGTTTATTCTACAGGTT</t>
  </si>
  <si>
    <t>AACCUGUAGAAUAAACACGC</t>
  </si>
  <si>
    <t>GCACGTAGTGTAGCTAGTCA</t>
  </si>
  <si>
    <t>UGACUAGCUACACUACGUGC</t>
  </si>
  <si>
    <t>AUCC</t>
  </si>
  <si>
    <t>gblock6</t>
  </si>
  <si>
    <t>GTAGTGTAGCTAGTCAATCC</t>
  </si>
  <si>
    <t>GGAUUGACUAGCUACACUAC</t>
  </si>
  <si>
    <t>AUCA</t>
  </si>
  <si>
    <t>TGTAGCTAGTCAATCCATCA</t>
  </si>
  <si>
    <t>UGAUGGAUUGACUAGCUACA</t>
  </si>
  <si>
    <t>UUGC</t>
  </si>
  <si>
    <t>CAGTTTTTGTACACAATTAA</t>
  </si>
  <si>
    <t>UUAAUUGUGUACAAAAACUG</t>
  </si>
  <si>
    <t>ACCG</t>
  </si>
  <si>
    <t>GTTTAACGGCCTTACTGTTT</t>
  </si>
  <si>
    <t>AAACAGUAAGGCCGUUAAAC</t>
  </si>
  <si>
    <t>UGCC</t>
  </si>
  <si>
    <t>TGAGAATCTTCACAATTGGA</t>
  </si>
  <si>
    <t>UCCAAUUGUGAAGAUUCUCA</t>
  </si>
  <si>
    <t>TTCTCTATCTTTATGCTTTA</t>
  </si>
  <si>
    <t>UAAAGCAUAAAGAUAGAGAA</t>
  </si>
  <si>
    <t>GUCU</t>
  </si>
  <si>
    <t>TCTATCTTTATGCTTTAGTC</t>
  </si>
  <si>
    <t>GACUAAAGCAUAAAGAUAGA</t>
  </si>
  <si>
    <t>UACU</t>
  </si>
  <si>
    <t>TTTATGCTTTAGTCTACTTC</t>
  </si>
  <si>
    <t>GAAGUAGACUAAAGCAUAAA</t>
  </si>
  <si>
    <t>TGTTATGGCCAGTAACTTTA</t>
  </si>
  <si>
    <t>UAAAGUUACUGGCCAUAACA</t>
  </si>
  <si>
    <t>GCUU</t>
  </si>
  <si>
    <t>AATAAATTGGATCACCGGTG</t>
  </si>
  <si>
    <t>CACCGGUGAUCCAAUUUAUU</t>
  </si>
  <si>
    <t>GAAU</t>
  </si>
  <si>
    <t>CTTAGGAATCATCACAACTG</t>
  </si>
  <si>
    <t>CAGUUGUGAUGAUUCCUAAG</t>
  </si>
  <si>
    <t>UAGC</t>
  </si>
  <si>
    <t>gblock7</t>
  </si>
  <si>
    <t>AGTGGGGCGCGATCAAAACA</t>
  </si>
  <si>
    <t>UGUUUUGAUCGCGCCCCACU</t>
  </si>
  <si>
    <t>ACGU</t>
  </si>
  <si>
    <t>GCATACAATGTAACACAAGC</t>
  </si>
  <si>
    <t>GCUUGUGUUACAUUGUAUGC</t>
  </si>
  <si>
    <t>TACACAGGTGCCATCAAATT</t>
  </si>
  <si>
    <t>AAUUUGAUGGCACCUGUGUA</t>
  </si>
  <si>
    <t>GGAU</t>
  </si>
  <si>
    <t>CCCTGTGGGTTTTACACTTA</t>
  </si>
  <si>
    <t>UAAGUGUAAAACCCACAGGG</t>
  </si>
  <si>
    <t>AAAA</t>
  </si>
  <si>
    <t>NA</t>
  </si>
  <si>
    <t>PF042_crLbu_nCoV_4</t>
  </si>
  <si>
    <t>TGCGGTATGTGGAAAGGTTA</t>
  </si>
  <si>
    <t>UAACCUUUCCACAUACCGCA</t>
  </si>
  <si>
    <t>UGGC</t>
  </si>
  <si>
    <t>PF043_crLbu_nCoV_5</t>
  </si>
  <si>
    <t>TCAGCTGATGCACAATCGTT</t>
  </si>
  <si>
    <t>AACGAUUGUGCAUCAGCUGA</t>
  </si>
  <si>
    <t>PF044_crLbu_nCoV_6</t>
  </si>
  <si>
    <t>GGACCCCAAAATCAGCGAAA</t>
  </si>
  <si>
    <t>UUUCGCUGAUUUUGGGGUCC</t>
  </si>
  <si>
    <t>UGCA</t>
  </si>
  <si>
    <t>PF051_crLbu_nCoV_13</t>
  </si>
  <si>
    <t>CGCATTACGTTTGGTGGACC</t>
  </si>
  <si>
    <t>GGUCCACCAAACGUAAUGCG</t>
  </si>
  <si>
    <t>CUCA</t>
  </si>
  <si>
    <t>PF052_crLbu_nCoV_14</t>
  </si>
  <si>
    <t>TTCAACTGGCAGTAACCAGA</t>
  </si>
  <si>
    <t>UCUGGUUACUGCCAGUUGAA</t>
  </si>
  <si>
    <t>AUGG</t>
  </si>
  <si>
    <t>PF053_crLbu_nCoV_15</t>
  </si>
  <si>
    <t>GGGAGCCTTGAATACACCAA</t>
  </si>
  <si>
    <t>UUGGUGUAUUCAAGGCUCCC</t>
  </si>
  <si>
    <t>PF045_crLbu_nCoV_7</t>
  </si>
  <si>
    <t>CACATTGGCACCCGCAATCC</t>
  </si>
  <si>
    <t>GGAUUGCGGGUGCCAAUGUG</t>
  </si>
  <si>
    <t>PF046_crLbu_nCoV_8</t>
  </si>
  <si>
    <t>AATGCTGCAATCGTGCTACA</t>
  </si>
  <si>
    <t>UGUAGCACGAUUGCAGCAUU</t>
  </si>
  <si>
    <t>PF047_crLbu_nCoV_9</t>
  </si>
  <si>
    <t>GGGGAACTTCTCCTGCTAGA</t>
  </si>
  <si>
    <t>UCUAGCAGGAGAAGUUCCCC</t>
  </si>
  <si>
    <t>PF039_crLbu_nCoV_1</t>
  </si>
  <si>
    <t>CTTTGCTGCTGCTTGACAGA</t>
  </si>
  <si>
    <t>UCUGUCAAGCAGCAGCAAAG</t>
  </si>
  <si>
    <t>UUGA</t>
  </si>
  <si>
    <t>PF040_crLbu_nCoV_2</t>
  </si>
  <si>
    <t>CAGCTTGAGAGCAAAATGTC</t>
  </si>
  <si>
    <t>GACAUUUUGCUCUCAAGCUG</t>
  </si>
  <si>
    <t>UGGU</t>
  </si>
  <si>
    <t>PF041_crLbu_nCoV_3</t>
  </si>
  <si>
    <t>TTACAAACATTGGCCGCAAA</t>
  </si>
  <si>
    <t>UUUGCGGCCAAUGUUUGUAA</t>
  </si>
  <si>
    <t>PF048_crLbu_nCoV_10</t>
  </si>
  <si>
    <t>CAATTTGCCCCCAGCGCTTC</t>
  </si>
  <si>
    <t>GAAGCGCUGGGGGCAAAUUG</t>
  </si>
  <si>
    <t>AGCG</t>
  </si>
  <si>
    <t>PF049_crLbu_nCoV_11</t>
  </si>
  <si>
    <t>TTCTTCGGAATGTCGCGCAT</t>
  </si>
  <si>
    <t>AUGCGCGACAUUCCGAAGAA</t>
  </si>
  <si>
    <t>PF050_crLbu_nCoV_12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</si>
</sst>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sz val="10.0"/>
      <color rgb="FF1D1C1D"/>
      <name val="Arial"/>
    </font>
    <font>
      <b/>
      <sz val="10.0"/>
      <color rgb="FFFF0000"/>
      <name val="Arial"/>
    </font>
    <font>
      <i/>
      <sz val="10.0"/>
      <color theme="1"/>
      <name val="Arial"/>
    </font>
    <font/>
    <font>
      <sz val="12.0"/>
      <color rgb="FF000000"/>
      <name val="Calibri"/>
    </font>
    <font>
      <sz val="12.0"/>
      <color rgb="FF006100"/>
      <name val="Calibri"/>
    </font>
    <font>
      <sz val="12.0"/>
      <color rgb="FF9C5700"/>
      <name val="Calibri"/>
    </font>
    <font>
      <sz val="12.0"/>
      <color rgb="FF9C0006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horizontal="center" readingOrder="0" shrinkToFit="0" vertical="center" wrapText="1"/>
    </xf>
    <xf borderId="0" fillId="2" fontId="4" numFmtId="0" xfId="0" applyAlignment="1" applyFill="1" applyFont="1">
      <alignment horizontal="center" readingOrder="0"/>
    </xf>
    <xf borderId="0" fillId="2" fontId="0" numFmtId="0" xfId="0" applyAlignment="1" applyFont="1">
      <alignment horizontal="center" readingOrder="0" vertical="bottom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horizontal="center"/>
    </xf>
    <xf borderId="0" fillId="2" fontId="0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2" fontId="0" numFmtId="0" xfId="0" applyAlignment="1" applyFont="1">
      <alignment horizontal="center" readingOrder="0"/>
    </xf>
    <xf borderId="0" fillId="0" fontId="0" numFmtId="0" xfId="0" applyAlignment="1" applyFont="1">
      <alignment horizontal="right" readingOrder="0" shrinkToFit="0" vertical="bottom" wrapText="0"/>
    </xf>
    <xf borderId="0" fillId="3" fontId="0" numFmtId="0" xfId="0" applyAlignment="1" applyFill="1" applyFont="1">
      <alignment readingOrder="0"/>
    </xf>
    <xf borderId="0" fillId="0" fontId="4" numFmtId="0" xfId="0" applyAlignment="1" applyFont="1">
      <alignment horizontal="center"/>
    </xf>
    <xf borderId="1" fillId="2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center"/>
    </xf>
    <xf borderId="0" fillId="4" fontId="0" numFmtId="0" xfId="0" applyAlignment="1" applyFill="1" applyFont="1">
      <alignment horizontal="righ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/>
    </xf>
    <xf borderId="0" fillId="5" fontId="4" numFmtId="0" xfId="0" applyAlignment="1" applyFill="1" applyFont="1">
      <alignment horizontal="center"/>
    </xf>
    <xf borderId="0" fillId="6" fontId="4" numFmtId="0" xfId="0" applyAlignment="1" applyFill="1" applyFont="1">
      <alignment horizontal="center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0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2" fillId="7" fontId="1" numFmtId="0" xfId="0" applyAlignment="1" applyBorder="1" applyFill="1" applyFont="1">
      <alignment horizontal="center" readingOrder="0"/>
    </xf>
    <xf borderId="3" fillId="0" fontId="8" numFmtId="0" xfId="0" applyBorder="1" applyFont="1"/>
    <xf borderId="1" fillId="8" fontId="1" numFmtId="0" xfId="0" applyAlignment="1" applyBorder="1" applyFill="1" applyFont="1">
      <alignment horizontal="center" readingOrder="0" vertical="center"/>
    </xf>
    <xf borderId="1" fillId="9" fontId="3" numFmtId="164" xfId="0" applyAlignment="1" applyBorder="1" applyFill="1" applyFont="1" applyNumberFormat="1">
      <alignment horizontal="center" readingOrder="0"/>
    </xf>
    <xf borderId="1" fillId="5" fontId="3" numFmtId="164" xfId="0" applyAlignment="1" applyBorder="1" applyFont="1" applyNumberFormat="1">
      <alignment horizontal="center" readingOrder="0"/>
    </xf>
    <xf borderId="1" fillId="6" fontId="3" numFmtId="164" xfId="0" applyAlignment="1" applyBorder="1" applyFont="1" applyNumberFormat="1">
      <alignment horizontal="center"/>
    </xf>
    <xf borderId="2" fillId="10" fontId="1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bottom" wrapText="0"/>
    </xf>
    <xf borderId="1" fillId="11" fontId="4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12" fontId="4" numFmtId="0" xfId="0" applyAlignment="1" applyBorder="1" applyFill="1" applyFont="1">
      <alignment horizontal="center" readingOrder="0" vertical="center"/>
    </xf>
    <xf borderId="1" fillId="13" fontId="4" numFmtId="0" xfId="0" applyAlignment="1" applyBorder="1" applyFill="1" applyFont="1">
      <alignment horizontal="center" readingOrder="0" vertical="center"/>
    </xf>
    <xf borderId="1" fillId="14" fontId="4" numFmtId="0" xfId="0" applyAlignment="1" applyBorder="1" applyFill="1" applyFont="1">
      <alignment horizontal="center" readingOrder="0" vertical="center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quotePrefix="1" borderId="0" fillId="0" fontId="9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15" fontId="10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16" fontId="11" numFmtId="0" xfId="0" applyAlignment="1" applyFill="1" applyFont="1">
      <alignment horizontal="center" vertical="bottom"/>
    </xf>
    <xf borderId="0" fillId="17" fontId="12" numFmtId="0" xfId="0" applyAlignment="1" applyFill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57"/>
    <col customWidth="1" min="2" max="2" width="14.86"/>
    <col customWidth="1" min="3" max="3" width="13.0"/>
    <col customWidth="1" min="4" max="4" width="30.0"/>
    <col customWidth="1" min="5" max="5" width="62.14"/>
    <col customWidth="1" min="6" max="6" width="11.57"/>
    <col customWidth="1" min="7" max="7" width="13.14"/>
    <col customWidth="1" min="8" max="8" width="14.86"/>
    <col customWidth="1" min="9" max="9" width="20.71"/>
    <col customWidth="1" min="13" max="13" width="11.43"/>
    <col customWidth="1" hidden="1" min="14" max="14" width="26.29"/>
    <col customWidth="1" min="15" max="15" width="13.43"/>
    <col customWidth="1" min="16" max="16" width="11.57"/>
    <col customWidth="1" min="17" max="17" width="8.43"/>
    <col customWidth="1" min="18" max="18" width="11.14"/>
    <col customWidth="1" min="19" max="19" width="8.43"/>
    <col customWidth="1" min="20" max="20" width="11.57"/>
    <col customWidth="1" min="21" max="21" width="8.43"/>
    <col customWidth="1" min="22" max="23" width="11.14"/>
    <col customWidth="1" min="24" max="24" width="10.57"/>
    <col customWidth="1" min="25" max="25" width="11.43"/>
    <col customWidth="1" min="27" max="30" width="27.14"/>
    <col customWidth="1" min="31" max="31" width="43.0"/>
    <col customWidth="1" min="32" max="32" width="16.57"/>
    <col customWidth="1" min="33" max="33" width="21.29"/>
    <col customWidth="1" min="34" max="34" width="22.71"/>
    <col customWidth="1" min="35" max="35" width="16.14"/>
    <col customWidth="1" min="37" max="37" width="17.57"/>
  </cols>
  <sheetData>
    <row r="1" ht="63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T1" s="1" t="s">
        <v>17</v>
      </c>
      <c r="V1" s="1" t="s">
        <v>18</v>
      </c>
      <c r="X1" s="1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/>
      <c r="AF1" s="3"/>
      <c r="AG1" s="4" t="s">
        <v>24</v>
      </c>
      <c r="AH1" s="4" t="s">
        <v>25</v>
      </c>
      <c r="AI1" s="1"/>
      <c r="AJ1" s="3"/>
      <c r="AK1" s="3"/>
      <c r="AL1" s="1"/>
      <c r="AM1" s="1"/>
    </row>
    <row r="2">
      <c r="A2" s="5" t="s">
        <v>26</v>
      </c>
      <c r="B2" s="5" t="s">
        <v>27</v>
      </c>
      <c r="C2" s="5" t="s">
        <v>28</v>
      </c>
      <c r="D2" s="6" t="s">
        <v>29</v>
      </c>
      <c r="E2" s="7" t="str">
        <f>vlookup(A2,'in silico annotation'!A:AE,31)</f>
        <v>uagaccaccccaaaaaugaaggggacuaaaacUGAUAAGACCUCCUCCACGG</v>
      </c>
      <c r="F2" s="8">
        <f>vlookup(A2,'in silico annotation'!A:AE,7)</f>
        <v>0.55</v>
      </c>
      <c r="G2" s="8">
        <f>vlookup(A2,'in silico annotation'!A:AE,8)</f>
        <v>0.25</v>
      </c>
      <c r="H2" s="8">
        <f>vlookup(A2,'in silico annotation'!A:AE,16)</f>
        <v>0</v>
      </c>
      <c r="I2" s="8" t="b">
        <f>vlookup(A2,'in silico annotation'!A:AE,25)</f>
        <v>0</v>
      </c>
      <c r="J2" s="5">
        <f>vlookup(A2,'in silico annotation'!A:AE,19)</f>
        <v>0</v>
      </c>
      <c r="K2" s="5">
        <f>vlookup(A2,'in silico annotation'!A:AE,20)</f>
        <v>0</v>
      </c>
      <c r="L2" s="5" t="b">
        <f>vlookup(A2,'in silico annotation'!A:AE,23)</f>
        <v>0</v>
      </c>
      <c r="M2" s="9">
        <f>vlookup(A2,'in silico annotation'!A:AE,2)</f>
        <v>366</v>
      </c>
      <c r="N2" s="5" t="str">
        <f>vlookup(A2,'in silico annotation'!A:AE,27)</f>
        <v>gblock1</v>
      </c>
      <c r="O2" s="9" t="str">
        <f>vlookup(A2,'in silico annotation'!A:AE,27)</f>
        <v>gblock1</v>
      </c>
      <c r="P2" s="10">
        <v>0.7958</v>
      </c>
      <c r="Q2" s="11" t="s">
        <v>30</v>
      </c>
      <c r="R2" s="10">
        <v>3727.0</v>
      </c>
      <c r="S2" s="11" t="s">
        <v>31</v>
      </c>
      <c r="T2" s="10">
        <v>652.6</v>
      </c>
      <c r="U2" s="11" t="s">
        <v>32</v>
      </c>
      <c r="V2" s="10">
        <v>93.89</v>
      </c>
      <c r="W2" s="11" t="s">
        <v>33</v>
      </c>
      <c r="X2" s="10">
        <v>9.448</v>
      </c>
      <c r="Y2" s="11" t="s">
        <v>34</v>
      </c>
      <c r="AA2" s="12">
        <v>8647.7</v>
      </c>
      <c r="AB2" s="12">
        <v>18370.0</v>
      </c>
      <c r="AC2" s="12">
        <f t="shared" ref="AC2:AC97" si="1">AB2-AA2</f>
        <v>9722.3</v>
      </c>
      <c r="AD2" s="13"/>
      <c r="AE2" s="14"/>
      <c r="AG2" s="15" t="s">
        <v>26</v>
      </c>
      <c r="AH2" s="16">
        <f>V2/P2</f>
        <v>117.981905</v>
      </c>
      <c r="AI2" s="17"/>
      <c r="AL2" s="14"/>
      <c r="AM2" s="14"/>
    </row>
    <row r="3">
      <c r="A3" s="5" t="s">
        <v>35</v>
      </c>
      <c r="B3" s="5" t="s">
        <v>27</v>
      </c>
      <c r="C3" s="5" t="s">
        <v>36</v>
      </c>
      <c r="D3" s="6" t="s">
        <v>29</v>
      </c>
      <c r="E3" s="7" t="str">
        <f>vlookup(A3,'in silico annotation'!A:AE,31)</f>
        <v>uagaccaccccaaaaaugaaggggacuaaaacCAGCUCAACCAUAACAUGAC</v>
      </c>
      <c r="F3" s="8">
        <f>vlookup(A3,'in silico annotation'!A:AE,7)</f>
        <v>0.45</v>
      </c>
      <c r="G3" s="8">
        <f>vlookup(A3,'in silico annotation'!A:AE,8)</f>
        <v>0.4</v>
      </c>
      <c r="H3" s="8">
        <f>vlookup(A3,'in silico annotation'!A:AE,16)</f>
        <v>0</v>
      </c>
      <c r="I3" s="8" t="b">
        <f>vlookup(A3,'in silico annotation'!A:AE,25)</f>
        <v>1</v>
      </c>
      <c r="J3" s="5">
        <f>vlookup(A3,'in silico annotation'!A:AE,19)</f>
        <v>0</v>
      </c>
      <c r="K3" s="5">
        <f>vlookup(A3,'in silico annotation'!A:AE,20)</f>
        <v>0</v>
      </c>
      <c r="L3" s="5" t="b">
        <f>vlookup(A3,'in silico annotation'!A:AE,23)</f>
        <v>1</v>
      </c>
      <c r="M3" s="9">
        <f>vlookup(A3,'in silico annotation'!A:AE,2)</f>
        <v>510</v>
      </c>
      <c r="N3" s="5" t="str">
        <f>vlookup(A3,'in silico annotation'!A:AE,27)</f>
        <v>gblock1</v>
      </c>
      <c r="O3" s="9" t="str">
        <f>vlookup(A3,'in silico annotation'!A:AE,27)</f>
        <v>gblock1</v>
      </c>
      <c r="P3" s="10">
        <v>2.124</v>
      </c>
      <c r="Q3" s="11" t="s">
        <v>37</v>
      </c>
      <c r="R3" s="10">
        <v>121.0</v>
      </c>
      <c r="S3" s="11" t="s">
        <v>38</v>
      </c>
      <c r="T3" s="10">
        <v>9.405</v>
      </c>
      <c r="U3" s="11" t="s">
        <v>39</v>
      </c>
      <c r="V3" s="10">
        <v>3.791</v>
      </c>
      <c r="W3" s="11" t="s">
        <v>40</v>
      </c>
      <c r="X3" s="10">
        <v>4.382</v>
      </c>
      <c r="Y3" s="11" t="s">
        <v>41</v>
      </c>
      <c r="AA3" s="12">
        <v>7385.3</v>
      </c>
      <c r="AB3" s="12">
        <v>8755.7</v>
      </c>
      <c r="AC3" s="18">
        <f t="shared" si="1"/>
        <v>1370.4</v>
      </c>
      <c r="AD3" s="12" t="s">
        <v>42</v>
      </c>
      <c r="AE3" s="19" t="s">
        <v>43</v>
      </c>
      <c r="AF3" s="3"/>
      <c r="AG3" s="14"/>
      <c r="AH3" s="14"/>
      <c r="AI3" s="17"/>
      <c r="AL3" s="14"/>
      <c r="AM3" s="14"/>
    </row>
    <row r="4">
      <c r="A4" s="5" t="s">
        <v>44</v>
      </c>
      <c r="B4" s="5" t="s">
        <v>27</v>
      </c>
      <c r="C4" s="5" t="s">
        <v>45</v>
      </c>
      <c r="D4" s="6" t="s">
        <v>29</v>
      </c>
      <c r="E4" s="7" t="str">
        <f>vlookup(A4,'in silico annotation'!A:AE,31)</f>
        <v>uagaccaccccaaaaaugaaggggacuaaaacCUACUUCUGAAUUGUGACAU</v>
      </c>
      <c r="F4" s="8">
        <f>vlookup(A4,'in silico annotation'!A:AE,7)</f>
        <v>0.35</v>
      </c>
      <c r="G4" s="8">
        <f>vlookup(A4,'in silico annotation'!A:AE,8)</f>
        <v>0.25</v>
      </c>
      <c r="H4" s="8">
        <f>vlookup(A4,'in silico annotation'!A:AE,16)</f>
        <v>0</v>
      </c>
      <c r="I4" s="8" t="b">
        <f>vlookup(A4,'in silico annotation'!A:AE,25)</f>
        <v>1</v>
      </c>
      <c r="J4" s="5">
        <f>vlookup(A4,'in silico annotation'!A:AE,19)</f>
        <v>0</v>
      </c>
      <c r="K4" s="5">
        <f>vlookup(A4,'in silico annotation'!A:AE,20)</f>
        <v>0</v>
      </c>
      <c r="L4" s="5" t="b">
        <f>vlookup(A4,'in silico annotation'!A:AE,23)</f>
        <v>0</v>
      </c>
      <c r="M4" s="9">
        <f>vlookup(A4,'in silico annotation'!A:AE,2)</f>
        <v>1381</v>
      </c>
      <c r="N4" s="5" t="str">
        <f>vlookup(A4,'in silico annotation'!A:AE,27)</f>
        <v>gblock1</v>
      </c>
      <c r="O4" s="9" t="str">
        <f>vlookup(A4,'in silico annotation'!A:AE,27)</f>
        <v>gblock1</v>
      </c>
      <c r="P4" s="10">
        <v>4.17</v>
      </c>
      <c r="Q4" s="11" t="s">
        <v>46</v>
      </c>
      <c r="R4" s="10">
        <v>1725.0</v>
      </c>
      <c r="S4" s="11" t="s">
        <v>47</v>
      </c>
      <c r="T4" s="10">
        <v>179.9</v>
      </c>
      <c r="U4" s="11" t="s">
        <v>48</v>
      </c>
      <c r="V4" s="10">
        <v>18.44</v>
      </c>
      <c r="W4" s="11" t="s">
        <v>48</v>
      </c>
      <c r="X4" s="10">
        <v>-1.659</v>
      </c>
      <c r="Y4" s="11" t="s">
        <v>49</v>
      </c>
      <c r="AA4" s="12">
        <v>8087.3</v>
      </c>
      <c r="AB4" s="12">
        <v>10277.3</v>
      </c>
      <c r="AC4" s="12">
        <f t="shared" si="1"/>
        <v>2190</v>
      </c>
      <c r="AD4" s="12"/>
      <c r="AE4" s="12"/>
      <c r="AF4" s="3"/>
      <c r="AG4" s="15" t="s">
        <v>44</v>
      </c>
      <c r="AH4" s="16">
        <f>V4/P4</f>
        <v>4.42206235</v>
      </c>
      <c r="AI4" s="17"/>
      <c r="AL4" s="14"/>
      <c r="AM4" s="14"/>
    </row>
    <row r="5">
      <c r="A5" s="5" t="s">
        <v>50</v>
      </c>
      <c r="B5" s="5" t="s">
        <v>27</v>
      </c>
      <c r="C5" s="5" t="s">
        <v>51</v>
      </c>
      <c r="D5" s="6" t="s">
        <v>29</v>
      </c>
      <c r="E5" s="7" t="str">
        <f>vlookup(A5,'in silico annotation'!A:AE,31)</f>
        <v>uagaccaccccaaaaaugaaggggacuaaaacGGCAACCAACAUAAGAGAAC</v>
      </c>
      <c r="F5" s="8">
        <f>vlookup(A5,'in silico annotation'!A:AE,7)</f>
        <v>0.45</v>
      </c>
      <c r="G5" s="8">
        <f>vlookup(A5,'in silico annotation'!A:AE,8)</f>
        <v>0.5</v>
      </c>
      <c r="H5" s="8">
        <f>vlookup(A5,'in silico annotation'!A:AE,16)</f>
        <v>0</v>
      </c>
      <c r="I5" s="8" t="b">
        <f>vlookup(A5,'in silico annotation'!A:AE,25)</f>
        <v>0</v>
      </c>
      <c r="J5" s="5">
        <f>vlookup(A5,'in silico annotation'!A:AE,19)</f>
        <v>0</v>
      </c>
      <c r="K5" s="5">
        <f>vlookup(A5,'in silico annotation'!A:AE,20)</f>
        <v>1</v>
      </c>
      <c r="L5" s="5" t="b">
        <f>vlookup(A5,'in silico annotation'!A:AE,23)</f>
        <v>0</v>
      </c>
      <c r="M5" s="9">
        <f>vlookup(A5,'in silico annotation'!A:AE,2)</f>
        <v>1495</v>
      </c>
      <c r="N5" s="5" t="str">
        <f>vlookup(A5,'in silico annotation'!A:AE,27)</f>
        <v>gblock1</v>
      </c>
      <c r="O5" s="9" t="str">
        <f>vlookup(A5,'in silico annotation'!A:AE,27)</f>
        <v>gblock1</v>
      </c>
      <c r="P5" s="10">
        <v>8.639</v>
      </c>
      <c r="Q5" s="11" t="s">
        <v>52</v>
      </c>
      <c r="R5" s="10">
        <v>698.0</v>
      </c>
      <c r="S5" s="11" t="s">
        <v>53</v>
      </c>
      <c r="T5" s="10">
        <v>67.89</v>
      </c>
      <c r="U5" s="11" t="s">
        <v>54</v>
      </c>
      <c r="V5" s="10">
        <v>16.74</v>
      </c>
      <c r="W5" s="11" t="s">
        <v>55</v>
      </c>
      <c r="X5" s="10">
        <v>9.391</v>
      </c>
      <c r="Y5" s="11" t="s">
        <v>56</v>
      </c>
      <c r="AA5" s="12">
        <v>8583.7</v>
      </c>
      <c r="AB5" s="12">
        <v>8783.0</v>
      </c>
      <c r="AC5" s="12">
        <f t="shared" si="1"/>
        <v>199.3</v>
      </c>
      <c r="AD5" s="12"/>
      <c r="AE5" s="20" t="s">
        <v>57</v>
      </c>
      <c r="AF5" s="3"/>
      <c r="AG5" s="14"/>
      <c r="AH5" s="14"/>
      <c r="AI5" s="17"/>
      <c r="AL5" s="14"/>
      <c r="AM5" s="14"/>
    </row>
    <row r="6">
      <c r="A6" s="5" t="s">
        <v>58</v>
      </c>
      <c r="B6" s="5" t="s">
        <v>27</v>
      </c>
      <c r="C6" s="5" t="s">
        <v>59</v>
      </c>
      <c r="D6" s="6" t="s">
        <v>29</v>
      </c>
      <c r="E6" s="7" t="str">
        <f>vlookup(A6,'in silico annotation'!A:AE,31)</f>
        <v>uagaccaccccaaaaaugaaggggacuaaaacACAACCUAUGUUAGCGCUAG</v>
      </c>
      <c r="F6" s="8">
        <f>vlookup(A6,'in silico annotation'!A:AE,7)</f>
        <v>0.45</v>
      </c>
      <c r="G6" s="8">
        <f>vlookup(A6,'in silico annotation'!A:AE,8)</f>
        <v>0.3</v>
      </c>
      <c r="H6" s="8">
        <f>vlookup(A6,'in silico annotation'!A:AE,16)</f>
        <v>0</v>
      </c>
      <c r="I6" s="8" t="b">
        <f>vlookup(A6,'in silico annotation'!A:AE,25)</f>
        <v>0</v>
      </c>
      <c r="J6" s="5">
        <f>vlookup(A6,'in silico annotation'!A:AE,19)</f>
        <v>0</v>
      </c>
      <c r="K6" s="5">
        <f>vlookup(A6,'in silico annotation'!A:AE,20)</f>
        <v>0</v>
      </c>
      <c r="L6" s="5" t="b">
        <f>vlookup(A6,'in silico annotation'!A:AE,23)</f>
        <v>0</v>
      </c>
      <c r="M6" s="9">
        <f>vlookup(A6,'in silico annotation'!A:AE,2)</f>
        <v>1545</v>
      </c>
      <c r="N6" s="5" t="str">
        <f>vlookup(A6,'in silico annotation'!A:AE,27)</f>
        <v>gblock1</v>
      </c>
      <c r="O6" s="9" t="str">
        <f>vlookup(A6,'in silico annotation'!A:AE,27)</f>
        <v>gblock1</v>
      </c>
      <c r="P6" s="10">
        <v>3.136</v>
      </c>
      <c r="Q6" s="11" t="s">
        <v>60</v>
      </c>
      <c r="R6" s="10">
        <v>199.4</v>
      </c>
      <c r="S6" s="11" t="s">
        <v>61</v>
      </c>
      <c r="T6" s="10">
        <v>22.26</v>
      </c>
      <c r="U6" s="11" t="s">
        <v>62</v>
      </c>
      <c r="V6" s="10">
        <v>3.121</v>
      </c>
      <c r="W6" s="11" t="s">
        <v>63</v>
      </c>
      <c r="X6" s="10">
        <v>2.298</v>
      </c>
      <c r="Y6" s="11" t="s">
        <v>64</v>
      </c>
      <c r="AA6" s="12">
        <v>7857.3</v>
      </c>
      <c r="AB6" s="12">
        <v>8383.7</v>
      </c>
      <c r="AC6" s="12">
        <f t="shared" si="1"/>
        <v>526.4</v>
      </c>
      <c r="AD6" s="21"/>
      <c r="AE6" s="20" t="s">
        <v>65</v>
      </c>
      <c r="AF6" s="3"/>
      <c r="AG6" s="14"/>
      <c r="AH6" s="14"/>
      <c r="AI6" s="17"/>
      <c r="AL6" s="14"/>
      <c r="AM6" s="14"/>
    </row>
    <row r="7">
      <c r="A7" s="5" t="s">
        <v>66</v>
      </c>
      <c r="B7" s="5" t="s">
        <v>27</v>
      </c>
      <c r="C7" s="5" t="s">
        <v>67</v>
      </c>
      <c r="D7" s="6" t="s">
        <v>29</v>
      </c>
      <c r="E7" s="7" t="str">
        <f>vlookup(A7,'in silico annotation'!A:AE,31)</f>
        <v>uagaccaccccaaaaaugaaggggacuaaaacCAUGAGUAGGCCAGUUUCUU</v>
      </c>
      <c r="F7" s="8">
        <f>vlookup(A7,'in silico annotation'!A:AE,7)</f>
        <v>0.45</v>
      </c>
      <c r="G7" s="8">
        <f>vlookup(A7,'in silico annotation'!A:AE,8)</f>
        <v>0.2</v>
      </c>
      <c r="H7" s="8">
        <f>vlookup(A7,'in silico annotation'!A:AE,16)</f>
        <v>0</v>
      </c>
      <c r="I7" s="8" t="b">
        <f>vlookup(A7,'in silico annotation'!A:AE,25)</f>
        <v>1</v>
      </c>
      <c r="J7" s="5">
        <f>vlookup(A7,'in silico annotation'!A:AE,19)</f>
        <v>0</v>
      </c>
      <c r="K7" s="5">
        <f>vlookup(A7,'in silico annotation'!A:AE,20)</f>
        <v>0</v>
      </c>
      <c r="L7" s="5" t="b">
        <f>vlookup(A7,'in silico annotation'!A:AE,23)</f>
        <v>1</v>
      </c>
      <c r="M7" s="9">
        <f>vlookup(A7,'in silico annotation'!A:AE,2)</f>
        <v>2439</v>
      </c>
      <c r="N7" s="5" t="str">
        <f>vlookup(A7,'in silico annotation'!A:AE,27)</f>
        <v>gblock1</v>
      </c>
      <c r="O7" s="9" t="str">
        <f>vlookup(A7,'in silico annotation'!A:AE,27)</f>
        <v>gblock1</v>
      </c>
      <c r="P7" s="10">
        <v>3.918</v>
      </c>
      <c r="Q7" s="11" t="s">
        <v>68</v>
      </c>
      <c r="R7" s="10">
        <v>869.8</v>
      </c>
      <c r="S7" s="11" t="s">
        <v>69</v>
      </c>
      <c r="T7" s="10">
        <v>117.0</v>
      </c>
      <c r="U7" s="11" t="s">
        <v>70</v>
      </c>
      <c r="V7" s="10">
        <v>16.88</v>
      </c>
      <c r="W7" s="11" t="s">
        <v>71</v>
      </c>
      <c r="X7" s="10">
        <v>5.504</v>
      </c>
      <c r="Y7" s="11" t="s">
        <v>72</v>
      </c>
      <c r="AA7" s="12">
        <v>7966.7</v>
      </c>
      <c r="AB7" s="12">
        <v>9418.7</v>
      </c>
      <c r="AC7" s="12">
        <f t="shared" si="1"/>
        <v>1452</v>
      </c>
      <c r="AD7" s="22"/>
      <c r="AE7" s="20" t="s">
        <v>73</v>
      </c>
      <c r="AF7" s="3"/>
      <c r="AG7" s="15" t="s">
        <v>66</v>
      </c>
      <c r="AH7" s="16">
        <f>V7/P7</f>
        <v>4.308320572</v>
      </c>
      <c r="AI7" s="17"/>
      <c r="AL7" s="14"/>
      <c r="AM7" s="14"/>
    </row>
    <row r="8">
      <c r="A8" s="5" t="s">
        <v>74</v>
      </c>
      <c r="B8" s="5" t="s">
        <v>27</v>
      </c>
      <c r="C8" s="5" t="s">
        <v>75</v>
      </c>
      <c r="D8" s="6" t="s">
        <v>29</v>
      </c>
      <c r="E8" s="7" t="str">
        <f>vlookup(A8,'in silico annotation'!A:AE,31)</f>
        <v>uagaccaccccaaaaaugaaggggacuaaaacACAUAAGCCCGUUAAUACAA</v>
      </c>
      <c r="F8" s="8">
        <f>vlookup(A8,'in silico annotation'!A:AE,7)</f>
        <v>0.35</v>
      </c>
      <c r="G8" s="8">
        <f>vlookup(A8,'in silico annotation'!A:AE,8)</f>
        <v>0.45</v>
      </c>
      <c r="H8" s="8">
        <f>vlookup(A8,'in silico annotation'!A:AE,16)</f>
        <v>0</v>
      </c>
      <c r="I8" s="8" t="b">
        <f>vlookup(A8,'in silico annotation'!A:AE,25)</f>
        <v>0</v>
      </c>
      <c r="J8" s="5">
        <f>vlookup(A8,'in silico annotation'!A:AE,19)</f>
        <v>0</v>
      </c>
      <c r="K8" s="5">
        <f>vlookup(A8,'in silico annotation'!A:AE,20)</f>
        <v>0</v>
      </c>
      <c r="L8" s="5" t="b">
        <f>vlookup(A8,'in silico annotation'!A:AE,23)</f>
        <v>0</v>
      </c>
      <c r="M8" s="9">
        <f>vlookup(A8,'in silico annotation'!A:AE,2)</f>
        <v>2614</v>
      </c>
      <c r="N8" s="5" t="str">
        <f>vlookup(A8,'in silico annotation'!A:AE,27)</f>
        <v>gblock1</v>
      </c>
      <c r="O8" s="9" t="str">
        <f>vlookup(A8,'in silico annotation'!A:AE,27)</f>
        <v>gblock1</v>
      </c>
      <c r="P8" s="10">
        <v>1.839</v>
      </c>
      <c r="Q8" s="10" t="s">
        <v>76</v>
      </c>
      <c r="R8" s="10">
        <v>197.2</v>
      </c>
      <c r="S8" s="10" t="s">
        <v>77</v>
      </c>
      <c r="T8" s="10">
        <v>9.094</v>
      </c>
      <c r="U8" s="10" t="s">
        <v>78</v>
      </c>
      <c r="V8" s="10">
        <v>0.9801</v>
      </c>
      <c r="W8" s="10" t="s">
        <v>79</v>
      </c>
      <c r="X8" s="10">
        <v>2.303</v>
      </c>
      <c r="Y8" s="10" t="s">
        <v>80</v>
      </c>
      <c r="AA8" s="23">
        <v>7093.5</v>
      </c>
      <c r="AB8" s="12">
        <v>7166.0</v>
      </c>
      <c r="AC8" s="12">
        <f t="shared" si="1"/>
        <v>72.5</v>
      </c>
      <c r="AD8" s="8"/>
      <c r="AE8" s="20" t="s">
        <v>81</v>
      </c>
      <c r="AF8" s="3"/>
      <c r="AG8" s="14"/>
      <c r="AH8" s="14"/>
      <c r="AI8" s="17"/>
      <c r="AL8" s="14"/>
      <c r="AM8" s="14"/>
    </row>
    <row r="9">
      <c r="A9" s="5" t="s">
        <v>82</v>
      </c>
      <c r="B9" s="5" t="s">
        <v>27</v>
      </c>
      <c r="C9" s="5" t="s">
        <v>83</v>
      </c>
      <c r="D9" s="6" t="s">
        <v>29</v>
      </c>
      <c r="E9" s="7" t="str">
        <f>vlookup(A9,'in silico annotation'!A:AE,31)</f>
        <v>uagaccaccccaaaaaugaaggggacuaaaacUGAUUUCGAGCAACAUAAGC</v>
      </c>
      <c r="F9" s="8">
        <f>vlookup(A9,'in silico annotation'!A:AE,7)</f>
        <v>0.4</v>
      </c>
      <c r="G9" s="8">
        <f>vlookup(A9,'in silico annotation'!A:AE,8)</f>
        <v>0.35</v>
      </c>
      <c r="H9" s="8">
        <f>vlookup(A9,'in silico annotation'!A:AE,16)</f>
        <v>0</v>
      </c>
      <c r="I9" s="8" t="b">
        <f>vlookup(A9,'in silico annotation'!A:AE,25)</f>
        <v>0</v>
      </c>
      <c r="J9" s="5">
        <f>vlookup(A9,'in silico annotation'!A:AE,19)</f>
        <v>0</v>
      </c>
      <c r="K9" s="5">
        <f>vlookup(A9,'in silico annotation'!A:AE,20)</f>
        <v>0</v>
      </c>
      <c r="L9" s="5" t="b">
        <f>vlookup(A9,'in silico annotation'!A:AE,23)</f>
        <v>0</v>
      </c>
      <c r="M9" s="9">
        <f>vlookup(A9,'in silico annotation'!A:AE,2)</f>
        <v>2626</v>
      </c>
      <c r="N9" s="5" t="str">
        <f>vlookup(A9,'in silico annotation'!A:AE,27)</f>
        <v>gblock1</v>
      </c>
      <c r="O9" s="9" t="str">
        <f>vlookup(A9,'in silico annotation'!A:AE,27)</f>
        <v>gblock1</v>
      </c>
      <c r="P9" s="10">
        <v>2.228</v>
      </c>
      <c r="Q9" s="10" t="s">
        <v>84</v>
      </c>
      <c r="R9" s="10">
        <v>561.9</v>
      </c>
      <c r="S9" s="10" t="s">
        <v>85</v>
      </c>
      <c r="T9" s="10">
        <v>29.95</v>
      </c>
      <c r="U9" s="10" t="s">
        <v>86</v>
      </c>
      <c r="V9" s="10">
        <v>4.058</v>
      </c>
      <c r="W9" s="10" t="s">
        <v>87</v>
      </c>
      <c r="X9" s="10">
        <v>3.771</v>
      </c>
      <c r="Y9" s="10" t="s">
        <v>88</v>
      </c>
      <c r="AA9" s="23">
        <v>7231.3</v>
      </c>
      <c r="AB9" s="12">
        <v>7631.3</v>
      </c>
      <c r="AC9" s="12">
        <f t="shared" si="1"/>
        <v>400</v>
      </c>
      <c r="AD9" s="20"/>
      <c r="AE9" s="13" t="s">
        <v>89</v>
      </c>
      <c r="AF9" s="3"/>
      <c r="AG9" s="14"/>
      <c r="AH9" s="14"/>
      <c r="AI9" s="17"/>
      <c r="AL9" s="14"/>
      <c r="AM9" s="14"/>
    </row>
    <row r="10">
      <c r="A10" s="5" t="s">
        <v>90</v>
      </c>
      <c r="B10" s="5" t="s">
        <v>27</v>
      </c>
      <c r="C10" s="5" t="s">
        <v>91</v>
      </c>
      <c r="D10" s="6" t="s">
        <v>29</v>
      </c>
      <c r="E10" s="7" t="str">
        <f>vlookup(A10,'in silico annotation'!A:AE,31)</f>
        <v>uagaccaccccaaaaaugaaggggacuaaaacCACAGGCGAACUCAUUUACU</v>
      </c>
      <c r="F10" s="8">
        <f>vlookup(A10,'in silico annotation'!A:AE,7)</f>
        <v>0.45</v>
      </c>
      <c r="G10" s="8">
        <f>vlookup(A10,'in silico annotation'!A:AE,8)</f>
        <v>0.3</v>
      </c>
      <c r="H10" s="8">
        <f>vlookup(A10,'in silico annotation'!A:AE,16)</f>
        <v>0</v>
      </c>
      <c r="I10" s="8" t="b">
        <f>vlookup(A10,'in silico annotation'!A:AE,25)</f>
        <v>0</v>
      </c>
      <c r="J10" s="5">
        <f>vlookup(A10,'in silico annotation'!A:AE,19)</f>
        <v>0</v>
      </c>
      <c r="K10" s="5">
        <f>vlookup(A10,'in silico annotation'!A:AE,20)</f>
        <v>0</v>
      </c>
      <c r="L10" s="5" t="b">
        <f>vlookup(A10,'in silico annotation'!A:AE,23)</f>
        <v>0</v>
      </c>
      <c r="M10" s="9">
        <f>vlookup(A10,'in silico annotation'!A:AE,2)</f>
        <v>2866</v>
      </c>
      <c r="N10" s="5" t="str">
        <f>vlookup(A10,'in silico annotation'!A:AE,27)</f>
        <v>gblock1</v>
      </c>
      <c r="O10" s="9" t="str">
        <f>vlookup(A10,'in silico annotation'!A:AE,27)</f>
        <v>gblock1</v>
      </c>
      <c r="P10" s="10">
        <v>3.398</v>
      </c>
      <c r="Q10" s="10" t="s">
        <v>92</v>
      </c>
      <c r="R10" s="10">
        <v>192.8</v>
      </c>
      <c r="S10" s="10" t="s">
        <v>93</v>
      </c>
      <c r="T10" s="10">
        <v>19.5</v>
      </c>
      <c r="U10" s="10" t="s">
        <v>94</v>
      </c>
      <c r="V10" s="10">
        <v>3.556</v>
      </c>
      <c r="W10" s="10" t="s">
        <v>95</v>
      </c>
      <c r="X10" s="10">
        <v>0.3783</v>
      </c>
      <c r="Y10" s="5" t="s">
        <v>96</v>
      </c>
      <c r="AA10" s="23">
        <v>3792.0</v>
      </c>
      <c r="AB10" s="12">
        <v>4025.3</v>
      </c>
      <c r="AC10" s="12">
        <f t="shared" si="1"/>
        <v>233.3</v>
      </c>
      <c r="AD10" s="14"/>
      <c r="AE10" s="20"/>
      <c r="AF10" s="3"/>
      <c r="AG10" s="14"/>
      <c r="AH10" s="14"/>
      <c r="AI10" s="17"/>
      <c r="AL10" s="14"/>
      <c r="AM10" s="14"/>
    </row>
    <row r="11">
      <c r="A11" s="5" t="s">
        <v>97</v>
      </c>
      <c r="B11" s="5" t="s">
        <v>27</v>
      </c>
      <c r="C11" s="5" t="s">
        <v>98</v>
      </c>
      <c r="D11" s="6" t="s">
        <v>29</v>
      </c>
      <c r="E11" s="7" t="str">
        <f>vlookup(A11,'in silico annotation'!A:AE,31)</f>
        <v>uagaccaccccaaaaaugaaggggacuaaaacCGCUUAAAACACAACUACCA</v>
      </c>
      <c r="F11" s="8">
        <f>vlookup(A11,'in silico annotation'!A:AE,7)</f>
        <v>0.4</v>
      </c>
      <c r="G11" s="8">
        <f>vlookup(A11,'in silico annotation'!A:AE,8)</f>
        <v>0.45</v>
      </c>
      <c r="H11" s="8">
        <f>vlookup(A11,'in silico annotation'!A:AE,16)</f>
        <v>0</v>
      </c>
      <c r="I11" s="8" t="b">
        <f>vlookup(A11,'in silico annotation'!A:AE,25)</f>
        <v>0</v>
      </c>
      <c r="J11" s="5">
        <f>vlookup(A11,'in silico annotation'!A:AE,19)</f>
        <v>0</v>
      </c>
      <c r="K11" s="5">
        <f>vlookup(A11,'in silico annotation'!A:AE,20)</f>
        <v>0</v>
      </c>
      <c r="L11" s="5" t="b">
        <f>vlookup(A11,'in silico annotation'!A:AE,23)</f>
        <v>0</v>
      </c>
      <c r="M11" s="9">
        <f>vlookup(A11,'in silico annotation'!A:AE,2)</f>
        <v>3565</v>
      </c>
      <c r="N11" s="5" t="str">
        <f>vlookup(A11,'in silico annotation'!A:AE,27)</f>
        <v>gblock1</v>
      </c>
      <c r="O11" s="9" t="str">
        <f>vlookup(A11,'in silico annotation'!A:AE,27)</f>
        <v>gblock1</v>
      </c>
      <c r="P11" s="10">
        <v>1.834</v>
      </c>
      <c r="Q11" s="10" t="s">
        <v>99</v>
      </c>
      <c r="R11" s="10">
        <v>133.8</v>
      </c>
      <c r="S11" s="10" t="s">
        <v>100</v>
      </c>
      <c r="T11" s="10">
        <v>14.46</v>
      </c>
      <c r="U11" s="10" t="s">
        <v>101</v>
      </c>
      <c r="V11" s="10">
        <v>3.114</v>
      </c>
      <c r="W11" s="10" t="s">
        <v>102</v>
      </c>
      <c r="X11" s="10">
        <v>3.611</v>
      </c>
      <c r="Y11" s="10" t="s">
        <v>103</v>
      </c>
      <c r="AA11" s="23">
        <v>3784.7</v>
      </c>
      <c r="AB11" s="12">
        <v>3815.7</v>
      </c>
      <c r="AC11" s="12">
        <f t="shared" si="1"/>
        <v>31</v>
      </c>
      <c r="AD11" s="12"/>
      <c r="AE11" s="12"/>
      <c r="AF11" s="3"/>
      <c r="AG11" s="14"/>
      <c r="AH11" s="14"/>
      <c r="AI11" s="17"/>
      <c r="AL11" s="14"/>
      <c r="AM11" s="14"/>
    </row>
    <row r="12" ht="17.25" customHeight="1">
      <c r="A12" s="5" t="s">
        <v>104</v>
      </c>
      <c r="B12" s="5" t="s">
        <v>27</v>
      </c>
      <c r="C12" s="5" t="s">
        <v>105</v>
      </c>
      <c r="D12" s="6" t="s">
        <v>29</v>
      </c>
      <c r="E12" s="7" t="str">
        <f>vlookup(A12,'in silico annotation'!A:AE,31)</f>
        <v>uagaccaccccaaaaaugaaggggacuaaaacGACAGCUAAGUAGACAUUUG</v>
      </c>
      <c r="F12" s="8">
        <f>vlookup(A12,'in silico annotation'!A:AE,7)</f>
        <v>0.4</v>
      </c>
      <c r="G12" s="8">
        <f>vlookup(A12,'in silico annotation'!A:AE,8)</f>
        <v>0.35</v>
      </c>
      <c r="H12" s="8">
        <f>vlookup(A12,'in silico annotation'!A:AE,16)</f>
        <v>0</v>
      </c>
      <c r="I12" s="8" t="b">
        <f>vlookup(A12,'in silico annotation'!A:AE,25)</f>
        <v>1</v>
      </c>
      <c r="J12" s="5">
        <f>vlookup(A12,'in silico annotation'!A:AE,19)</f>
        <v>0</v>
      </c>
      <c r="K12" s="5">
        <f>vlookup(A12,'in silico annotation'!A:AE,20)</f>
        <v>0</v>
      </c>
      <c r="L12" s="5" t="b">
        <f>vlookup(A12,'in silico annotation'!A:AE,23)</f>
        <v>1</v>
      </c>
      <c r="M12" s="9">
        <f>vlookup(A12,'in silico annotation'!A:AE,2)</f>
        <v>3777</v>
      </c>
      <c r="N12" s="5" t="str">
        <f>vlookup(A12,'in silico annotation'!A:AE,27)</f>
        <v>gblock1</v>
      </c>
      <c r="O12" s="9" t="str">
        <f>vlookup(A12,'in silico annotation'!A:AE,27)</f>
        <v>gblock1</v>
      </c>
      <c r="P12" s="10">
        <v>7.414</v>
      </c>
      <c r="Q12" s="11" t="s">
        <v>106</v>
      </c>
      <c r="R12" s="10">
        <v>574.0</v>
      </c>
      <c r="S12" s="11" t="s">
        <v>107</v>
      </c>
      <c r="T12" s="10">
        <v>64.69</v>
      </c>
      <c r="U12" s="11" t="s">
        <v>108</v>
      </c>
      <c r="V12" s="10">
        <v>8.931</v>
      </c>
      <c r="W12" s="11" t="s">
        <v>109</v>
      </c>
      <c r="X12" s="10">
        <v>6.629</v>
      </c>
      <c r="Y12" s="11" t="s">
        <v>110</v>
      </c>
      <c r="AA12" s="12">
        <v>7679.3</v>
      </c>
      <c r="AB12" s="12">
        <v>8274.3</v>
      </c>
      <c r="AC12" s="12">
        <f t="shared" si="1"/>
        <v>595</v>
      </c>
      <c r="AD12" s="12"/>
      <c r="AE12" s="12"/>
      <c r="AF12" s="3"/>
      <c r="AG12" s="14"/>
      <c r="AH12" s="14"/>
      <c r="AI12" s="17"/>
      <c r="AL12" s="14"/>
      <c r="AM12" s="14"/>
    </row>
    <row r="13">
      <c r="A13" s="5" t="s">
        <v>111</v>
      </c>
      <c r="B13" s="5" t="s">
        <v>27</v>
      </c>
      <c r="C13" s="5" t="s">
        <v>112</v>
      </c>
      <c r="D13" s="6" t="s">
        <v>29</v>
      </c>
      <c r="E13" s="7" t="str">
        <f>vlookup(A13,'in silico annotation'!A:AE,31)</f>
        <v>uagaccaccccaaaaaugaaggggacuaaaacCACAGACAGGCAUUAAUUUG</v>
      </c>
      <c r="F13" s="8">
        <f>vlookup(A13,'in silico annotation'!A:AE,7)</f>
        <v>0.4</v>
      </c>
      <c r="G13" s="8">
        <f>vlookup(A13,'in silico annotation'!A:AE,8)</f>
        <v>0.35</v>
      </c>
      <c r="H13" s="8">
        <f>vlookup(A13,'in silico annotation'!A:AE,16)</f>
        <v>0</v>
      </c>
      <c r="I13" s="8" t="b">
        <f>vlookup(A13,'in silico annotation'!A:AE,25)</f>
        <v>0</v>
      </c>
      <c r="J13" s="5">
        <f>vlookup(A13,'in silico annotation'!A:AE,19)</f>
        <v>0</v>
      </c>
      <c r="K13" s="5">
        <f>vlookup(A13,'in silico annotation'!A:AE,20)</f>
        <v>0</v>
      </c>
      <c r="L13" s="5" t="b">
        <f>vlookup(A13,'in silico annotation'!A:AE,23)</f>
        <v>0</v>
      </c>
      <c r="M13" s="9">
        <f>vlookup(A13,'in silico annotation'!A:AE,2)</f>
        <v>4423</v>
      </c>
      <c r="N13" s="5" t="str">
        <f>vlookup(A13,'in silico annotation'!A:AE,27)</f>
        <v>gblock1</v>
      </c>
      <c r="O13" s="9" t="str">
        <f>vlookup(A13,'in silico annotation'!A:AE,27)</f>
        <v>gblock1</v>
      </c>
      <c r="P13" s="10">
        <v>5.51</v>
      </c>
      <c r="Q13" s="11" t="s">
        <v>113</v>
      </c>
      <c r="R13" s="10">
        <v>546.3</v>
      </c>
      <c r="S13" s="11" t="s">
        <v>114</v>
      </c>
      <c r="T13" s="10">
        <v>70.87</v>
      </c>
      <c r="U13" s="11" t="s">
        <v>115</v>
      </c>
      <c r="V13" s="10">
        <v>12.12</v>
      </c>
      <c r="W13" s="11" t="s">
        <v>116</v>
      </c>
      <c r="X13" s="10">
        <v>8.678</v>
      </c>
      <c r="Y13" s="11" t="s">
        <v>117</v>
      </c>
      <c r="AA13" s="12">
        <v>7724.0</v>
      </c>
      <c r="AB13" s="12">
        <v>8378.3</v>
      </c>
      <c r="AC13" s="12">
        <f t="shared" si="1"/>
        <v>654.3</v>
      </c>
      <c r="AD13" s="12"/>
      <c r="AE13" s="12"/>
      <c r="AF13" s="3"/>
      <c r="AG13" s="14"/>
      <c r="AH13" s="14"/>
      <c r="AI13" s="17"/>
      <c r="AL13" s="14"/>
      <c r="AM13" s="14"/>
    </row>
    <row r="14">
      <c r="A14" s="5" t="s">
        <v>118</v>
      </c>
      <c r="B14" s="5" t="s">
        <v>27</v>
      </c>
      <c r="C14" s="5" t="s">
        <v>119</v>
      </c>
      <c r="D14" s="6" t="s">
        <v>29</v>
      </c>
      <c r="E14" s="7" t="str">
        <f>vlookup(A14,'in silico annotation'!A:AE,31)</f>
        <v>uagaccaccccaaaaaugaaggggacuaaaacCAAAAGCCUCAACACGUAGA</v>
      </c>
      <c r="F14" s="8">
        <f>vlookup(A14,'in silico annotation'!A:AE,7)</f>
        <v>0.45</v>
      </c>
      <c r="G14" s="8">
        <f>vlookup(A14,'in silico annotation'!A:AE,8)</f>
        <v>0.45</v>
      </c>
      <c r="H14" s="8">
        <f>vlookup(A14,'in silico annotation'!A:AE,16)</f>
        <v>0</v>
      </c>
      <c r="I14" s="8" t="b">
        <f>vlookup(A14,'in silico annotation'!A:AE,25)</f>
        <v>0</v>
      </c>
      <c r="J14" s="5">
        <f>vlookup(A14,'in silico annotation'!A:AE,19)</f>
        <v>0</v>
      </c>
      <c r="K14" s="5">
        <f>vlookup(A14,'in silico annotation'!A:AE,20)</f>
        <v>0</v>
      </c>
      <c r="L14" s="5" t="b">
        <f>vlookup(A14,'in silico annotation'!A:AE,23)</f>
        <v>0</v>
      </c>
      <c r="M14" s="9">
        <f>vlookup(A14,'in silico annotation'!A:AE,2)</f>
        <v>5143</v>
      </c>
      <c r="N14" s="5" t="str">
        <f>vlookup(A14,'in silico annotation'!A:AE,27)</f>
        <v>gblock2</v>
      </c>
      <c r="O14" s="9" t="str">
        <f>vlookup(A14,'in silico annotation'!A:AE,27)</f>
        <v>gblock2</v>
      </c>
      <c r="P14" s="10">
        <v>-4.805</v>
      </c>
      <c r="Q14" s="11" t="s">
        <v>120</v>
      </c>
      <c r="R14" s="10">
        <v>4233.0</v>
      </c>
      <c r="S14" s="11" t="s">
        <v>121</v>
      </c>
      <c r="T14" s="10">
        <v>624.2</v>
      </c>
      <c r="U14" s="11" t="s">
        <v>122</v>
      </c>
      <c r="V14" s="10">
        <v>73.89</v>
      </c>
      <c r="W14" s="11" t="s">
        <v>123</v>
      </c>
      <c r="X14" s="10">
        <v>6.963</v>
      </c>
      <c r="Y14" s="11" t="s">
        <v>124</v>
      </c>
      <c r="AA14" s="12">
        <v>8660.0</v>
      </c>
      <c r="AB14" s="12">
        <v>17570.3</v>
      </c>
      <c r="AC14" s="12">
        <f t="shared" si="1"/>
        <v>8910.3</v>
      </c>
      <c r="AD14" s="12"/>
      <c r="AE14" s="12"/>
      <c r="AF14" s="3"/>
      <c r="AG14" s="15" t="s">
        <v>118</v>
      </c>
      <c r="AH14" s="16">
        <f t="shared" ref="AH14:AH15" si="2">V14/P14</f>
        <v>-15.37773153</v>
      </c>
      <c r="AI14" s="24" t="s">
        <v>125</v>
      </c>
      <c r="AL14" s="14"/>
      <c r="AM14" s="14"/>
    </row>
    <row r="15">
      <c r="A15" s="5" t="s">
        <v>126</v>
      </c>
      <c r="B15" s="5" t="s">
        <v>27</v>
      </c>
      <c r="C15" s="5" t="s">
        <v>127</v>
      </c>
      <c r="D15" s="6" t="s">
        <v>29</v>
      </c>
      <c r="E15" s="7" t="str">
        <f>vlookup(A15,'in silico annotation'!A:AE,31)</f>
        <v>uagaccaccccaaaaaugaaggggacuaaaacCAUGUUGAAACAAGUAACUC</v>
      </c>
      <c r="F15" s="8">
        <f>vlookup(A15,'in silico annotation'!A:AE,7)</f>
        <v>0.35</v>
      </c>
      <c r="G15" s="8">
        <f>vlookup(A15,'in silico annotation'!A:AE,8)</f>
        <v>0.4</v>
      </c>
      <c r="H15" s="8">
        <f>vlookup(A15,'in silico annotation'!A:AE,16)</f>
        <v>0</v>
      </c>
      <c r="I15" s="8" t="b">
        <f>vlookup(A15,'in silico annotation'!A:AE,25)</f>
        <v>0</v>
      </c>
      <c r="J15" s="5">
        <f>vlookup(A15,'in silico annotation'!A:AE,19)</f>
        <v>0</v>
      </c>
      <c r="K15" s="5">
        <f>vlookup(A15,'in silico annotation'!A:AE,20)</f>
        <v>0</v>
      </c>
      <c r="L15" s="5" t="b">
        <f>vlookup(A15,'in silico annotation'!A:AE,23)</f>
        <v>0</v>
      </c>
      <c r="M15" s="9">
        <f>vlookup(A15,'in silico annotation'!A:AE,2)</f>
        <v>5461</v>
      </c>
      <c r="N15" s="5" t="str">
        <f>vlookup(A15,'in silico annotation'!A:AE,27)</f>
        <v>gblock2</v>
      </c>
      <c r="O15" s="9" t="str">
        <f>vlookup(A15,'in silico annotation'!A:AE,27)</f>
        <v>gblock2</v>
      </c>
      <c r="P15" s="10">
        <v>-0.8528</v>
      </c>
      <c r="Q15" s="11" t="s">
        <v>128</v>
      </c>
      <c r="R15" s="10">
        <v>3792.0</v>
      </c>
      <c r="S15" s="11" t="s">
        <v>129</v>
      </c>
      <c r="T15" s="10">
        <v>781.6</v>
      </c>
      <c r="U15" s="11" t="s">
        <v>130</v>
      </c>
      <c r="V15" s="10">
        <v>83.39</v>
      </c>
      <c r="W15" s="11" t="s">
        <v>131</v>
      </c>
      <c r="X15" s="10">
        <v>8.633</v>
      </c>
      <c r="Y15" s="11" t="s">
        <v>132</v>
      </c>
      <c r="AA15" s="12">
        <v>8176.7</v>
      </c>
      <c r="AB15" s="12">
        <v>17876.3</v>
      </c>
      <c r="AC15" s="12">
        <f t="shared" si="1"/>
        <v>9699.6</v>
      </c>
      <c r="AD15" s="12"/>
      <c r="AE15" s="12"/>
      <c r="AF15" s="3"/>
      <c r="AG15" s="15" t="s">
        <v>126</v>
      </c>
      <c r="AH15" s="16">
        <f t="shared" si="2"/>
        <v>-97.78377111</v>
      </c>
      <c r="AI15" s="24" t="s">
        <v>125</v>
      </c>
      <c r="AL15" s="14"/>
      <c r="AM15" s="14"/>
    </row>
    <row r="16">
      <c r="A16" s="5" t="s">
        <v>133</v>
      </c>
      <c r="B16" s="5" t="s">
        <v>27</v>
      </c>
      <c r="C16" s="5" t="s">
        <v>134</v>
      </c>
      <c r="D16" s="6" t="s">
        <v>29</v>
      </c>
      <c r="E16" s="7" t="str">
        <f>vlookup(A16,'in silico annotation'!A:AE,31)</f>
        <v>uagaccaccccaaaaaugaaggggacuaaaacAAAAUUAUCGAAGCUUGCGU</v>
      </c>
      <c r="F16" s="8">
        <f>vlookup(A16,'in silico annotation'!A:AE,7)</f>
        <v>0.35</v>
      </c>
      <c r="G16" s="8">
        <f>vlookup(A16,'in silico annotation'!A:AE,8)</f>
        <v>0.35</v>
      </c>
      <c r="H16" s="8">
        <f>vlookup(A16,'in silico annotation'!A:AE,16)</f>
        <v>0</v>
      </c>
      <c r="I16" s="8" t="b">
        <f>vlookup(A16,'in silico annotation'!A:AE,25)</f>
        <v>0</v>
      </c>
      <c r="J16" s="5">
        <f>vlookup(A16,'in silico annotation'!A:AE,19)</f>
        <v>0</v>
      </c>
      <c r="K16" s="5">
        <f>vlookup(A16,'in silico annotation'!A:AE,20)</f>
        <v>0</v>
      </c>
      <c r="L16" s="5" t="b">
        <f>vlookup(A16,'in silico annotation'!A:AE,23)</f>
        <v>0</v>
      </c>
      <c r="M16" s="9">
        <f>vlookup(A16,'in silico annotation'!A:AE,2)</f>
        <v>6030</v>
      </c>
      <c r="N16" s="5" t="str">
        <f>vlookup(A16,'in silico annotation'!A:AE,27)</f>
        <v>gblock2</v>
      </c>
      <c r="O16" s="9" t="str">
        <f>vlookup(A16,'in silico annotation'!A:AE,27)</f>
        <v>gblock2</v>
      </c>
      <c r="P16" s="10">
        <v>2.091</v>
      </c>
      <c r="Q16" s="11" t="s">
        <v>135</v>
      </c>
      <c r="R16" s="10">
        <v>952.0</v>
      </c>
      <c r="S16" s="11" t="s">
        <v>136</v>
      </c>
      <c r="T16" s="10">
        <v>69.1</v>
      </c>
      <c r="U16" s="11" t="s">
        <v>137</v>
      </c>
      <c r="V16" s="10">
        <v>0.6249</v>
      </c>
      <c r="W16" s="11" t="s">
        <v>138</v>
      </c>
      <c r="X16" s="10">
        <v>-5.576</v>
      </c>
      <c r="Y16" s="11" t="s">
        <v>139</v>
      </c>
      <c r="AA16" s="12">
        <v>8026.7</v>
      </c>
      <c r="AB16" s="12">
        <v>8703.7</v>
      </c>
      <c r="AC16" s="12">
        <f t="shared" si="1"/>
        <v>677</v>
      </c>
      <c r="AD16" s="12"/>
      <c r="AE16" s="12"/>
      <c r="AF16" s="3"/>
      <c r="AG16" s="14"/>
      <c r="AH16" s="14"/>
      <c r="AI16" s="17"/>
      <c r="AL16" s="14"/>
      <c r="AM16" s="14"/>
    </row>
    <row r="17">
      <c r="A17" s="5" t="s">
        <v>140</v>
      </c>
      <c r="B17" s="5" t="s">
        <v>27</v>
      </c>
      <c r="C17" s="5" t="s">
        <v>141</v>
      </c>
      <c r="D17" s="6" t="s">
        <v>29</v>
      </c>
      <c r="E17" s="7" t="str">
        <f>vlookup(A17,'in silico annotation'!A:AE,31)</f>
        <v>uagaccaccccaaaaaugaaggggacuaaaacAUGUAACUUUAAGCUCUCUU</v>
      </c>
      <c r="F17" s="8">
        <f>vlookup(A17,'in silico annotation'!A:AE,7)</f>
        <v>0.3</v>
      </c>
      <c r="G17" s="8">
        <f>vlookup(A17,'in silico annotation'!A:AE,8)</f>
        <v>0.25</v>
      </c>
      <c r="H17" s="8">
        <f>vlookup(A17,'in silico annotation'!A:AE,16)</f>
        <v>0</v>
      </c>
      <c r="I17" s="8" t="b">
        <f>vlookup(A17,'in silico annotation'!A:AE,25)</f>
        <v>1</v>
      </c>
      <c r="J17" s="5">
        <f>vlookup(A17,'in silico annotation'!A:AE,19)</f>
        <v>0</v>
      </c>
      <c r="K17" s="5">
        <f>vlookup(A17,'in silico annotation'!A:AE,20)</f>
        <v>0</v>
      </c>
      <c r="L17" s="5" t="b">
        <f>vlookup(A17,'in silico annotation'!A:AE,23)</f>
        <v>1</v>
      </c>
      <c r="M17" s="9">
        <f>vlookup(A17,'in silico annotation'!A:AE,2)</f>
        <v>6121</v>
      </c>
      <c r="N17" s="5" t="str">
        <f>vlookup(A17,'in silico annotation'!A:AE,27)</f>
        <v>gblock2</v>
      </c>
      <c r="O17" s="9" t="str">
        <f>vlookup(A17,'in silico annotation'!A:AE,27)</f>
        <v>gblock2</v>
      </c>
      <c r="P17" s="10">
        <v>6.936</v>
      </c>
      <c r="Q17" s="11" t="s">
        <v>142</v>
      </c>
      <c r="R17" s="10">
        <v>2146.0</v>
      </c>
      <c r="S17" s="11" t="s">
        <v>143</v>
      </c>
      <c r="T17" s="10">
        <v>188.0</v>
      </c>
      <c r="U17" s="11" t="s">
        <v>144</v>
      </c>
      <c r="V17" s="10">
        <v>24.99</v>
      </c>
      <c r="W17" s="11" t="s">
        <v>145</v>
      </c>
      <c r="X17" s="10">
        <v>11.76</v>
      </c>
      <c r="Y17" s="11" t="s">
        <v>146</v>
      </c>
      <c r="AA17" s="12">
        <v>8024.0</v>
      </c>
      <c r="AB17" s="12">
        <v>9686.7</v>
      </c>
      <c r="AC17" s="12">
        <f t="shared" si="1"/>
        <v>1662.7</v>
      </c>
      <c r="AD17" s="12"/>
      <c r="AE17" s="12"/>
      <c r="AF17" s="3"/>
      <c r="AG17" s="14"/>
      <c r="AH17" s="14"/>
      <c r="AI17" s="17"/>
      <c r="AL17" s="14"/>
      <c r="AM17" s="14"/>
    </row>
    <row r="18">
      <c r="A18" s="5" t="s">
        <v>147</v>
      </c>
      <c r="B18" s="5" t="s">
        <v>27</v>
      </c>
      <c r="C18" s="5" t="s">
        <v>148</v>
      </c>
      <c r="D18" s="6" t="s">
        <v>29</v>
      </c>
      <c r="E18" s="7" t="str">
        <f>vlookup(A18,'in silico annotation'!A:AE,31)</f>
        <v>uagaccaccccaaaaaugaaggggacuaaaacAAAUGUAACUUUAAGCUCUC</v>
      </c>
      <c r="F18" s="8">
        <f>vlookup(A18,'in silico annotation'!A:AE,7)</f>
        <v>0.3</v>
      </c>
      <c r="G18" s="8">
        <f>vlookup(A18,'in silico annotation'!A:AE,8)</f>
        <v>0.35</v>
      </c>
      <c r="H18" s="8">
        <f>vlookup(A18,'in silico annotation'!A:AE,16)</f>
        <v>0</v>
      </c>
      <c r="I18" s="8" t="b">
        <f>vlookup(A18,'in silico annotation'!A:AE,25)</f>
        <v>1</v>
      </c>
      <c r="J18" s="5">
        <f>vlookup(A18,'in silico annotation'!A:AE,19)</f>
        <v>0</v>
      </c>
      <c r="K18" s="5">
        <f>vlookup(A18,'in silico annotation'!A:AE,20)</f>
        <v>0</v>
      </c>
      <c r="L18" s="5" t="b">
        <f>vlookup(A18,'in silico annotation'!A:AE,23)</f>
        <v>0</v>
      </c>
      <c r="M18" s="9">
        <f>vlookup(A18,'in silico annotation'!A:AE,2)</f>
        <v>6123</v>
      </c>
      <c r="N18" s="5" t="str">
        <f>vlookup(A18,'in silico annotation'!A:AE,27)</f>
        <v>gblock2</v>
      </c>
      <c r="O18" s="9" t="str">
        <f>vlookup(A18,'in silico annotation'!A:AE,27)</f>
        <v>gblock2</v>
      </c>
      <c r="P18" s="10">
        <v>3.347</v>
      </c>
      <c r="Q18" s="11" t="s">
        <v>149</v>
      </c>
      <c r="R18" s="10">
        <v>1654.0</v>
      </c>
      <c r="S18" s="11" t="s">
        <v>150</v>
      </c>
      <c r="T18" s="10">
        <v>93.81</v>
      </c>
      <c r="U18" s="11" t="s">
        <v>151</v>
      </c>
      <c r="V18" s="10">
        <v>8.013</v>
      </c>
      <c r="W18" s="11" t="s">
        <v>152</v>
      </c>
      <c r="X18" s="10">
        <v>-1.921</v>
      </c>
      <c r="Y18" s="11" t="s">
        <v>153</v>
      </c>
      <c r="AA18" s="12">
        <v>8449.0</v>
      </c>
      <c r="AB18" s="12">
        <v>9461.3</v>
      </c>
      <c r="AC18" s="12">
        <f t="shared" si="1"/>
        <v>1012.3</v>
      </c>
      <c r="AD18" s="12"/>
      <c r="AE18" s="12"/>
      <c r="AF18" s="3"/>
      <c r="AG18" s="15" t="s">
        <v>147</v>
      </c>
      <c r="AH18" s="16">
        <f t="shared" ref="AH18:AH20" si="3">V18/P18</f>
        <v>2.394084255</v>
      </c>
      <c r="AI18" s="17"/>
      <c r="AL18" s="14"/>
      <c r="AM18" s="14"/>
    </row>
    <row r="19">
      <c r="A19" s="5" t="s">
        <v>154</v>
      </c>
      <c r="B19" s="5" t="s">
        <v>27</v>
      </c>
      <c r="C19" s="5" t="s">
        <v>155</v>
      </c>
      <c r="D19" s="6" t="s">
        <v>29</v>
      </c>
      <c r="E19" s="7" t="str">
        <f>vlookup(A19,'in silico annotation'!A:AE,31)</f>
        <v>uagaccaccccaaaaaugaaggggacuaaaacGGAAAAAUGUAACUUUAAGC</v>
      </c>
      <c r="F19" s="8">
        <f>vlookup(A19,'in silico annotation'!A:AE,7)</f>
        <v>0.3</v>
      </c>
      <c r="G19" s="8">
        <f>vlookup(A19,'in silico annotation'!A:AE,8)</f>
        <v>0.45</v>
      </c>
      <c r="H19" s="8">
        <f>vlookup(A19,'in silico annotation'!A:AE,16)</f>
        <v>0</v>
      </c>
      <c r="I19" s="8" t="b">
        <f>vlookup(A19,'in silico annotation'!A:AE,25)</f>
        <v>1</v>
      </c>
      <c r="J19" s="5">
        <f>vlookup(A19,'in silico annotation'!A:AE,19)</f>
        <v>0</v>
      </c>
      <c r="K19" s="5">
        <f>vlookup(A19,'in silico annotation'!A:AE,20)</f>
        <v>0</v>
      </c>
      <c r="L19" s="5" t="b">
        <f>vlookup(A19,'in silico annotation'!A:AE,23)</f>
        <v>1</v>
      </c>
      <c r="M19" s="9">
        <f>vlookup(A19,'in silico annotation'!A:AE,2)</f>
        <v>6127</v>
      </c>
      <c r="N19" s="5" t="str">
        <f>vlookup(A19,'in silico annotation'!A:AE,27)</f>
        <v>gblock2</v>
      </c>
      <c r="O19" s="9" t="str">
        <f>vlookup(A19,'in silico annotation'!A:AE,27)</f>
        <v>gblock2</v>
      </c>
      <c r="P19" s="10">
        <v>5.349</v>
      </c>
      <c r="Q19" s="11" t="s">
        <v>94</v>
      </c>
      <c r="R19" s="10">
        <v>1281.0</v>
      </c>
      <c r="S19" s="11" t="s">
        <v>156</v>
      </c>
      <c r="T19" s="10">
        <v>117.2</v>
      </c>
      <c r="U19" s="11" t="s">
        <v>157</v>
      </c>
      <c r="V19" s="10">
        <v>15.89</v>
      </c>
      <c r="W19" s="11" t="s">
        <v>158</v>
      </c>
      <c r="X19" s="10">
        <v>8.289</v>
      </c>
      <c r="Y19" s="11" t="s">
        <v>159</v>
      </c>
      <c r="AA19" s="12">
        <v>8472.0</v>
      </c>
      <c r="AB19" s="12">
        <v>9745.3</v>
      </c>
      <c r="AC19" s="12">
        <f t="shared" si="1"/>
        <v>1273.3</v>
      </c>
      <c r="AD19" s="12"/>
      <c r="AE19" s="12"/>
      <c r="AF19" s="3"/>
      <c r="AG19" s="15" t="s">
        <v>154</v>
      </c>
      <c r="AH19" s="16">
        <f t="shared" si="3"/>
        <v>2.970648719</v>
      </c>
      <c r="AI19" s="17"/>
      <c r="AL19" s="14"/>
      <c r="AM19" s="14"/>
    </row>
    <row r="20">
      <c r="A20" s="5" t="s">
        <v>160</v>
      </c>
      <c r="B20" s="5" t="s">
        <v>27</v>
      </c>
      <c r="C20" s="5" t="s">
        <v>161</v>
      </c>
      <c r="D20" s="6" t="s">
        <v>29</v>
      </c>
      <c r="E20" s="7" t="str">
        <f>vlookup(A20,'in silico annotation'!A:AE,31)</f>
        <v>uagaccaccccaaaaaugaaggggacuaaaacACAACGUAUACACCAGGUAU</v>
      </c>
      <c r="F20" s="8">
        <f>vlookup(A20,'in silico annotation'!A:AE,7)</f>
        <v>0.4</v>
      </c>
      <c r="G20" s="8">
        <f>vlookup(A20,'in silico annotation'!A:AE,8)</f>
        <v>0.4</v>
      </c>
      <c r="H20" s="8">
        <f>vlookup(A20,'in silico annotation'!A:AE,16)</f>
        <v>0</v>
      </c>
      <c r="I20" s="8" t="b">
        <f>vlookup(A20,'in silico annotation'!A:AE,25)</f>
        <v>0</v>
      </c>
      <c r="J20" s="5">
        <f>vlookup(A20,'in silico annotation'!A:AE,19)</f>
        <v>0</v>
      </c>
      <c r="K20" s="5">
        <f>vlookup(A20,'in silico annotation'!A:AE,20)</f>
        <v>0</v>
      </c>
      <c r="L20" s="5" t="b">
        <f>vlookup(A20,'in silico annotation'!A:AE,23)</f>
        <v>0</v>
      </c>
      <c r="M20" s="9">
        <f>vlookup(A20,'in silico annotation'!A:AE,2)</f>
        <v>6282</v>
      </c>
      <c r="N20" s="5" t="str">
        <f>vlookup(A20,'in silico annotation'!A:AE,27)</f>
        <v>gblock2</v>
      </c>
      <c r="O20" s="9" t="str">
        <f>vlookup(A20,'in silico annotation'!A:AE,27)</f>
        <v>gblock2</v>
      </c>
      <c r="P20" s="10">
        <v>0.1111</v>
      </c>
      <c r="Q20" s="10" t="s">
        <v>162</v>
      </c>
      <c r="R20" s="10">
        <v>516.8</v>
      </c>
      <c r="S20" s="10" t="s">
        <v>163</v>
      </c>
      <c r="T20" s="10">
        <v>30.49</v>
      </c>
      <c r="U20" s="10" t="s">
        <v>164</v>
      </c>
      <c r="V20" s="10">
        <v>1.827</v>
      </c>
      <c r="W20" s="10" t="s">
        <v>165</v>
      </c>
      <c r="X20" s="10">
        <v>-0.963</v>
      </c>
      <c r="Y20" s="10" t="s">
        <v>166</v>
      </c>
      <c r="AA20" s="23">
        <v>7333.7</v>
      </c>
      <c r="AB20" s="12">
        <v>7363.3</v>
      </c>
      <c r="AC20" s="12">
        <f t="shared" si="1"/>
        <v>29.6</v>
      </c>
      <c r="AD20" s="12"/>
      <c r="AE20" s="12"/>
      <c r="AF20" s="3"/>
      <c r="AG20" s="15" t="s">
        <v>160</v>
      </c>
      <c r="AH20" s="16">
        <f t="shared" si="3"/>
        <v>16.44464446</v>
      </c>
      <c r="AI20" s="17"/>
      <c r="AL20" s="14"/>
      <c r="AM20" s="14"/>
    </row>
    <row r="21">
      <c r="A21" s="5" t="s">
        <v>167</v>
      </c>
      <c r="B21" s="5" t="s">
        <v>27</v>
      </c>
      <c r="C21" s="5" t="s">
        <v>168</v>
      </c>
      <c r="D21" s="6" t="s">
        <v>29</v>
      </c>
      <c r="E21" s="7" t="str">
        <f>vlookup(A21,'in silico annotation'!A:AE,31)</f>
        <v>uagaccaccccaaaaaugaaggggacuaaaacCAGUACAUCAAACGAAUUUG</v>
      </c>
      <c r="F21" s="8">
        <f>vlookup(A21,'in silico annotation'!A:AE,7)</f>
        <v>0.35</v>
      </c>
      <c r="G21" s="8">
        <f>vlookup(A21,'in silico annotation'!A:AE,8)</f>
        <v>0.4</v>
      </c>
      <c r="H21" s="8">
        <f>vlookup(A21,'in silico annotation'!A:AE,16)</f>
        <v>0</v>
      </c>
      <c r="I21" s="8" t="b">
        <f>vlookup(A21,'in silico annotation'!A:AE,25)</f>
        <v>0</v>
      </c>
      <c r="J21" s="5">
        <f>vlookup(A21,'in silico annotation'!A:AE,19)</f>
        <v>0</v>
      </c>
      <c r="K21" s="5">
        <f>vlookup(A21,'in silico annotation'!A:AE,20)</f>
        <v>1</v>
      </c>
      <c r="L21" s="5" t="b">
        <f>vlookup(A21,'in silico annotation'!A:AE,23)</f>
        <v>0</v>
      </c>
      <c r="M21" s="9">
        <f>vlookup(A21,'in silico annotation'!A:AE,2)</f>
        <v>6330</v>
      </c>
      <c r="N21" s="5" t="str">
        <f>vlookup(A21,'in silico annotation'!A:AE,27)</f>
        <v>gblock2</v>
      </c>
      <c r="O21" s="9" t="str">
        <f>vlookup(A21,'in silico annotation'!A:AE,27)</f>
        <v>gblock2</v>
      </c>
      <c r="P21" s="10">
        <v>2.841</v>
      </c>
      <c r="Q21" s="10" t="s">
        <v>169</v>
      </c>
      <c r="R21" s="10">
        <v>1096.0</v>
      </c>
      <c r="S21" s="10" t="s">
        <v>170</v>
      </c>
      <c r="T21" s="10">
        <v>47.06</v>
      </c>
      <c r="U21" s="10" t="s">
        <v>171</v>
      </c>
      <c r="V21" s="10">
        <v>5.449</v>
      </c>
      <c r="W21" s="10" t="s">
        <v>172</v>
      </c>
      <c r="X21" s="10">
        <v>6.347</v>
      </c>
      <c r="Y21" s="10" t="s">
        <v>173</v>
      </c>
      <c r="AA21" s="23">
        <v>7287.7</v>
      </c>
      <c r="AB21" s="12">
        <v>7362.0</v>
      </c>
      <c r="AC21" s="12">
        <f t="shared" si="1"/>
        <v>74.3</v>
      </c>
      <c r="AD21" s="12"/>
      <c r="AE21" s="12"/>
      <c r="AF21" s="3"/>
      <c r="AG21" s="14"/>
      <c r="AH21" s="14"/>
      <c r="AI21" s="17"/>
      <c r="AL21" s="14"/>
      <c r="AM21" s="14"/>
    </row>
    <row r="22">
      <c r="A22" s="5" t="s">
        <v>174</v>
      </c>
      <c r="B22" s="5" t="s">
        <v>27</v>
      </c>
      <c r="C22" s="5" t="s">
        <v>175</v>
      </c>
      <c r="D22" s="6" t="s">
        <v>29</v>
      </c>
      <c r="E22" s="7" t="str">
        <f>vlookup(A22,'in silico annotation'!A:AE,31)</f>
        <v>uagaccaccccaaaaaugaaggggacuaaaacUUUUAAACUAUUAUUUGCUG</v>
      </c>
      <c r="F22" s="8">
        <f>vlookup(A22,'in silico annotation'!A:AE,7)</f>
        <v>0.2</v>
      </c>
      <c r="G22" s="8">
        <f>vlookup(A22,'in silico annotation'!A:AE,8)</f>
        <v>0.25</v>
      </c>
      <c r="H22" s="8">
        <f>vlookup(A22,'in silico annotation'!A:AE,16)</f>
        <v>0</v>
      </c>
      <c r="I22" s="8" t="b">
        <f>vlookup(A22,'in silico annotation'!A:AE,25)</f>
        <v>0</v>
      </c>
      <c r="J22" s="5">
        <f>vlookup(A22,'in silico annotation'!A:AE,19)</f>
        <v>0</v>
      </c>
      <c r="K22" s="5">
        <f>vlookup(A22,'in silico annotation'!A:AE,20)</f>
        <v>0</v>
      </c>
      <c r="L22" s="5" t="b">
        <f>vlookup(A22,'in silico annotation'!A:AE,23)</f>
        <v>1</v>
      </c>
      <c r="M22" s="9">
        <f>vlookup(A22,'in silico annotation'!A:AE,2)</f>
        <v>6501</v>
      </c>
      <c r="N22" s="5" t="str">
        <f>vlookup(A22,'in silico annotation'!A:AE,27)</f>
        <v>gblock2</v>
      </c>
      <c r="O22" s="9" t="str">
        <f>vlookup(A22,'in silico annotation'!A:AE,27)</f>
        <v>gblock2</v>
      </c>
      <c r="P22" s="10">
        <v>1.906</v>
      </c>
      <c r="Q22" s="10" t="s">
        <v>176</v>
      </c>
      <c r="R22" s="10">
        <v>153.9</v>
      </c>
      <c r="S22" s="10" t="s">
        <v>177</v>
      </c>
      <c r="T22" s="10">
        <v>10.88</v>
      </c>
      <c r="U22" s="10" t="s">
        <v>178</v>
      </c>
      <c r="V22" s="10">
        <v>2.562</v>
      </c>
      <c r="W22" s="10" t="s">
        <v>179</v>
      </c>
      <c r="X22" s="10">
        <v>1.215</v>
      </c>
      <c r="Y22" s="10" t="s">
        <v>180</v>
      </c>
      <c r="AA22" s="23">
        <v>3585.7</v>
      </c>
      <c r="AB22" s="12">
        <v>3919.3</v>
      </c>
      <c r="AC22" s="12">
        <f t="shared" si="1"/>
        <v>333.6</v>
      </c>
      <c r="AD22" s="12"/>
      <c r="AE22" s="12"/>
      <c r="AF22" s="3"/>
      <c r="AG22" s="14"/>
      <c r="AH22" s="14"/>
      <c r="AI22" s="17"/>
      <c r="AL22" s="14"/>
      <c r="AM22" s="14"/>
    </row>
    <row r="23">
      <c r="A23" s="5" t="s">
        <v>181</v>
      </c>
      <c r="B23" s="5" t="s">
        <v>27</v>
      </c>
      <c r="C23" s="5" t="s">
        <v>182</v>
      </c>
      <c r="D23" s="6" t="s">
        <v>29</v>
      </c>
      <c r="E23" s="7" t="str">
        <f>vlookup(A23,'in silico annotation'!A:AE,31)</f>
        <v>uagaccaccccaaaaaugaaggggacuaaaacCCUCUAGACAAAAUUUACCG</v>
      </c>
      <c r="F23" s="8">
        <f>vlookup(A23,'in silico annotation'!A:AE,7)</f>
        <v>0.4</v>
      </c>
      <c r="G23" s="8">
        <f>vlookup(A23,'in silico annotation'!A:AE,8)</f>
        <v>0.35</v>
      </c>
      <c r="H23" s="8">
        <f>vlookup(A23,'in silico annotation'!A:AE,16)</f>
        <v>0</v>
      </c>
      <c r="I23" s="8" t="b">
        <f>vlookup(A23,'in silico annotation'!A:AE,25)</f>
        <v>0</v>
      </c>
      <c r="J23" s="5">
        <f>vlookup(A23,'in silico annotation'!A:AE,19)</f>
        <v>0</v>
      </c>
      <c r="K23" s="5">
        <f>vlookup(A23,'in silico annotation'!A:AE,20)</f>
        <v>0</v>
      </c>
      <c r="L23" s="5" t="b">
        <f>vlookup(A23,'in silico annotation'!A:AE,23)</f>
        <v>0</v>
      </c>
      <c r="M23" s="9">
        <f>vlookup(A23,'in silico annotation'!A:AE,2)</f>
        <v>6883</v>
      </c>
      <c r="N23" s="5" t="str">
        <f>vlookup(A23,'in silico annotation'!A:AE,27)</f>
        <v>gblock2</v>
      </c>
      <c r="O23" s="9" t="str">
        <f>vlookup(A23,'in silico annotation'!A:AE,27)</f>
        <v>gblock2</v>
      </c>
      <c r="P23" s="10">
        <v>0.8842</v>
      </c>
      <c r="Q23" s="10" t="s">
        <v>183</v>
      </c>
      <c r="R23" s="10">
        <v>277.4</v>
      </c>
      <c r="S23" s="10" t="s">
        <v>184</v>
      </c>
      <c r="T23" s="10">
        <v>22.87</v>
      </c>
      <c r="U23" s="10" t="s">
        <v>185</v>
      </c>
      <c r="V23" s="10">
        <v>4.537</v>
      </c>
      <c r="W23" s="10" t="s">
        <v>186</v>
      </c>
      <c r="X23" s="10">
        <v>1.664</v>
      </c>
      <c r="Y23" s="10" t="s">
        <v>187</v>
      </c>
      <c r="AA23" s="23">
        <v>3629.0</v>
      </c>
      <c r="AB23" s="12">
        <v>4239.7</v>
      </c>
      <c r="AC23" s="12">
        <f t="shared" si="1"/>
        <v>610.7</v>
      </c>
      <c r="AD23" s="12"/>
      <c r="AE23" s="12"/>
      <c r="AF23" s="3"/>
      <c r="AG23" s="14"/>
      <c r="AH23" s="14"/>
      <c r="AI23" s="17"/>
      <c r="AL23" s="14"/>
      <c r="AM23" s="14"/>
    </row>
    <row r="24">
      <c r="A24" s="5" t="s">
        <v>188</v>
      </c>
      <c r="B24" s="5" t="s">
        <v>27</v>
      </c>
      <c r="C24" s="5" t="s">
        <v>189</v>
      </c>
      <c r="D24" s="6" t="s">
        <v>29</v>
      </c>
      <c r="E24" s="7" t="str">
        <f>vlookup(A24,'in silico annotation'!A:AE,31)</f>
        <v>uagaccaccccaaaaaugaaggggacuaaaacAGAAAAACCUAGUGAAAAGA</v>
      </c>
      <c r="F24" s="8">
        <f>vlookup(A24,'in silico annotation'!A:AE,7)</f>
        <v>0.3</v>
      </c>
      <c r="G24" s="8">
        <f>vlookup(A24,'in silico annotation'!A:AE,8)</f>
        <v>0.6</v>
      </c>
      <c r="H24" s="8">
        <f>vlookup(A24,'in silico annotation'!A:AE,16)</f>
        <v>0</v>
      </c>
      <c r="I24" s="8" t="b">
        <f>vlookup(A24,'in silico annotation'!A:AE,25)</f>
        <v>1</v>
      </c>
      <c r="J24" s="5">
        <f>vlookup(A24,'in silico annotation'!A:AE,19)</f>
        <v>0</v>
      </c>
      <c r="K24" s="5">
        <f>vlookup(A24,'in silico annotation'!A:AE,20)</f>
        <v>0</v>
      </c>
      <c r="L24" s="5" t="b">
        <f>vlookup(A24,'in silico annotation'!A:AE,23)</f>
        <v>1</v>
      </c>
      <c r="M24" s="9">
        <f>vlookup(A24,'in silico annotation'!A:AE,2)</f>
        <v>7261</v>
      </c>
      <c r="N24" s="5" t="str">
        <f>vlookup(A24,'in silico annotation'!A:AE,27)</f>
        <v>gblock2</v>
      </c>
      <c r="O24" s="9" t="str">
        <f>vlookup(A24,'in silico annotation'!A:AE,27)</f>
        <v>gblock2</v>
      </c>
      <c r="P24" s="10">
        <v>7.959</v>
      </c>
      <c r="Q24" s="11" t="s">
        <v>190</v>
      </c>
      <c r="R24" s="10">
        <v>323.1</v>
      </c>
      <c r="S24" s="11" t="s">
        <v>191</v>
      </c>
      <c r="T24" s="10">
        <v>31.52</v>
      </c>
      <c r="U24" s="11" t="s">
        <v>192</v>
      </c>
      <c r="V24" s="10">
        <v>5.44</v>
      </c>
      <c r="W24" s="11" t="s">
        <v>193</v>
      </c>
      <c r="X24" s="10">
        <v>4.985</v>
      </c>
      <c r="Y24" s="11" t="s">
        <v>194</v>
      </c>
      <c r="AA24" s="12">
        <v>7759.3</v>
      </c>
      <c r="AB24" s="12">
        <v>8001.7</v>
      </c>
      <c r="AC24" s="12">
        <f t="shared" si="1"/>
        <v>242.4</v>
      </c>
      <c r="AD24" s="12"/>
      <c r="AE24" s="12"/>
      <c r="AF24" s="3"/>
      <c r="AG24" s="14"/>
      <c r="AH24" s="14"/>
      <c r="AI24" s="17"/>
      <c r="AL24" s="14"/>
      <c r="AM24" s="14"/>
    </row>
    <row r="25">
      <c r="A25" s="5" t="s">
        <v>195</v>
      </c>
      <c r="B25" s="5" t="s">
        <v>27</v>
      </c>
      <c r="C25" s="5" t="s">
        <v>196</v>
      </c>
      <c r="D25" s="6" t="s">
        <v>29</v>
      </c>
      <c r="E25" s="7" t="str">
        <f>vlookup(A25,'in silico annotation'!A:AE,31)</f>
        <v>uagaccaccccaaaaaugaaggggacuaaaacCAACGAUGUAAGAAGACUGG</v>
      </c>
      <c r="F25" s="8">
        <f>vlookup(A25,'in silico annotation'!A:AE,7)</f>
        <v>0.45</v>
      </c>
      <c r="G25" s="8">
        <f>vlookup(A25,'in silico annotation'!A:AE,8)</f>
        <v>0.4</v>
      </c>
      <c r="H25" s="8">
        <f>vlookup(A25,'in silico annotation'!A:AE,16)</f>
        <v>0</v>
      </c>
      <c r="I25" s="8" t="b">
        <f>vlookup(A25,'in silico annotation'!A:AE,25)</f>
        <v>0</v>
      </c>
      <c r="J25" s="5">
        <f>vlookup(A25,'in silico annotation'!A:AE,19)</f>
        <v>0</v>
      </c>
      <c r="K25" s="5">
        <f>vlookup(A25,'in silico annotation'!A:AE,20)</f>
        <v>0</v>
      </c>
      <c r="L25" s="5" t="b">
        <f>vlookup(A25,'in silico annotation'!A:AE,23)</f>
        <v>0</v>
      </c>
      <c r="M25" s="9">
        <f>vlookup(A25,'in silico annotation'!A:AE,2)</f>
        <v>7720</v>
      </c>
      <c r="N25" s="5" t="str">
        <f>vlookup(A25,'in silico annotation'!A:AE,27)</f>
        <v>gblock2</v>
      </c>
      <c r="O25" s="9" t="str">
        <f>vlookup(A25,'in silico annotation'!A:AE,27)</f>
        <v>gblock2</v>
      </c>
      <c r="P25" s="10">
        <v>7.373</v>
      </c>
      <c r="Q25" s="11" t="s">
        <v>197</v>
      </c>
      <c r="R25" s="10">
        <v>614.5</v>
      </c>
      <c r="S25" s="11" t="s">
        <v>198</v>
      </c>
      <c r="T25" s="10">
        <v>66.14</v>
      </c>
      <c r="U25" s="11" t="s">
        <v>199</v>
      </c>
      <c r="V25" s="10">
        <v>15.3</v>
      </c>
      <c r="W25" s="11" t="s">
        <v>200</v>
      </c>
      <c r="X25" s="10">
        <v>9.645</v>
      </c>
      <c r="Y25" s="11" t="s">
        <v>201</v>
      </c>
      <c r="AA25" s="12">
        <v>7347.0</v>
      </c>
      <c r="AB25" s="12">
        <v>8609.7</v>
      </c>
      <c r="AC25" s="12">
        <f t="shared" si="1"/>
        <v>1262.7</v>
      </c>
      <c r="AD25" s="12"/>
      <c r="AE25" s="12"/>
      <c r="AF25" s="3"/>
      <c r="AG25" s="15" t="s">
        <v>195</v>
      </c>
      <c r="AH25" s="16">
        <f t="shared" ref="AH25:AH28" si="4">V25/P25</f>
        <v>2.075139021</v>
      </c>
      <c r="AI25" s="17"/>
      <c r="AL25" s="14"/>
      <c r="AM25" s="14"/>
    </row>
    <row r="26">
      <c r="A26" s="5" t="s">
        <v>202</v>
      </c>
      <c r="B26" s="5" t="s">
        <v>27</v>
      </c>
      <c r="C26" s="5" t="s">
        <v>203</v>
      </c>
      <c r="D26" s="6" t="s">
        <v>29</v>
      </c>
      <c r="E26" s="7" t="str">
        <f>vlookup(A26,'in silico annotation'!A:AE,31)</f>
        <v>uagaccaccccaaaaaugaaggggacuaaaacUCAACGAUGUAAGAAGACUG</v>
      </c>
      <c r="F26" s="8">
        <f>vlookup(A26,'in silico annotation'!A:AE,7)</f>
        <v>0.4</v>
      </c>
      <c r="G26" s="8">
        <f>vlookup(A26,'in silico annotation'!A:AE,8)</f>
        <v>0.4</v>
      </c>
      <c r="H26" s="8">
        <f>vlookup(A26,'in silico annotation'!A:AE,16)</f>
        <v>0</v>
      </c>
      <c r="I26" s="8" t="b">
        <f>vlookup(A26,'in silico annotation'!A:AE,25)</f>
        <v>0</v>
      </c>
      <c r="J26" s="5">
        <f>vlookup(A26,'in silico annotation'!A:AE,19)</f>
        <v>0</v>
      </c>
      <c r="K26" s="5">
        <f>vlookup(A26,'in silico annotation'!A:AE,20)</f>
        <v>0</v>
      </c>
      <c r="L26" s="5" t="b">
        <f>vlookup(A26,'in silico annotation'!A:AE,23)</f>
        <v>0</v>
      </c>
      <c r="M26" s="9">
        <f>vlookup(A26,'in silico annotation'!A:AE,2)</f>
        <v>7721</v>
      </c>
      <c r="N26" s="5" t="str">
        <f>vlookup(A26,'in silico annotation'!A:AE,27)</f>
        <v>gblock2</v>
      </c>
      <c r="O26" s="9" t="str">
        <f>vlookup(A26,'in silico annotation'!A:AE,27)</f>
        <v>gblock2</v>
      </c>
      <c r="P26" s="10">
        <v>-2.237</v>
      </c>
      <c r="Q26" s="11" t="s">
        <v>204</v>
      </c>
      <c r="R26" s="10">
        <v>3507.0</v>
      </c>
      <c r="S26" s="11" t="s">
        <v>205</v>
      </c>
      <c r="T26" s="10">
        <v>591.5</v>
      </c>
      <c r="U26" s="11" t="s">
        <v>206</v>
      </c>
      <c r="V26" s="10">
        <v>63.87</v>
      </c>
      <c r="W26" s="11" t="s">
        <v>207</v>
      </c>
      <c r="X26" s="10">
        <v>4.45</v>
      </c>
      <c r="Y26" s="11" t="s">
        <v>208</v>
      </c>
      <c r="AA26" s="12">
        <v>8185.3</v>
      </c>
      <c r="AB26" s="12">
        <v>15931.7</v>
      </c>
      <c r="AC26" s="12">
        <f t="shared" si="1"/>
        <v>7746.4</v>
      </c>
      <c r="AD26" s="12"/>
      <c r="AE26" s="12"/>
      <c r="AF26" s="3"/>
      <c r="AG26" s="15" t="s">
        <v>202</v>
      </c>
      <c r="AH26" s="16">
        <f t="shared" si="4"/>
        <v>-28.55163165</v>
      </c>
      <c r="AI26" s="24" t="s">
        <v>125</v>
      </c>
      <c r="AL26" s="14"/>
      <c r="AM26" s="14"/>
    </row>
    <row r="27">
      <c r="A27" s="5" t="s">
        <v>209</v>
      </c>
      <c r="B27" s="5" t="s">
        <v>27</v>
      </c>
      <c r="C27" s="5" t="s">
        <v>210</v>
      </c>
      <c r="D27" s="6" t="s">
        <v>29</v>
      </c>
      <c r="E27" s="7" t="str">
        <f>vlookup(A27,'in silico annotation'!A:AE,31)</f>
        <v>uagaccaccccaaaaaugaaggggacuaaaacACACUAUCAACGAUGUAAGA</v>
      </c>
      <c r="F27" s="8">
        <f>vlookup(A27,'in silico annotation'!A:AE,7)</f>
        <v>0.35</v>
      </c>
      <c r="G27" s="8">
        <f>vlookup(A27,'in silico annotation'!A:AE,8)</f>
        <v>0.45</v>
      </c>
      <c r="H27" s="8">
        <f>vlookup(A27,'in silico annotation'!A:AE,16)</f>
        <v>0</v>
      </c>
      <c r="I27" s="8" t="b">
        <f>vlookup(A27,'in silico annotation'!A:AE,25)</f>
        <v>1</v>
      </c>
      <c r="J27" s="5">
        <f>vlookup(A27,'in silico annotation'!A:AE,19)</f>
        <v>0</v>
      </c>
      <c r="K27" s="5">
        <f>vlookup(A27,'in silico annotation'!A:AE,20)</f>
        <v>0</v>
      </c>
      <c r="L27" s="5" t="b">
        <f>vlookup(A27,'in silico annotation'!A:AE,23)</f>
        <v>1</v>
      </c>
      <c r="M27" s="9">
        <f>vlookup(A27,'in silico annotation'!A:AE,2)</f>
        <v>7727</v>
      </c>
      <c r="N27" s="5" t="str">
        <f>vlookup(A27,'in silico annotation'!A:AE,27)</f>
        <v>gblock2</v>
      </c>
      <c r="O27" s="9" t="str">
        <f>vlookup(A27,'in silico annotation'!A:AE,27)</f>
        <v>gblock2</v>
      </c>
      <c r="P27" s="10">
        <v>1.658</v>
      </c>
      <c r="Q27" s="11" t="s">
        <v>211</v>
      </c>
      <c r="R27" s="10">
        <v>4093.0</v>
      </c>
      <c r="S27" s="11" t="s">
        <v>212</v>
      </c>
      <c r="T27" s="10">
        <v>733.3</v>
      </c>
      <c r="U27" s="11" t="s">
        <v>213</v>
      </c>
      <c r="V27" s="10">
        <v>92.29</v>
      </c>
      <c r="W27" s="11" t="s">
        <v>214</v>
      </c>
      <c r="X27" s="10">
        <v>12.87</v>
      </c>
      <c r="Y27" s="11" t="s">
        <v>215</v>
      </c>
      <c r="AA27" s="12">
        <v>7732.7</v>
      </c>
      <c r="AB27" s="12">
        <v>18631.3</v>
      </c>
      <c r="AC27" s="12">
        <f t="shared" si="1"/>
        <v>10898.6</v>
      </c>
      <c r="AD27" s="12"/>
      <c r="AE27" s="12"/>
      <c r="AF27" s="3"/>
      <c r="AG27" s="15" t="s">
        <v>209</v>
      </c>
      <c r="AH27" s="16">
        <f t="shared" si="4"/>
        <v>55.66344994</v>
      </c>
      <c r="AI27" s="17"/>
      <c r="AL27" s="14"/>
      <c r="AM27" s="14"/>
    </row>
    <row r="28">
      <c r="A28" s="5" t="s">
        <v>216</v>
      </c>
      <c r="B28" s="5" t="s">
        <v>27</v>
      </c>
      <c r="C28" s="5" t="s">
        <v>217</v>
      </c>
      <c r="D28" s="6" t="s">
        <v>29</v>
      </c>
      <c r="E28" s="7" t="str">
        <f>vlookup(A28,'in silico annotation'!A:AE,31)</f>
        <v>uagaccaccccaaaaaugaaggggacuaaaacUGUAACACUAUCAACGAUGU</v>
      </c>
      <c r="F28" s="8">
        <f>vlookup(A28,'in silico annotation'!A:AE,7)</f>
        <v>0.35</v>
      </c>
      <c r="G28" s="8">
        <f>vlookup(A28,'in silico annotation'!A:AE,8)</f>
        <v>0.35</v>
      </c>
      <c r="H28" s="8">
        <f>vlookup(A28,'in silico annotation'!A:AE,16)</f>
        <v>0</v>
      </c>
      <c r="I28" s="8" t="b">
        <f>vlookup(A28,'in silico annotation'!A:AE,25)</f>
        <v>1</v>
      </c>
      <c r="J28" s="5">
        <f>vlookup(A28,'in silico annotation'!A:AE,19)</f>
        <v>0</v>
      </c>
      <c r="K28" s="5">
        <f>vlookup(A28,'in silico annotation'!A:AE,20)</f>
        <v>0</v>
      </c>
      <c r="L28" s="5" t="b">
        <f>vlookup(A28,'in silico annotation'!A:AE,23)</f>
        <v>0</v>
      </c>
      <c r="M28" s="9">
        <f>vlookup(A28,'in silico annotation'!A:AE,2)</f>
        <v>7731</v>
      </c>
      <c r="N28" s="5" t="str">
        <f>vlookup(A28,'in silico annotation'!A:AE,27)</f>
        <v>gblock2</v>
      </c>
      <c r="O28" s="9" t="str">
        <f>vlookup(A28,'in silico annotation'!A:AE,27)</f>
        <v>gblock2</v>
      </c>
      <c r="P28" s="10">
        <v>3.296</v>
      </c>
      <c r="Q28" s="11" t="s">
        <v>218</v>
      </c>
      <c r="R28" s="10">
        <v>336.3</v>
      </c>
      <c r="S28" s="11" t="s">
        <v>219</v>
      </c>
      <c r="T28" s="10">
        <v>25.93</v>
      </c>
      <c r="U28" s="11" t="s">
        <v>220</v>
      </c>
      <c r="V28" s="10">
        <v>6.621</v>
      </c>
      <c r="W28" s="11" t="s">
        <v>221</v>
      </c>
      <c r="X28" s="10">
        <v>2.594</v>
      </c>
      <c r="Y28" s="11" t="s">
        <v>116</v>
      </c>
      <c r="AA28" s="12">
        <v>7751.0</v>
      </c>
      <c r="AB28" s="12">
        <v>7765.3</v>
      </c>
      <c r="AC28" s="12">
        <f t="shared" si="1"/>
        <v>14.3</v>
      </c>
      <c r="AD28" s="12"/>
      <c r="AE28" s="12"/>
      <c r="AF28" s="3"/>
      <c r="AG28" s="15" t="s">
        <v>216</v>
      </c>
      <c r="AH28" s="16">
        <f t="shared" si="4"/>
        <v>2.008798544</v>
      </c>
      <c r="AI28" s="17"/>
      <c r="AL28" s="14"/>
      <c r="AM28" s="14"/>
    </row>
    <row r="29">
      <c r="A29" s="5" t="s">
        <v>222</v>
      </c>
      <c r="B29" s="5" t="s">
        <v>27</v>
      </c>
      <c r="C29" s="5" t="s">
        <v>223</v>
      </c>
      <c r="D29" s="6" t="s">
        <v>29</v>
      </c>
      <c r="E29" s="7" t="str">
        <f>vlookup(A29,'in silico annotation'!A:AE,31)</f>
        <v>uagaccaccccaaaaaugaaggggacuaaaacAACUCUAGGUAAGAAAUGCA</v>
      </c>
      <c r="F29" s="8">
        <f>vlookup(A29,'in silico annotation'!A:AE,7)</f>
        <v>0.35</v>
      </c>
      <c r="G29" s="8">
        <f>vlookup(A29,'in silico annotation'!A:AE,8)</f>
        <v>0.45</v>
      </c>
      <c r="H29" s="8">
        <f>vlookup(A29,'in silico annotation'!A:AE,16)</f>
        <v>0</v>
      </c>
      <c r="I29" s="8" t="b">
        <f>vlookup(A29,'in silico annotation'!A:AE,25)</f>
        <v>1</v>
      </c>
      <c r="J29" s="5">
        <f>vlookup(A29,'in silico annotation'!A:AE,19)</f>
        <v>0</v>
      </c>
      <c r="K29" s="5">
        <f>vlookup(A29,'in silico annotation'!A:AE,20)</f>
        <v>0</v>
      </c>
      <c r="L29" s="5" t="b">
        <f>vlookup(A29,'in silico annotation'!A:AE,23)</f>
        <v>1</v>
      </c>
      <c r="M29" s="9">
        <f>vlookup(A29,'in silico annotation'!A:AE,2)</f>
        <v>8910</v>
      </c>
      <c r="N29" s="5" t="str">
        <f>vlookup(A29,'in silico annotation'!A:AE,27)</f>
        <v>gblock2</v>
      </c>
      <c r="O29" s="9" t="str">
        <f>vlookup(A29,'in silico annotation'!A:AE,27)</f>
        <v>gblock2</v>
      </c>
      <c r="P29" s="10">
        <v>2.012</v>
      </c>
      <c r="Q29" s="11" t="s">
        <v>224</v>
      </c>
      <c r="R29" s="10">
        <v>589.0</v>
      </c>
      <c r="S29" s="11" t="s">
        <v>225</v>
      </c>
      <c r="T29" s="10">
        <v>47.66</v>
      </c>
      <c r="U29" s="11" t="s">
        <v>226</v>
      </c>
      <c r="V29" s="10">
        <v>9.211</v>
      </c>
      <c r="W29" s="11" t="s">
        <v>227</v>
      </c>
      <c r="X29" s="10">
        <v>6.93</v>
      </c>
      <c r="Y29" s="11" t="s">
        <v>228</v>
      </c>
      <c r="AA29" s="12">
        <v>8203.7</v>
      </c>
      <c r="AB29" s="12">
        <v>8365.0</v>
      </c>
      <c r="AC29" s="12">
        <f t="shared" si="1"/>
        <v>161.3</v>
      </c>
      <c r="AD29" s="12"/>
      <c r="AE29" s="12"/>
      <c r="AF29" s="3"/>
      <c r="AG29" s="14"/>
      <c r="AH29" s="14"/>
      <c r="AI29" s="17"/>
      <c r="AL29" s="14"/>
      <c r="AM29" s="14"/>
    </row>
    <row r="30">
      <c r="A30" s="5" t="s">
        <v>229</v>
      </c>
      <c r="B30" s="5" t="s">
        <v>27</v>
      </c>
      <c r="C30" s="5" t="s">
        <v>230</v>
      </c>
      <c r="D30" s="6" t="s">
        <v>29</v>
      </c>
      <c r="E30" s="7" t="str">
        <f>vlookup(A30,'in silico annotation'!A:AE,31)</f>
        <v>uagaccaccccaaaaaugaaggggacuaaaacCAGUGUACUCUAUAAGUUUU</v>
      </c>
      <c r="F30" s="8">
        <f>vlookup(A30,'in silico annotation'!A:AE,7)</f>
        <v>0.3</v>
      </c>
      <c r="G30" s="8">
        <f>vlookup(A30,'in silico annotation'!A:AE,8)</f>
        <v>0.25</v>
      </c>
      <c r="H30" s="8">
        <f>vlookup(A30,'in silico annotation'!A:AE,16)</f>
        <v>0</v>
      </c>
      <c r="I30" s="8" t="b">
        <f>vlookup(A30,'in silico annotation'!A:AE,25)</f>
        <v>1</v>
      </c>
      <c r="J30" s="5">
        <f>vlookup(A30,'in silico annotation'!A:AE,19)</f>
        <v>0</v>
      </c>
      <c r="K30" s="5">
        <f>vlookup(A30,'in silico annotation'!A:AE,20)</f>
        <v>0</v>
      </c>
      <c r="L30" s="5" t="b">
        <f>vlookup(A30,'in silico annotation'!A:AE,23)</f>
        <v>1</v>
      </c>
      <c r="M30" s="9">
        <f>vlookup(A30,'in silico annotation'!A:AE,2)</f>
        <v>8965</v>
      </c>
      <c r="N30" s="5" t="str">
        <f>vlookup(A30,'in silico annotation'!A:AE,27)</f>
        <v>gblock2</v>
      </c>
      <c r="O30" s="9" t="str">
        <f>vlookup(A30,'in silico annotation'!A:AE,27)</f>
        <v>gblock2</v>
      </c>
      <c r="P30" s="10">
        <v>2.502</v>
      </c>
      <c r="Q30" s="11" t="s">
        <v>231</v>
      </c>
      <c r="R30" s="10">
        <v>475.6</v>
      </c>
      <c r="S30" s="11" t="s">
        <v>232</v>
      </c>
      <c r="T30" s="10">
        <v>52.82</v>
      </c>
      <c r="U30" s="11" t="s">
        <v>233</v>
      </c>
      <c r="V30" s="10">
        <v>5.701</v>
      </c>
      <c r="W30" s="11" t="s">
        <v>234</v>
      </c>
      <c r="X30" s="10">
        <v>-0.09859</v>
      </c>
      <c r="Y30" s="11" t="s">
        <v>235</v>
      </c>
      <c r="AA30" s="12">
        <v>8045.0</v>
      </c>
      <c r="AB30" s="12">
        <v>8725.7</v>
      </c>
      <c r="AC30" s="12">
        <f t="shared" si="1"/>
        <v>680.7</v>
      </c>
      <c r="AD30" s="12"/>
      <c r="AE30" s="12"/>
      <c r="AF30" s="3"/>
      <c r="AG30" s="14"/>
      <c r="AH30" s="14"/>
      <c r="AI30" s="17"/>
      <c r="AL30" s="14"/>
      <c r="AM30" s="14"/>
    </row>
    <row r="31">
      <c r="A31" s="5" t="s">
        <v>236</v>
      </c>
      <c r="B31" s="5" t="s">
        <v>27</v>
      </c>
      <c r="C31" s="5" t="s">
        <v>237</v>
      </c>
      <c r="D31" s="6" t="s">
        <v>29</v>
      </c>
      <c r="E31" s="7" t="str">
        <f>vlookup(A31,'in silico annotation'!A:AE,31)</f>
        <v>uagaccaccccaaaaaugaaggggacuaaaacGCGUAAACUUUCAUAAGCAA</v>
      </c>
      <c r="F31" s="8">
        <f>vlookup(A31,'in silico annotation'!A:AE,7)</f>
        <v>0.35</v>
      </c>
      <c r="G31" s="8">
        <f>vlookup(A31,'in silico annotation'!A:AE,8)</f>
        <v>0.4</v>
      </c>
      <c r="H31" s="8">
        <f>vlookup(A31,'in silico annotation'!A:AE,16)</f>
        <v>4</v>
      </c>
      <c r="I31" s="8" t="b">
        <f>vlookup(A31,'in silico annotation'!A:AE,25)</f>
        <v>0</v>
      </c>
      <c r="J31" s="5">
        <f>vlookup(A31,'in silico annotation'!A:AE,19)</f>
        <v>0</v>
      </c>
      <c r="K31" s="5">
        <f>vlookup(A31,'in silico annotation'!A:AE,20)</f>
        <v>0</v>
      </c>
      <c r="L31" s="5" t="b">
        <f>vlookup(A31,'in silico annotation'!A:AE,23)</f>
        <v>0</v>
      </c>
      <c r="M31" s="9">
        <f>vlookup(A31,'in silico annotation'!A:AE,2)</f>
        <v>9093</v>
      </c>
      <c r="N31" s="5" t="str">
        <f>vlookup(A31,'in silico annotation'!A:AE,27)</f>
        <v>gblock2</v>
      </c>
      <c r="O31" s="9" t="str">
        <f>vlookup(A31,'in silico annotation'!A:AE,27)</f>
        <v>gblock2</v>
      </c>
      <c r="P31" s="10">
        <v>5.329</v>
      </c>
      <c r="Q31" s="11" t="s">
        <v>238</v>
      </c>
      <c r="R31" s="10">
        <v>1407.0</v>
      </c>
      <c r="S31" s="11" t="s">
        <v>239</v>
      </c>
      <c r="T31" s="10">
        <v>192.9</v>
      </c>
      <c r="U31" s="11" t="s">
        <v>240</v>
      </c>
      <c r="V31" s="10">
        <v>23.69</v>
      </c>
      <c r="W31" s="11" t="s">
        <v>241</v>
      </c>
      <c r="X31" s="10">
        <v>8.419</v>
      </c>
      <c r="Y31" s="11" t="s">
        <v>242</v>
      </c>
      <c r="AA31" s="12">
        <v>8299.7</v>
      </c>
      <c r="AB31" s="12">
        <v>10415.3</v>
      </c>
      <c r="AC31" s="12">
        <f t="shared" si="1"/>
        <v>2115.6</v>
      </c>
      <c r="AD31" s="12"/>
      <c r="AE31" s="12"/>
      <c r="AF31" s="3"/>
      <c r="AG31" s="15" t="s">
        <v>236</v>
      </c>
      <c r="AH31" s="16">
        <f>V31/P31</f>
        <v>4.445486958</v>
      </c>
      <c r="AI31" s="17"/>
      <c r="AL31" s="14"/>
      <c r="AM31" s="14"/>
    </row>
    <row r="32">
      <c r="A32" s="5" t="s">
        <v>243</v>
      </c>
      <c r="B32" s="5" t="s">
        <v>27</v>
      </c>
      <c r="C32" s="5" t="s">
        <v>244</v>
      </c>
      <c r="D32" s="6" t="s">
        <v>29</v>
      </c>
      <c r="E32" s="7" t="str">
        <f>vlookup(A32,'in silico annotation'!A:AE,31)</f>
        <v>uagaccaccccaaaaaugaaggggacuaaaacUGAAUAUGUGCUAAAAAAGA</v>
      </c>
      <c r="F32" s="8">
        <f>vlookup(A32,'in silico annotation'!A:AE,7)</f>
        <v>0.25</v>
      </c>
      <c r="G32" s="8">
        <f>vlookup(A32,'in silico annotation'!A:AE,8)</f>
        <v>0.5</v>
      </c>
      <c r="H32" s="8">
        <f>vlookup(A32,'in silico annotation'!A:AE,16)</f>
        <v>0</v>
      </c>
      <c r="I32" s="8" t="b">
        <f>vlookup(A32,'in silico annotation'!A:AE,25)</f>
        <v>1</v>
      </c>
      <c r="J32" s="5">
        <f>vlookup(A32,'in silico annotation'!A:AE,19)</f>
        <v>0</v>
      </c>
      <c r="K32" s="5">
        <f>vlookup(A32,'in silico annotation'!A:AE,20)</f>
        <v>5</v>
      </c>
      <c r="L32" s="5" t="b">
        <f>vlookup(A32,'in silico annotation'!A:AE,23)</f>
        <v>1</v>
      </c>
      <c r="M32" s="9">
        <f>vlookup(A32,'in silico annotation'!A:AE,2)</f>
        <v>9626</v>
      </c>
      <c r="N32" s="5" t="str">
        <f>vlookup(A32,'in silico annotation'!A:AE,27)</f>
        <v>gblock2</v>
      </c>
      <c r="O32" s="9" t="str">
        <f>vlookup(A32,'in silico annotation'!A:AE,27)</f>
        <v>gblock2</v>
      </c>
      <c r="P32" s="5">
        <v>-0.07757</v>
      </c>
      <c r="Q32" s="10" t="s">
        <v>245</v>
      </c>
      <c r="R32" s="10">
        <v>36.69</v>
      </c>
      <c r="S32" s="10" t="s">
        <v>246</v>
      </c>
      <c r="T32" s="10">
        <v>1.384</v>
      </c>
      <c r="U32" s="10" t="s">
        <v>247</v>
      </c>
      <c r="V32" s="10">
        <v>-1.111</v>
      </c>
      <c r="W32" s="10" t="s">
        <v>245</v>
      </c>
      <c r="X32" s="10">
        <v>-2.232</v>
      </c>
      <c r="Y32" s="10" t="s">
        <v>248</v>
      </c>
      <c r="AA32" s="23">
        <v>6993.3</v>
      </c>
      <c r="AB32" s="12">
        <v>6921.3</v>
      </c>
      <c r="AC32" s="12">
        <f t="shared" si="1"/>
        <v>-72</v>
      </c>
      <c r="AD32" s="12"/>
      <c r="AE32" s="12"/>
      <c r="AF32" s="3"/>
      <c r="AG32" s="14"/>
      <c r="AH32" s="14"/>
      <c r="AI32" s="17"/>
      <c r="AL32" s="14"/>
      <c r="AM32" s="14"/>
    </row>
    <row r="33">
      <c r="A33" s="5" t="s">
        <v>249</v>
      </c>
      <c r="B33" s="5" t="s">
        <v>27</v>
      </c>
      <c r="C33" s="5" t="s">
        <v>250</v>
      </c>
      <c r="D33" s="6" t="s">
        <v>29</v>
      </c>
      <c r="E33" s="7" t="str">
        <f>vlookup(A33,'in silico annotation'!A:AE,31)</f>
        <v>uagaccaccccaaaaaugaaggggacuaaaacUAACCAUCCACUGAAUAUGU</v>
      </c>
      <c r="F33" s="8">
        <f>vlookup(A33,'in silico annotation'!A:AE,7)</f>
        <v>0.35</v>
      </c>
      <c r="G33" s="8">
        <f>vlookup(A33,'in silico annotation'!A:AE,8)</f>
        <v>0.35</v>
      </c>
      <c r="H33" s="8">
        <f>vlookup(A33,'in silico annotation'!A:AE,16)</f>
        <v>0</v>
      </c>
      <c r="I33" s="8" t="b">
        <f>vlookup(A33,'in silico annotation'!A:AE,25)</f>
        <v>1</v>
      </c>
      <c r="J33" s="5">
        <f>vlookup(A33,'in silico annotation'!A:AE,19)</f>
        <v>0</v>
      </c>
      <c r="K33" s="5">
        <f>vlookup(A33,'in silico annotation'!A:AE,20)</f>
        <v>0</v>
      </c>
      <c r="L33" s="5" t="b">
        <f>vlookup(A33,'in silico annotation'!A:AE,23)</f>
        <v>1</v>
      </c>
      <c r="M33" s="9">
        <f>vlookup(A33,'in silico annotation'!A:AE,2)</f>
        <v>9637</v>
      </c>
      <c r="N33" s="5" t="str">
        <f>vlookup(A33,'in silico annotation'!A:AE,27)</f>
        <v>gblock2</v>
      </c>
      <c r="O33" s="9" t="str">
        <f>vlookup(A33,'in silico annotation'!A:AE,27)</f>
        <v>gblock2</v>
      </c>
      <c r="P33" s="10">
        <v>3.268</v>
      </c>
      <c r="Q33" s="10" t="s">
        <v>251</v>
      </c>
      <c r="R33" s="10">
        <v>3031.0</v>
      </c>
      <c r="S33" s="10" t="s">
        <v>252</v>
      </c>
      <c r="T33" s="10">
        <v>49.83</v>
      </c>
      <c r="U33" s="10" t="s">
        <v>253</v>
      </c>
      <c r="V33" s="5">
        <v>9.946</v>
      </c>
      <c r="W33" s="10" t="s">
        <v>254</v>
      </c>
      <c r="X33" s="10">
        <v>6.147</v>
      </c>
      <c r="Y33" s="10" t="s">
        <v>255</v>
      </c>
      <c r="AA33" s="23">
        <v>6891.0</v>
      </c>
      <c r="AB33" s="12">
        <v>7901.0</v>
      </c>
      <c r="AC33" s="12">
        <f t="shared" si="1"/>
        <v>1010</v>
      </c>
      <c r="AD33" s="12"/>
      <c r="AE33" s="12"/>
      <c r="AF33" s="3"/>
      <c r="AG33" s="15" t="s">
        <v>249</v>
      </c>
      <c r="AH33" s="16">
        <f t="shared" ref="AH33:AH37" si="5">V33/P33</f>
        <v>3.043451652</v>
      </c>
      <c r="AI33" s="17"/>
      <c r="AL33" s="14"/>
      <c r="AM33" s="14"/>
    </row>
    <row r="34">
      <c r="A34" s="5" t="s">
        <v>256</v>
      </c>
      <c r="B34" s="5" t="s">
        <v>27</v>
      </c>
      <c r="C34" s="5" t="s">
        <v>257</v>
      </c>
      <c r="D34" s="6" t="s">
        <v>29</v>
      </c>
      <c r="E34" s="7" t="str">
        <f>vlookup(A34,'in silico annotation'!A:AE,31)</f>
        <v>uagaccaccccaaaaaugaaggggacuaaaacGCAAUUGUUAUCCAGAAAGG</v>
      </c>
      <c r="F34" s="8">
        <f>vlookup(A34,'in silico annotation'!A:AE,7)</f>
        <v>0.4</v>
      </c>
      <c r="G34" s="8">
        <f>vlookup(A34,'in silico annotation'!A:AE,8)</f>
        <v>0.35</v>
      </c>
      <c r="H34" s="8">
        <f>vlookup(A34,'in silico annotation'!A:AE,16)</f>
        <v>0</v>
      </c>
      <c r="I34" s="8" t="b">
        <f>vlookup(A34,'in silico annotation'!A:AE,25)</f>
        <v>1</v>
      </c>
      <c r="J34" s="5">
        <f>vlookup(A34,'in silico annotation'!A:AE,19)</f>
        <v>0</v>
      </c>
      <c r="K34" s="5">
        <f>vlookup(A34,'in silico annotation'!A:AE,20)</f>
        <v>0</v>
      </c>
      <c r="L34" s="5" t="b">
        <f>vlookup(A34,'in silico annotation'!A:AE,23)</f>
        <v>1</v>
      </c>
      <c r="M34" s="9">
        <f>vlookup(A34,'in silico annotation'!A:AE,2)</f>
        <v>9674</v>
      </c>
      <c r="N34" s="5" t="str">
        <f>vlookup(A34,'in silico annotation'!A:AE,27)</f>
        <v>gblock2</v>
      </c>
      <c r="O34" s="9" t="str">
        <f>vlookup(A34,'in silico annotation'!A:AE,27)</f>
        <v>gblock2</v>
      </c>
      <c r="P34" s="10">
        <v>1.774</v>
      </c>
      <c r="Q34" s="10" t="s">
        <v>258</v>
      </c>
      <c r="R34" s="10">
        <v>2065.0</v>
      </c>
      <c r="S34" s="10" t="s">
        <v>259</v>
      </c>
      <c r="T34" s="10">
        <v>264.3</v>
      </c>
      <c r="U34" s="10" t="s">
        <v>260</v>
      </c>
      <c r="V34" s="10">
        <v>32.55</v>
      </c>
      <c r="W34" s="10" t="s">
        <v>261</v>
      </c>
      <c r="X34" s="10">
        <v>3.378</v>
      </c>
      <c r="Y34" s="10" t="s">
        <v>262</v>
      </c>
      <c r="AA34" s="23">
        <v>3819.7</v>
      </c>
      <c r="AB34" s="12">
        <v>7488.0</v>
      </c>
      <c r="AC34" s="12">
        <f t="shared" si="1"/>
        <v>3668.3</v>
      </c>
      <c r="AD34" s="12"/>
      <c r="AE34" s="12"/>
      <c r="AF34" s="3"/>
      <c r="AG34" s="15" t="s">
        <v>256</v>
      </c>
      <c r="AH34" s="16">
        <f t="shared" si="5"/>
        <v>18.34836528</v>
      </c>
      <c r="AI34" s="24" t="s">
        <v>125</v>
      </c>
      <c r="AL34" s="14"/>
      <c r="AM34" s="14"/>
    </row>
    <row r="35">
      <c r="A35" s="5" t="s">
        <v>263</v>
      </c>
      <c r="B35" s="5" t="s">
        <v>27</v>
      </c>
      <c r="C35" s="5" t="s">
        <v>264</v>
      </c>
      <c r="D35" s="6" t="s">
        <v>29</v>
      </c>
      <c r="E35" s="7" t="str">
        <f>vlookup(A35,'in silico annotation'!A:AE,31)</f>
        <v>uagaccaccccaaaaaugaaggggacuaaaacUAUAAGCAAUUGUUAUCCAG</v>
      </c>
      <c r="F35" s="8">
        <f>vlookup(A35,'in silico annotation'!A:AE,7)</f>
        <v>0.3</v>
      </c>
      <c r="G35" s="8">
        <f>vlookup(A35,'in silico annotation'!A:AE,8)</f>
        <v>0.35</v>
      </c>
      <c r="H35" s="8">
        <f>vlookup(A35,'in silico annotation'!A:AE,16)</f>
        <v>0</v>
      </c>
      <c r="I35" s="8" t="b">
        <f>vlookup(A35,'in silico annotation'!A:AE,25)</f>
        <v>1</v>
      </c>
      <c r="J35" s="5">
        <f>vlookup(A35,'in silico annotation'!A:AE,19)</f>
        <v>0</v>
      </c>
      <c r="K35" s="5">
        <f>vlookup(A35,'in silico annotation'!A:AE,20)</f>
        <v>0</v>
      </c>
      <c r="L35" s="5" t="b">
        <f>vlookup(A35,'in silico annotation'!A:AE,23)</f>
        <v>1</v>
      </c>
      <c r="M35" s="9">
        <f>vlookup(A35,'in silico annotation'!A:AE,2)</f>
        <v>9679</v>
      </c>
      <c r="N35" s="5" t="str">
        <f>vlookup(A35,'in silico annotation'!A:AE,27)</f>
        <v>gblock2</v>
      </c>
      <c r="O35" s="9" t="str">
        <f>vlookup(A35,'in silico annotation'!A:AE,27)</f>
        <v>gblock2</v>
      </c>
      <c r="P35" s="10">
        <v>1.45</v>
      </c>
      <c r="Q35" s="10" t="s">
        <v>265</v>
      </c>
      <c r="R35" s="10">
        <v>1930.0</v>
      </c>
      <c r="S35" s="10" t="s">
        <v>266</v>
      </c>
      <c r="T35" s="10">
        <v>341.7</v>
      </c>
      <c r="U35" s="10" t="s">
        <v>267</v>
      </c>
      <c r="V35" s="10">
        <v>43.08</v>
      </c>
      <c r="W35" s="10" t="s">
        <v>268</v>
      </c>
      <c r="X35" s="10">
        <v>4.877</v>
      </c>
      <c r="Y35" s="10" t="s">
        <v>269</v>
      </c>
      <c r="AA35" s="23">
        <v>3571.3</v>
      </c>
      <c r="AB35" s="12">
        <v>8346.0</v>
      </c>
      <c r="AC35" s="12">
        <f t="shared" si="1"/>
        <v>4774.7</v>
      </c>
      <c r="AD35" s="12"/>
      <c r="AE35" s="12"/>
      <c r="AF35" s="3"/>
      <c r="AG35" s="15" t="s">
        <v>263</v>
      </c>
      <c r="AH35" s="16">
        <f t="shared" si="5"/>
        <v>29.71034483</v>
      </c>
      <c r="AI35" s="17"/>
      <c r="AL35" s="14"/>
      <c r="AM35" s="14"/>
    </row>
    <row r="36">
      <c r="A36" s="5" t="s">
        <v>270</v>
      </c>
      <c r="B36" s="5" t="s">
        <v>27</v>
      </c>
      <c r="C36" s="5" t="s">
        <v>271</v>
      </c>
      <c r="D36" s="6" t="s">
        <v>29</v>
      </c>
      <c r="E36" s="7" t="str">
        <f>vlookup(A36,'in silico annotation'!A:AE,31)</f>
        <v>uagaccaccccaaaaaugaaggggacuaaaacUACAAAUGAUAUAAGCAAUU</v>
      </c>
      <c r="F36" s="8">
        <f>vlookup(A36,'in silico annotation'!A:AE,7)</f>
        <v>0.2</v>
      </c>
      <c r="G36" s="8">
        <f>vlookup(A36,'in silico annotation'!A:AE,8)</f>
        <v>0.5</v>
      </c>
      <c r="H36" s="8">
        <f>vlookup(A36,'in silico annotation'!A:AE,16)</f>
        <v>0</v>
      </c>
      <c r="I36" s="8" t="b">
        <f>vlookup(A36,'in silico annotation'!A:AE,25)</f>
        <v>1</v>
      </c>
      <c r="J36" s="5">
        <f>vlookup(A36,'in silico annotation'!A:AE,19)</f>
        <v>0</v>
      </c>
      <c r="K36" s="5">
        <f>vlookup(A36,'in silico annotation'!A:AE,20)</f>
        <v>3</v>
      </c>
      <c r="L36" s="5" t="b">
        <f>vlookup(A36,'in silico annotation'!A:AE,23)</f>
        <v>1</v>
      </c>
      <c r="M36" s="9">
        <f>vlookup(A36,'in silico annotation'!A:AE,2)</f>
        <v>9688</v>
      </c>
      <c r="N36" s="5" t="str">
        <f>vlookup(A36,'in silico annotation'!A:AE,27)</f>
        <v>gblock2</v>
      </c>
      <c r="O36" s="9" t="str">
        <f>vlookup(A36,'in silico annotation'!A:AE,27)</f>
        <v>gblock2</v>
      </c>
      <c r="P36" s="10">
        <v>7.127</v>
      </c>
      <c r="Q36" s="11" t="s">
        <v>272</v>
      </c>
      <c r="R36" s="10">
        <v>2117.0</v>
      </c>
      <c r="S36" s="11" t="s">
        <v>273</v>
      </c>
      <c r="T36" s="10">
        <v>209.0</v>
      </c>
      <c r="U36" s="11" t="s">
        <v>274</v>
      </c>
      <c r="V36" s="10">
        <v>34.28</v>
      </c>
      <c r="W36" s="11" t="s">
        <v>275</v>
      </c>
      <c r="X36" s="10">
        <v>8.397</v>
      </c>
      <c r="Y36" s="11" t="s">
        <v>276</v>
      </c>
      <c r="AA36" s="12">
        <v>7886.7</v>
      </c>
      <c r="AB36" s="12">
        <v>10895.0</v>
      </c>
      <c r="AC36" s="12">
        <f t="shared" si="1"/>
        <v>3008.3</v>
      </c>
      <c r="AD36" s="12"/>
      <c r="AE36" s="12"/>
      <c r="AF36" s="3"/>
      <c r="AG36" s="15" t="s">
        <v>270</v>
      </c>
      <c r="AH36" s="16">
        <f t="shared" si="5"/>
        <v>4.809877929</v>
      </c>
      <c r="AI36" s="17"/>
      <c r="AL36" s="14"/>
      <c r="AM36" s="14"/>
    </row>
    <row r="37">
      <c r="A37" s="5" t="s">
        <v>277</v>
      </c>
      <c r="B37" s="5" t="s">
        <v>27</v>
      </c>
      <c r="C37" s="5" t="s">
        <v>278</v>
      </c>
      <c r="D37" s="6" t="s">
        <v>29</v>
      </c>
      <c r="E37" s="7" t="str">
        <f>vlookup(A37,'in silico annotation'!A:AE,31)</f>
        <v>uagaccaccccaaaaaugaaggggacuaaaacGGAAAUACAAAUGAUAUAAG</v>
      </c>
      <c r="F37" s="8">
        <f>vlookup(A37,'in silico annotation'!A:AE,7)</f>
        <v>0.25</v>
      </c>
      <c r="G37" s="8">
        <f>vlookup(A37,'in silico annotation'!A:AE,8)</f>
        <v>0.55</v>
      </c>
      <c r="H37" s="8">
        <f>vlookup(A37,'in silico annotation'!A:AE,16)</f>
        <v>0</v>
      </c>
      <c r="I37" s="8" t="b">
        <f>vlookup(A37,'in silico annotation'!A:AE,25)</f>
        <v>1</v>
      </c>
      <c r="J37" s="5">
        <f>vlookup(A37,'in silico annotation'!A:AE,19)</f>
        <v>0</v>
      </c>
      <c r="K37" s="5">
        <f>vlookup(A37,'in silico annotation'!A:AE,20)</f>
        <v>0</v>
      </c>
      <c r="L37" s="5" t="b">
        <f>vlookup(A37,'in silico annotation'!A:AE,23)</f>
        <v>1</v>
      </c>
      <c r="M37" s="9">
        <f>vlookup(A37,'in silico annotation'!A:AE,2)</f>
        <v>9693</v>
      </c>
      <c r="N37" s="5" t="str">
        <f>vlookup(A37,'in silico annotation'!A:AE,27)</f>
        <v>gblock2</v>
      </c>
      <c r="O37" s="9" t="str">
        <f>vlookup(A37,'in silico annotation'!A:AE,27)</f>
        <v>gblock2</v>
      </c>
      <c r="P37" s="10">
        <v>8.197</v>
      </c>
      <c r="Q37" s="11" t="s">
        <v>279</v>
      </c>
      <c r="R37" s="10">
        <v>1104.0</v>
      </c>
      <c r="S37" s="11" t="s">
        <v>280</v>
      </c>
      <c r="T37" s="10">
        <v>88.33</v>
      </c>
      <c r="U37" s="11" t="s">
        <v>281</v>
      </c>
      <c r="V37" s="10">
        <v>13.48</v>
      </c>
      <c r="W37" s="11" t="s">
        <v>282</v>
      </c>
      <c r="X37" s="10">
        <v>5.668</v>
      </c>
      <c r="Y37" s="11" t="s">
        <v>283</v>
      </c>
      <c r="AA37" s="12">
        <v>7921.7</v>
      </c>
      <c r="AB37" s="12">
        <v>8974.7</v>
      </c>
      <c r="AC37" s="12">
        <f t="shared" si="1"/>
        <v>1053</v>
      </c>
      <c r="AD37" s="12"/>
      <c r="AE37" s="12"/>
      <c r="AF37" s="3"/>
      <c r="AG37" s="15" t="s">
        <v>277</v>
      </c>
      <c r="AH37" s="16">
        <f t="shared" si="5"/>
        <v>1.644504087</v>
      </c>
      <c r="AI37" s="17"/>
      <c r="AL37" s="14"/>
      <c r="AM37" s="14"/>
    </row>
    <row r="38">
      <c r="A38" s="5" t="s">
        <v>284</v>
      </c>
      <c r="B38" s="5" t="s">
        <v>27</v>
      </c>
      <c r="C38" s="5" t="s">
        <v>285</v>
      </c>
      <c r="D38" s="6" t="s">
        <v>29</v>
      </c>
      <c r="E38" s="7" t="str">
        <f>vlookup(A38,'in silico annotation'!A:AE,31)</f>
        <v>uagaccaccccaaaaaugaaggggacuaaaacUUUGCGAGAUGACAACAAGC</v>
      </c>
      <c r="F38" s="8">
        <f>vlookup(A38,'in silico annotation'!A:AE,7)</f>
        <v>0.45</v>
      </c>
      <c r="G38" s="8">
        <f>vlookup(A38,'in silico annotation'!A:AE,8)</f>
        <v>0.35</v>
      </c>
      <c r="H38" s="8">
        <f>vlookup(A38,'in silico annotation'!A:AE,16)</f>
        <v>0</v>
      </c>
      <c r="I38" s="8" t="b">
        <f>vlookup(A38,'in silico annotation'!A:AE,25)</f>
        <v>1</v>
      </c>
      <c r="J38" s="5">
        <f>vlookup(A38,'in silico annotation'!A:AE,19)</f>
        <v>0</v>
      </c>
      <c r="K38" s="5">
        <f>vlookup(A38,'in silico annotation'!A:AE,20)</f>
        <v>0</v>
      </c>
      <c r="L38" s="5" t="b">
        <f>vlookup(A38,'in silico annotation'!A:AE,23)</f>
        <v>1</v>
      </c>
      <c r="M38" s="9">
        <f>vlookup(A38,'in silico annotation'!A:AE,2)</f>
        <v>9953</v>
      </c>
      <c r="N38" s="5" t="str">
        <f>vlookup(A38,'in silico annotation'!A:AE,27)</f>
        <v>gblock3</v>
      </c>
      <c r="O38" s="9" t="str">
        <f>vlookup(A38,'in silico annotation'!A:AE,27)</f>
        <v>gblock3</v>
      </c>
      <c r="P38" s="10">
        <v>-1.184</v>
      </c>
      <c r="Q38" s="11" t="s">
        <v>286</v>
      </c>
      <c r="R38" s="10">
        <v>53.74</v>
      </c>
      <c r="S38" s="11" t="s">
        <v>287</v>
      </c>
      <c r="T38" s="10">
        <v>8.332</v>
      </c>
      <c r="U38" s="11" t="s">
        <v>288</v>
      </c>
      <c r="V38" s="10">
        <v>0.1763</v>
      </c>
      <c r="W38" s="11" t="s">
        <v>289</v>
      </c>
      <c r="X38" s="10">
        <v>0.8397</v>
      </c>
      <c r="Y38" s="11" t="s">
        <v>290</v>
      </c>
      <c r="AA38" s="12">
        <v>8008.7</v>
      </c>
      <c r="AB38" s="12">
        <v>8201.7</v>
      </c>
      <c r="AC38" s="12">
        <f t="shared" si="1"/>
        <v>193</v>
      </c>
      <c r="AD38" s="12"/>
      <c r="AE38" s="12"/>
      <c r="AF38" s="3"/>
      <c r="AG38" s="14"/>
      <c r="AH38" s="14"/>
      <c r="AI38" s="17"/>
      <c r="AL38" s="14"/>
      <c r="AM38" s="14"/>
    </row>
    <row r="39">
      <c r="A39" s="5" t="s">
        <v>291</v>
      </c>
      <c r="B39" s="5" t="s">
        <v>27</v>
      </c>
      <c r="C39" s="5" t="s">
        <v>292</v>
      </c>
      <c r="D39" s="6" t="s">
        <v>29</v>
      </c>
      <c r="E39" s="7" t="str">
        <f>vlookup(A39,'in silico annotation'!A:AE,31)</f>
        <v>uagaccaccccaaaaaugaaggggacuaaaacAUUGAGAGCCUUUGCGAGAU</v>
      </c>
      <c r="F39" s="8">
        <f>vlookup(A39,'in silico annotation'!A:AE,7)</f>
        <v>0.45</v>
      </c>
      <c r="G39" s="8">
        <f>vlookup(A39,'in silico annotation'!A:AE,8)</f>
        <v>0.25</v>
      </c>
      <c r="H39" s="8">
        <f>vlookup(A39,'in silico annotation'!A:AE,16)</f>
        <v>0</v>
      </c>
      <c r="I39" s="8" t="b">
        <f>vlookup(A39,'in silico annotation'!A:AE,25)</f>
        <v>1</v>
      </c>
      <c r="J39" s="5">
        <f>vlookup(A39,'in silico annotation'!A:AE,19)</f>
        <v>0</v>
      </c>
      <c r="K39" s="5">
        <f>vlookup(A39,'in silico annotation'!A:AE,20)</f>
        <v>0</v>
      </c>
      <c r="L39" s="5" t="b">
        <f>vlookup(A39,'in silico annotation'!A:AE,23)</f>
        <v>1</v>
      </c>
      <c r="M39" s="9">
        <f>vlookup(A39,'in silico annotation'!A:AE,2)</f>
        <v>9963</v>
      </c>
      <c r="N39" s="5" t="str">
        <f>vlookup(A39,'in silico annotation'!A:AE,27)</f>
        <v>gblock3</v>
      </c>
      <c r="O39" s="9" t="str">
        <f>vlookup(A39,'in silico annotation'!A:AE,27)</f>
        <v>gblock3</v>
      </c>
      <c r="P39" s="10">
        <v>2.337</v>
      </c>
      <c r="Q39" s="11" t="s">
        <v>293</v>
      </c>
      <c r="R39" s="10">
        <v>116.5</v>
      </c>
      <c r="S39" s="11" t="s">
        <v>294</v>
      </c>
      <c r="T39" s="10">
        <v>23.58</v>
      </c>
      <c r="U39" s="11" t="s">
        <v>295</v>
      </c>
      <c r="V39" s="10">
        <v>5.953</v>
      </c>
      <c r="W39" s="11" t="s">
        <v>296</v>
      </c>
      <c r="X39" s="10">
        <v>3.505</v>
      </c>
      <c r="Y39" s="11" t="s">
        <v>297</v>
      </c>
      <c r="AA39" s="12">
        <v>7886.0</v>
      </c>
      <c r="AB39" s="12">
        <v>8774.7</v>
      </c>
      <c r="AC39" s="12">
        <f t="shared" si="1"/>
        <v>888.7</v>
      </c>
      <c r="AD39" s="12"/>
      <c r="AE39" s="12"/>
      <c r="AF39" s="3"/>
      <c r="AG39" s="14"/>
      <c r="AH39" s="14"/>
      <c r="AI39" s="17"/>
      <c r="AL39" s="14"/>
      <c r="AM39" s="14"/>
    </row>
    <row r="40">
      <c r="A40" s="25" t="s">
        <v>298</v>
      </c>
      <c r="B40" s="25" t="s">
        <v>27</v>
      </c>
      <c r="C40" s="25" t="s">
        <v>299</v>
      </c>
      <c r="D40" s="26" t="s">
        <v>29</v>
      </c>
      <c r="E40" s="7" t="str">
        <f>vlookup(A40,'in silico annotation'!A:AE,31)</f>
        <v>uagaccaccccaaaaaugaaggggacuaaaacAAACUACGUCAUCAAGCCAA</v>
      </c>
      <c r="F40" s="8">
        <f>vlookup(A40,'in silico annotation'!A:AE,7)</f>
        <v>0.4</v>
      </c>
      <c r="G40" s="8">
        <f>vlookup(A40,'in silico annotation'!A:AE,8)</f>
        <v>0.45</v>
      </c>
      <c r="H40" s="8">
        <f>vlookup(A40,'in silico annotation'!A:AE,16)</f>
        <v>0</v>
      </c>
      <c r="I40" s="8" t="b">
        <f>vlookup(A40,'in silico annotation'!A:AE,25)</f>
        <v>1</v>
      </c>
      <c r="J40" s="5">
        <f>vlookup(A40,'in silico annotation'!A:AE,19)</f>
        <v>0</v>
      </c>
      <c r="K40" s="5">
        <f>vlookup(A40,'in silico annotation'!A:AE,20)</f>
        <v>0</v>
      </c>
      <c r="L40" s="5" t="b">
        <f>vlookup(A40,'in silico annotation'!A:AE,23)</f>
        <v>1</v>
      </c>
      <c r="M40" s="9">
        <f>vlookup(A40,'in silico annotation'!A:AE,2)</f>
        <v>10144</v>
      </c>
      <c r="N40" s="5" t="str">
        <f>vlookup(A40,'in silico annotation'!A:AE,27)</f>
        <v>gblock3</v>
      </c>
      <c r="O40" s="9" t="str">
        <f>vlookup(A40,'in silico annotation'!A:AE,27)</f>
        <v>gblock3</v>
      </c>
      <c r="P40" s="10">
        <v>1.396</v>
      </c>
      <c r="Q40" s="11" t="s">
        <v>300</v>
      </c>
      <c r="R40" s="10" t="s">
        <v>301</v>
      </c>
      <c r="S40" s="11" t="s">
        <v>302</v>
      </c>
      <c r="T40" s="10">
        <v>4.488</v>
      </c>
      <c r="U40" s="11" t="s">
        <v>303</v>
      </c>
      <c r="V40" s="10">
        <v>-0.8889</v>
      </c>
      <c r="W40" s="11" t="s">
        <v>304</v>
      </c>
      <c r="X40" s="10">
        <v>-2.557</v>
      </c>
      <c r="Y40" s="11" t="s">
        <v>305</v>
      </c>
      <c r="AA40" s="12">
        <v>7886.0</v>
      </c>
      <c r="AB40" s="12">
        <v>8019.3</v>
      </c>
      <c r="AC40" s="12">
        <f t="shared" si="1"/>
        <v>133.3</v>
      </c>
      <c r="AD40" s="12"/>
      <c r="AE40" s="12"/>
      <c r="AF40" s="3"/>
      <c r="AG40" s="14"/>
      <c r="AH40" s="14"/>
      <c r="AI40" s="17"/>
      <c r="AL40" s="14"/>
      <c r="AM40" s="14"/>
    </row>
    <row r="41">
      <c r="A41" s="5" t="s">
        <v>306</v>
      </c>
      <c r="B41" s="5" t="s">
        <v>27</v>
      </c>
      <c r="C41" s="5" t="s">
        <v>307</v>
      </c>
      <c r="D41" s="6" t="s">
        <v>29</v>
      </c>
      <c r="E41" s="7" t="str">
        <f>vlookup(A41,'in silico annotation'!A:AE,31)</f>
        <v>uagaccaccccaaaaaugaaggggacuaaaacUCUUGGACAGUAAACUACGU</v>
      </c>
      <c r="F41" s="8">
        <f>vlookup(A41,'in silico annotation'!A:AE,7)</f>
        <v>0.4</v>
      </c>
      <c r="G41" s="8">
        <f>vlookup(A41,'in silico annotation'!A:AE,8)</f>
        <v>0.3</v>
      </c>
      <c r="H41" s="8">
        <f>vlookup(A41,'in silico annotation'!A:AE,16)</f>
        <v>0</v>
      </c>
      <c r="I41" s="8" t="b">
        <f>vlookup(A41,'in silico annotation'!A:AE,25)</f>
        <v>1</v>
      </c>
      <c r="J41" s="5">
        <f>vlookup(A41,'in silico annotation'!A:AE,19)</f>
        <v>0</v>
      </c>
      <c r="K41" s="5">
        <f>vlookup(A41,'in silico annotation'!A:AE,20)</f>
        <v>0</v>
      </c>
      <c r="L41" s="5" t="b">
        <f>vlookup(A41,'in silico annotation'!A:AE,23)</f>
        <v>1</v>
      </c>
      <c r="M41" s="9">
        <f>vlookup(A41,'in silico annotation'!A:AE,2)</f>
        <v>10155</v>
      </c>
      <c r="N41" s="5" t="str">
        <f>vlookup(A41,'in silico annotation'!A:AE,27)</f>
        <v>gblock3</v>
      </c>
      <c r="O41" s="9" t="str">
        <f>vlookup(A41,'in silico annotation'!A:AE,27)</f>
        <v>gblock3</v>
      </c>
      <c r="P41" s="10">
        <v>5.913</v>
      </c>
      <c r="Q41" s="11" t="s">
        <v>308</v>
      </c>
      <c r="R41" s="10">
        <v>311.7</v>
      </c>
      <c r="S41" s="11" t="s">
        <v>309</v>
      </c>
      <c r="T41" s="10" t="s">
        <v>310</v>
      </c>
      <c r="U41" s="11" t="s">
        <v>311</v>
      </c>
      <c r="V41" s="10">
        <v>6.728</v>
      </c>
      <c r="W41" s="11" t="s">
        <v>312</v>
      </c>
      <c r="X41" s="10">
        <v>8.344</v>
      </c>
      <c r="Y41" s="11" t="s">
        <v>313</v>
      </c>
      <c r="AA41" s="12">
        <v>8202.3</v>
      </c>
      <c r="AB41" s="12">
        <v>8250.3</v>
      </c>
      <c r="AC41" s="12">
        <f t="shared" si="1"/>
        <v>48</v>
      </c>
      <c r="AD41" s="12"/>
      <c r="AE41" s="12"/>
      <c r="AF41" s="3"/>
      <c r="AG41" s="14"/>
      <c r="AH41" s="14"/>
      <c r="AI41" s="17"/>
      <c r="AL41" s="14"/>
      <c r="AM41" s="14"/>
    </row>
    <row r="42">
      <c r="A42" s="5" t="s">
        <v>314</v>
      </c>
      <c r="B42" s="5" t="s">
        <v>27</v>
      </c>
      <c r="C42" s="5" t="s">
        <v>315</v>
      </c>
      <c r="D42" s="6" t="s">
        <v>29</v>
      </c>
      <c r="E42" s="7" t="str">
        <f>vlookup(A42,'in silico annotation'!A:AE,31)</f>
        <v>uagaccaccccaaaaaugaaggggacuaaaacGUUAAGCAUGUCUUCAGAGG</v>
      </c>
      <c r="F42" s="8">
        <f>vlookup(A42,'in silico annotation'!A:AE,7)</f>
        <v>0.45</v>
      </c>
      <c r="G42" s="8">
        <f>vlookup(A42,'in silico annotation'!A:AE,8)</f>
        <v>0.25</v>
      </c>
      <c r="H42" s="8">
        <f>vlookup(A42,'in silico annotation'!A:AE,16)</f>
        <v>0</v>
      </c>
      <c r="I42" s="8" t="b">
        <f>vlookup(A42,'in silico annotation'!A:AE,25)</f>
        <v>0</v>
      </c>
      <c r="J42" s="5">
        <f>vlookup(A42,'in silico annotation'!A:AE,19)</f>
        <v>0</v>
      </c>
      <c r="K42" s="5">
        <f>vlookup(A42,'in silico annotation'!A:AE,20)</f>
        <v>0</v>
      </c>
      <c r="L42" s="5" t="b">
        <f>vlookup(A42,'in silico annotation'!A:AE,23)</f>
        <v>1</v>
      </c>
      <c r="M42" s="9">
        <f>vlookup(A42,'in silico annotation'!A:AE,2)</f>
        <v>10188</v>
      </c>
      <c r="N42" s="5" t="str">
        <f>vlookup(A42,'in silico annotation'!A:AE,27)</f>
        <v>gblock3</v>
      </c>
      <c r="O42" s="9" t="str">
        <f>vlookup(A42,'in silico annotation'!A:AE,27)</f>
        <v>gblock3</v>
      </c>
      <c r="P42" s="10">
        <v>4.446</v>
      </c>
      <c r="Q42" s="11" t="s">
        <v>316</v>
      </c>
      <c r="R42" s="10">
        <v>531.4</v>
      </c>
      <c r="S42" s="11" t="s">
        <v>317</v>
      </c>
      <c r="T42" s="10">
        <v>55.22</v>
      </c>
      <c r="U42" s="11" t="s">
        <v>318</v>
      </c>
      <c r="V42" s="10">
        <v>3.389</v>
      </c>
      <c r="W42" s="11" t="s">
        <v>319</v>
      </c>
      <c r="X42" s="10">
        <v>-2.479</v>
      </c>
      <c r="Y42" s="11" t="s">
        <v>320</v>
      </c>
      <c r="AA42" s="12">
        <v>8453.3</v>
      </c>
      <c r="AB42" s="12">
        <v>9202.3</v>
      </c>
      <c r="AC42" s="12">
        <f t="shared" si="1"/>
        <v>749</v>
      </c>
      <c r="AD42" s="12"/>
      <c r="AE42" s="12"/>
      <c r="AF42" s="3"/>
      <c r="AG42" s="14"/>
      <c r="AH42" s="14"/>
      <c r="AI42" s="17"/>
      <c r="AL42" s="14"/>
      <c r="AM42" s="14"/>
    </row>
    <row r="43">
      <c r="A43" s="5" t="s">
        <v>321</v>
      </c>
      <c r="B43" s="5" t="s">
        <v>27</v>
      </c>
      <c r="C43" s="5" t="s">
        <v>322</v>
      </c>
      <c r="D43" s="6" t="s">
        <v>29</v>
      </c>
      <c r="E43" s="7" t="str">
        <f>vlookup(A43,'in silico annotation'!A:AE,31)</f>
        <v>uagaccaccccaaaaaugaaggggacuaaaacUGUAUCAACCUUAAGCUUAA</v>
      </c>
      <c r="F43" s="8">
        <f>vlookup(A43,'in silico annotation'!A:AE,7)</f>
        <v>0.3</v>
      </c>
      <c r="G43" s="8">
        <f>vlookup(A43,'in silico annotation'!A:AE,8)</f>
        <v>0.35</v>
      </c>
      <c r="H43" s="8">
        <f>vlookup(A43,'in silico annotation'!A:AE,16)</f>
        <v>0</v>
      </c>
      <c r="I43" s="8" t="b">
        <f>vlookup(A43,'in silico annotation'!A:AE,25)</f>
        <v>1</v>
      </c>
      <c r="J43" s="5">
        <f>vlookup(A43,'in silico annotation'!A:AE,19)</f>
        <v>0</v>
      </c>
      <c r="K43" s="5">
        <f>vlookup(A43,'in silico annotation'!A:AE,20)</f>
        <v>0</v>
      </c>
      <c r="L43" s="5" t="b">
        <f>vlookup(A43,'in silico annotation'!A:AE,23)</f>
        <v>1</v>
      </c>
      <c r="M43" s="9">
        <f>vlookup(A43,'in silico annotation'!A:AE,2)</f>
        <v>10314</v>
      </c>
      <c r="N43" s="5" t="str">
        <f>vlookup(A43,'in silico annotation'!A:AE,27)</f>
        <v>gblock3</v>
      </c>
      <c r="O43" s="9" t="str">
        <f>vlookup(A43,'in silico annotation'!A:AE,27)</f>
        <v>gblock3</v>
      </c>
      <c r="P43" s="10">
        <v>7.78</v>
      </c>
      <c r="Q43" s="11" t="s">
        <v>323</v>
      </c>
      <c r="R43" s="10">
        <v>269.7</v>
      </c>
      <c r="S43" s="11" t="s">
        <v>324</v>
      </c>
      <c r="T43" s="10">
        <v>30.48</v>
      </c>
      <c r="U43" s="11" t="s">
        <v>325</v>
      </c>
      <c r="V43" s="10">
        <v>9.541</v>
      </c>
      <c r="W43" s="11" t="s">
        <v>326</v>
      </c>
      <c r="X43" s="10">
        <v>7.81</v>
      </c>
      <c r="Y43" s="11" t="s">
        <v>327</v>
      </c>
      <c r="AA43" s="12">
        <v>8532.0</v>
      </c>
      <c r="AB43" s="12">
        <v>8367.0</v>
      </c>
      <c r="AC43" s="12">
        <f t="shared" si="1"/>
        <v>-165</v>
      </c>
      <c r="AD43" s="12"/>
      <c r="AE43" s="12"/>
      <c r="AF43" s="3"/>
      <c r="AG43" s="14"/>
      <c r="AH43" s="14"/>
      <c r="AI43" s="17"/>
      <c r="AL43" s="14"/>
      <c r="AM43" s="14"/>
    </row>
    <row r="44">
      <c r="A44" s="25" t="s">
        <v>328</v>
      </c>
      <c r="B44" s="25" t="s">
        <v>27</v>
      </c>
      <c r="C44" s="25" t="s">
        <v>329</v>
      </c>
      <c r="D44" s="26" t="s">
        <v>29</v>
      </c>
      <c r="E44" s="7" t="str">
        <f>vlookup(A44,'in silico annotation'!A:AE,31)</f>
        <v>uagaccaccccaaaaaugaaggggacuaaaacCACAGUCAUAAUCUAUGUUA</v>
      </c>
      <c r="F44" s="8">
        <f>vlookup(A44,'in silico annotation'!A:AE,7)</f>
        <v>0.3</v>
      </c>
      <c r="G44" s="8">
        <f>vlookup(A44,'in silico annotation'!A:AE,8)</f>
        <v>0.35</v>
      </c>
      <c r="H44" s="8">
        <f>vlookup(A44,'in silico annotation'!A:AE,16)</f>
        <v>0</v>
      </c>
      <c r="I44" s="8" t="b">
        <f>vlookup(A44,'in silico annotation'!A:AE,25)</f>
        <v>1</v>
      </c>
      <c r="J44" s="5">
        <f>vlookup(A44,'in silico annotation'!A:AE,19)</f>
        <v>0</v>
      </c>
      <c r="K44" s="5">
        <f>vlookup(A44,'in silico annotation'!A:AE,20)</f>
        <v>0</v>
      </c>
      <c r="L44" s="5" t="b">
        <f>vlookup(A44,'in silico annotation'!A:AE,23)</f>
        <v>1</v>
      </c>
      <c r="M44" s="9">
        <f>vlookup(A44,'in silico annotation'!A:AE,2)</f>
        <v>10504</v>
      </c>
      <c r="N44" s="5" t="str">
        <f>vlookup(A44,'in silico annotation'!A:AE,27)</f>
        <v>gblock3</v>
      </c>
      <c r="O44" s="9" t="str">
        <f>vlookup(A44,'in silico annotation'!A:AE,27)</f>
        <v>gblock3</v>
      </c>
      <c r="P44" s="10">
        <v>-0.5249</v>
      </c>
      <c r="Q44" s="10" t="s">
        <v>330</v>
      </c>
      <c r="R44" s="10">
        <v>715.6</v>
      </c>
      <c r="S44" s="10" t="s">
        <v>331</v>
      </c>
      <c r="T44" s="10">
        <v>42.7</v>
      </c>
      <c r="U44" s="10" t="s">
        <v>332</v>
      </c>
      <c r="V44" s="10">
        <v>1.12</v>
      </c>
      <c r="W44" s="10" t="s">
        <v>333</v>
      </c>
      <c r="X44" s="10">
        <v>-3.018</v>
      </c>
      <c r="Y44" s="10" t="s">
        <v>334</v>
      </c>
      <c r="AA44" s="23">
        <v>6742.0</v>
      </c>
      <c r="AB44" s="12">
        <v>6957.0</v>
      </c>
      <c r="AC44" s="12">
        <f t="shared" si="1"/>
        <v>215</v>
      </c>
      <c r="AD44" s="12"/>
      <c r="AE44" s="12"/>
      <c r="AF44" s="3"/>
      <c r="AG44" s="14"/>
      <c r="AH44" s="14"/>
      <c r="AI44" s="17"/>
      <c r="AL44" s="14"/>
      <c r="AM44" s="14"/>
    </row>
    <row r="45">
      <c r="A45" s="5" t="s">
        <v>335</v>
      </c>
      <c r="B45" s="5" t="s">
        <v>27</v>
      </c>
      <c r="C45" s="5" t="s">
        <v>336</v>
      </c>
      <c r="D45" s="6" t="s">
        <v>29</v>
      </c>
      <c r="E45" s="7" t="str">
        <f>vlookup(A45,'in silico annotation'!A:AE,31)</f>
        <v>uagaccaccccaaaaaugaaggggacuaaaacUAACAAAAAGAGACACAGUC</v>
      </c>
      <c r="F45" s="8">
        <f>vlookup(A45,'in silico annotation'!A:AE,7)</f>
        <v>0.35</v>
      </c>
      <c r="G45" s="8">
        <f>vlookup(A45,'in silico annotation'!A:AE,8)</f>
        <v>0.55</v>
      </c>
      <c r="H45" s="8">
        <f>vlookup(A45,'in silico annotation'!A:AE,16)</f>
        <v>0</v>
      </c>
      <c r="I45" s="8" t="b">
        <f>vlookup(A45,'in silico annotation'!A:AE,25)</f>
        <v>1</v>
      </c>
      <c r="J45" s="5">
        <f>vlookup(A45,'in silico annotation'!A:AE,19)</f>
        <v>0</v>
      </c>
      <c r="K45" s="5">
        <f>vlookup(A45,'in silico annotation'!A:AE,20)</f>
        <v>0</v>
      </c>
      <c r="L45" s="5" t="b">
        <f>vlookup(A45,'in silico annotation'!A:AE,23)</f>
        <v>1</v>
      </c>
      <c r="M45" s="9">
        <f>vlookup(A45,'in silico annotation'!A:AE,2)</f>
        <v>10517</v>
      </c>
      <c r="N45" s="5" t="str">
        <f>vlookup(A45,'in silico annotation'!A:AE,27)</f>
        <v>gblock3</v>
      </c>
      <c r="O45" s="9" t="str">
        <f>vlookup(A45,'in silico annotation'!A:AE,27)</f>
        <v>gblock3</v>
      </c>
      <c r="P45" s="10">
        <v>3.784</v>
      </c>
      <c r="Q45" s="10" t="s">
        <v>337</v>
      </c>
      <c r="R45" s="10">
        <v>102.9</v>
      </c>
      <c r="S45" s="10" t="s">
        <v>338</v>
      </c>
      <c r="T45" s="10">
        <v>9.573</v>
      </c>
      <c r="U45" s="10" t="s">
        <v>339</v>
      </c>
      <c r="V45" s="10">
        <v>3.261</v>
      </c>
      <c r="W45" s="10" t="s">
        <v>340</v>
      </c>
      <c r="X45" s="10">
        <v>6.652</v>
      </c>
      <c r="Y45" s="10" t="s">
        <v>341</v>
      </c>
      <c r="AA45" s="23">
        <v>6621.7</v>
      </c>
      <c r="AB45" s="12">
        <v>6854.3</v>
      </c>
      <c r="AC45" s="12">
        <f t="shared" si="1"/>
        <v>232.6</v>
      </c>
      <c r="AD45" s="12"/>
      <c r="AE45" s="12"/>
      <c r="AF45" s="3"/>
      <c r="AG45" s="14"/>
      <c r="AH45" s="14"/>
      <c r="AI45" s="17"/>
      <c r="AL45" s="14"/>
      <c r="AM45" s="14"/>
    </row>
    <row r="46">
      <c r="A46" s="5" t="s">
        <v>342</v>
      </c>
      <c r="B46" s="5" t="s">
        <v>27</v>
      </c>
      <c r="C46" s="5" t="s">
        <v>343</v>
      </c>
      <c r="D46" s="6" t="s">
        <v>29</v>
      </c>
      <c r="E46" s="7" t="str">
        <f>vlookup(A46,'in silico annotation'!A:AE,31)</f>
        <v>uagaccaccccaaaaaugaaggggacuaaaacGUGCAUGUAACAAAAAGAGA</v>
      </c>
      <c r="F46" s="8">
        <f>vlookup(A46,'in silico annotation'!A:AE,7)</f>
        <v>0.35</v>
      </c>
      <c r="G46" s="8">
        <f>vlookup(A46,'in silico annotation'!A:AE,8)</f>
        <v>0.5</v>
      </c>
      <c r="H46" s="8">
        <f>vlookup(A46,'in silico annotation'!A:AE,16)</f>
        <v>0</v>
      </c>
      <c r="I46" s="8" t="b">
        <f>vlookup(A46,'in silico annotation'!A:AE,25)</f>
        <v>1</v>
      </c>
      <c r="J46" s="5">
        <f>vlookup(A46,'in silico annotation'!A:AE,19)</f>
        <v>0</v>
      </c>
      <c r="K46" s="5">
        <f>vlookup(A46,'in silico annotation'!A:AE,20)</f>
        <v>0</v>
      </c>
      <c r="L46" s="5" t="b">
        <f>vlookup(A46,'in silico annotation'!A:AE,23)</f>
        <v>1</v>
      </c>
      <c r="M46" s="9">
        <f>vlookup(A46,'in silico annotation'!A:AE,2)</f>
        <v>10524</v>
      </c>
      <c r="N46" s="5" t="str">
        <f>vlookup(A46,'in silico annotation'!A:AE,27)</f>
        <v>gblock3</v>
      </c>
      <c r="O46" s="9" t="str">
        <f>vlookup(A46,'in silico annotation'!A:AE,27)</f>
        <v>gblock3</v>
      </c>
      <c r="P46" s="10">
        <v>1.514</v>
      </c>
      <c r="Q46" s="10" t="s">
        <v>344</v>
      </c>
      <c r="R46" s="10">
        <v>134.7</v>
      </c>
      <c r="S46" s="10" t="s">
        <v>345</v>
      </c>
      <c r="T46" s="10">
        <v>14.76</v>
      </c>
      <c r="U46" s="10" t="s">
        <v>346</v>
      </c>
      <c r="V46" s="10">
        <v>2.432</v>
      </c>
      <c r="W46" s="10" t="s">
        <v>347</v>
      </c>
      <c r="X46" s="10">
        <v>0.9308</v>
      </c>
      <c r="Y46" s="10" t="s">
        <v>348</v>
      </c>
      <c r="AA46" s="23">
        <v>3575.7</v>
      </c>
      <c r="AB46" s="12">
        <v>4009.0</v>
      </c>
      <c r="AC46" s="12">
        <f t="shared" si="1"/>
        <v>433.3</v>
      </c>
      <c r="AD46" s="12"/>
      <c r="AE46" s="12"/>
      <c r="AF46" s="3"/>
      <c r="AG46" s="14"/>
      <c r="AH46" s="14"/>
      <c r="AI46" s="17"/>
      <c r="AL46" s="14"/>
      <c r="AM46" s="14"/>
    </row>
    <row r="47">
      <c r="A47" s="5" t="s">
        <v>349</v>
      </c>
      <c r="B47" s="5" t="s">
        <v>27</v>
      </c>
      <c r="C47" s="5" t="s">
        <v>350</v>
      </c>
      <c r="D47" s="6" t="s">
        <v>29</v>
      </c>
      <c r="E47" s="7" t="str">
        <f>vlookup(A47,'in silico annotation'!A:AE,31)</f>
        <v>uagaccaccccaaaaaugaaggggacuaaaacGAUUGAGAAACCACCUGUCU</v>
      </c>
      <c r="F47" s="8">
        <f>vlookup(A47,'in silico annotation'!A:AE,7)</f>
        <v>0.45</v>
      </c>
      <c r="G47" s="8">
        <f>vlookup(A47,'in silico annotation'!A:AE,8)</f>
        <v>0.3</v>
      </c>
      <c r="H47" s="8">
        <f>vlookup(A47,'in silico annotation'!A:AE,16)</f>
        <v>0</v>
      </c>
      <c r="I47" s="8" t="b">
        <f>vlookup(A47,'in silico annotation'!A:AE,25)</f>
        <v>0</v>
      </c>
      <c r="J47" s="5">
        <f>vlookup(A47,'in silico annotation'!A:AE,19)</f>
        <v>0</v>
      </c>
      <c r="K47" s="5">
        <f>vlookup(A47,'in silico annotation'!A:AE,20)</f>
        <v>0</v>
      </c>
      <c r="L47" s="5" t="b">
        <f>vlookup(A47,'in silico annotation'!A:AE,23)</f>
        <v>1</v>
      </c>
      <c r="M47" s="9">
        <f>vlookup(A47,'in silico annotation'!A:AE,2)</f>
        <v>10699</v>
      </c>
      <c r="N47" s="5" t="str">
        <f>vlookup(A47,'in silico annotation'!A:AE,27)</f>
        <v>gblock3</v>
      </c>
      <c r="O47" s="9" t="str">
        <f>vlookup(A47,'in silico annotation'!A:AE,27)</f>
        <v>gblock3</v>
      </c>
      <c r="P47" s="10">
        <v>2.451</v>
      </c>
      <c r="Q47" s="10" t="s">
        <v>351</v>
      </c>
      <c r="R47" s="10">
        <v>10.94</v>
      </c>
      <c r="S47" s="10" t="s">
        <v>352</v>
      </c>
      <c r="T47" s="10">
        <v>6.722</v>
      </c>
      <c r="U47" s="10" t="s">
        <v>353</v>
      </c>
      <c r="V47" s="10">
        <v>2.554</v>
      </c>
      <c r="W47" s="10" t="s">
        <v>354</v>
      </c>
      <c r="X47" s="10">
        <v>2.286</v>
      </c>
      <c r="Y47" s="10" t="s">
        <v>355</v>
      </c>
      <c r="AA47" s="23">
        <v>3861.3</v>
      </c>
      <c r="AB47" s="12">
        <v>3938.0</v>
      </c>
      <c r="AC47" s="12">
        <f t="shared" si="1"/>
        <v>76.7</v>
      </c>
      <c r="AD47" s="12"/>
      <c r="AE47" s="12"/>
      <c r="AF47" s="3"/>
      <c r="AG47" s="14"/>
      <c r="AH47" s="14"/>
      <c r="AI47" s="17"/>
      <c r="AL47" s="14"/>
      <c r="AM47" s="14"/>
    </row>
    <row r="48">
      <c r="A48" s="5" t="s">
        <v>356</v>
      </c>
      <c r="B48" s="5" t="s">
        <v>27</v>
      </c>
      <c r="C48" s="5" t="s">
        <v>357</v>
      </c>
      <c r="D48" s="6" t="s">
        <v>29</v>
      </c>
      <c r="E48" s="7" t="str">
        <f>vlookup(A48,'in silico annotation'!A:AE,31)</f>
        <v>uagaccaccccaaaaaugaaggggacuaaaacAAAGACCAUUGAGUACUCUG</v>
      </c>
      <c r="F48" s="8">
        <f>vlookup(A48,'in silico annotation'!A:AE,7)</f>
        <v>0.4</v>
      </c>
      <c r="G48" s="8">
        <f>vlookup(A48,'in silico annotation'!A:AE,8)</f>
        <v>0.35</v>
      </c>
      <c r="H48" s="8">
        <f>vlookup(A48,'in silico annotation'!A:AE,16)</f>
        <v>0</v>
      </c>
      <c r="I48" s="8" t="b">
        <f>vlookup(A48,'in silico annotation'!A:AE,25)</f>
        <v>1</v>
      </c>
      <c r="J48" s="5">
        <f>vlookup(A48,'in silico annotation'!A:AE,19)</f>
        <v>0</v>
      </c>
      <c r="K48" s="5">
        <f>vlookup(A48,'in silico annotation'!A:AE,20)</f>
        <v>1</v>
      </c>
      <c r="L48" s="5" t="b">
        <f>vlookup(A48,'in silico annotation'!A:AE,23)</f>
        <v>1</v>
      </c>
      <c r="M48" s="9">
        <f>vlookup(A48,'in silico annotation'!A:AE,2)</f>
        <v>11051</v>
      </c>
      <c r="N48" s="5" t="str">
        <f>vlookup(A48,'in silico annotation'!A:AE,27)</f>
        <v>gblock3</v>
      </c>
      <c r="O48" s="9" t="str">
        <f>vlookup(A48,'in silico annotation'!A:AE,27)</f>
        <v>gblock3</v>
      </c>
      <c r="P48" s="10">
        <v>8.486</v>
      </c>
      <c r="Q48" s="11" t="s">
        <v>358</v>
      </c>
      <c r="R48" s="10">
        <v>525.0</v>
      </c>
      <c r="S48" s="11" t="s">
        <v>359</v>
      </c>
      <c r="T48" s="10">
        <v>61.64</v>
      </c>
      <c r="U48" s="5" t="s">
        <v>360</v>
      </c>
      <c r="V48" s="10">
        <v>14.37</v>
      </c>
      <c r="W48" s="11" t="s">
        <v>361</v>
      </c>
      <c r="X48" s="10">
        <v>10.15</v>
      </c>
      <c r="Y48" s="11" t="s">
        <v>362</v>
      </c>
      <c r="AA48" s="12">
        <v>7925.3</v>
      </c>
      <c r="AB48" s="12">
        <v>8187.3</v>
      </c>
      <c r="AC48" s="12">
        <f t="shared" si="1"/>
        <v>262</v>
      </c>
      <c r="AD48" s="12"/>
      <c r="AE48" s="12"/>
      <c r="AF48" s="3"/>
      <c r="AG48" s="14"/>
      <c r="AH48" s="14"/>
      <c r="AI48" s="17"/>
      <c r="AL48" s="14"/>
      <c r="AM48" s="14"/>
    </row>
    <row r="49">
      <c r="A49" s="5" t="s">
        <v>363</v>
      </c>
      <c r="B49" s="5" t="s">
        <v>27</v>
      </c>
      <c r="C49" s="5" t="s">
        <v>364</v>
      </c>
      <c r="D49" s="6" t="s">
        <v>29</v>
      </c>
      <c r="E49" s="7" t="str">
        <f>vlookup(A49,'in silico annotation'!A:AE,31)</f>
        <v>uagaccaccccaaaaaugaaggggacuaaaacUAGGUGAAUUGUCCAUACUA</v>
      </c>
      <c r="F49" s="8">
        <f>vlookup(A49,'in silico annotation'!A:AE,7)</f>
        <v>0.35</v>
      </c>
      <c r="G49" s="8">
        <f>vlookup(A49,'in silico annotation'!A:AE,8)</f>
        <v>0.3</v>
      </c>
      <c r="H49" s="8">
        <f>vlookup(A49,'in silico annotation'!A:AE,16)</f>
        <v>4</v>
      </c>
      <c r="I49" s="8" t="b">
        <f>vlookup(A49,'in silico annotation'!A:AE,25)</f>
        <v>0</v>
      </c>
      <c r="J49" s="5">
        <f>vlookup(A49,'in silico annotation'!A:AE,19)</f>
        <v>0</v>
      </c>
      <c r="K49" s="5">
        <f>vlookup(A49,'in silico annotation'!A:AE,20)</f>
        <v>0</v>
      </c>
      <c r="L49" s="5" t="b">
        <f>vlookup(A49,'in silico annotation'!A:AE,23)</f>
        <v>1</v>
      </c>
      <c r="M49" s="9">
        <f>vlookup(A49,'in silico annotation'!A:AE,2)</f>
        <v>12607</v>
      </c>
      <c r="N49" s="5" t="str">
        <f>vlookup(A49,'in silico annotation'!A:AE,27)</f>
        <v>gblock3</v>
      </c>
      <c r="O49" s="9" t="str">
        <f>vlookup(A49,'in silico annotation'!A:AE,27)</f>
        <v>gblock3</v>
      </c>
      <c r="P49" s="10">
        <v>0.7775</v>
      </c>
      <c r="Q49" s="11" t="s">
        <v>365</v>
      </c>
      <c r="R49" s="10">
        <v>608.0</v>
      </c>
      <c r="S49" s="11" t="s">
        <v>366</v>
      </c>
      <c r="T49" s="10">
        <v>62.58</v>
      </c>
      <c r="U49" s="11" t="s">
        <v>367</v>
      </c>
      <c r="V49" s="10">
        <v>7.591</v>
      </c>
      <c r="W49" s="11" t="s">
        <v>368</v>
      </c>
      <c r="X49" s="10">
        <v>4.188</v>
      </c>
      <c r="Y49" s="11" t="s">
        <v>200</v>
      </c>
      <c r="AA49" s="12">
        <v>8046.0</v>
      </c>
      <c r="AB49" s="12">
        <v>8279.0</v>
      </c>
      <c r="AC49" s="12">
        <f t="shared" si="1"/>
        <v>233</v>
      </c>
      <c r="AD49" s="12"/>
      <c r="AE49" s="12"/>
      <c r="AF49" s="3"/>
      <c r="AG49" s="14"/>
      <c r="AH49" s="14"/>
      <c r="AI49" s="17"/>
      <c r="AL49" s="14"/>
      <c r="AM49" s="14"/>
    </row>
    <row r="50">
      <c r="A50" s="5" t="s">
        <v>369</v>
      </c>
      <c r="B50" s="5" t="s">
        <v>27</v>
      </c>
      <c r="C50" s="5" t="s">
        <v>370</v>
      </c>
      <c r="D50" s="6" t="s">
        <v>29</v>
      </c>
      <c r="E50" s="7" t="str">
        <f>vlookup(A50,'in silico annotation'!A:AE,31)</f>
        <v>uagaccaccccaaaaaugaaggggacuaaaacUCCGUGAAGUCAUAUUUUAA</v>
      </c>
      <c r="F50" s="8">
        <f>vlookup(A50,'in silico annotation'!A:AE,7)</f>
        <v>0.3</v>
      </c>
      <c r="G50" s="8">
        <f>vlookup(A50,'in silico annotation'!A:AE,8)</f>
        <v>0.3</v>
      </c>
      <c r="H50" s="8">
        <f>vlookup(A50,'in silico annotation'!A:AE,16)</f>
        <v>0</v>
      </c>
      <c r="I50" s="8" t="b">
        <f>vlookup(A50,'in silico annotation'!A:AE,25)</f>
        <v>0</v>
      </c>
      <c r="J50" s="5">
        <f>vlookup(A50,'in silico annotation'!A:AE,19)</f>
        <v>0</v>
      </c>
      <c r="K50" s="5">
        <f>vlookup(A50,'in silico annotation'!A:AE,20)</f>
        <v>0</v>
      </c>
      <c r="L50" s="5" t="b">
        <f>vlookup(A50,'in silico annotation'!A:AE,23)</f>
        <v>1</v>
      </c>
      <c r="M50" s="9">
        <f>vlookup(A50,'in silico annotation'!A:AE,2)</f>
        <v>14251</v>
      </c>
      <c r="N50" s="5" t="str">
        <f>vlookup(A50,'in silico annotation'!A:AE,27)</f>
        <v>gblock3</v>
      </c>
      <c r="O50" s="9" t="str">
        <f>vlookup(A50,'in silico annotation'!A:AE,27)</f>
        <v>gblock3</v>
      </c>
      <c r="P50" s="10">
        <v>-0.07155</v>
      </c>
      <c r="Q50" s="11" t="s">
        <v>371</v>
      </c>
      <c r="R50" s="10">
        <v>51.85</v>
      </c>
      <c r="S50" s="11" t="s">
        <v>372</v>
      </c>
      <c r="T50" s="10">
        <v>6.855</v>
      </c>
      <c r="U50" s="11" t="s">
        <v>373</v>
      </c>
      <c r="V50" s="10">
        <v>2.978</v>
      </c>
      <c r="W50" s="11" t="s">
        <v>374</v>
      </c>
      <c r="X50" s="10">
        <v>2.155</v>
      </c>
      <c r="Y50" s="11" t="s">
        <v>375</v>
      </c>
      <c r="AA50" s="12">
        <v>7532.3</v>
      </c>
      <c r="AB50" s="12">
        <v>8895.0</v>
      </c>
      <c r="AC50" s="12">
        <f t="shared" si="1"/>
        <v>1362.7</v>
      </c>
      <c r="AD50" s="12" t="s">
        <v>42</v>
      </c>
      <c r="AE50" s="19" t="s">
        <v>43</v>
      </c>
      <c r="AF50" s="3"/>
      <c r="AG50" s="14"/>
      <c r="AH50" s="14"/>
      <c r="AI50" s="17"/>
      <c r="AL50" s="14"/>
      <c r="AM50" s="14"/>
    </row>
    <row r="51">
      <c r="A51" s="5" t="s">
        <v>376</v>
      </c>
      <c r="B51" s="5" t="s">
        <v>27</v>
      </c>
      <c r="C51" s="5" t="s">
        <v>377</v>
      </c>
      <c r="D51" s="6" t="s">
        <v>29</v>
      </c>
      <c r="E51" s="7" t="str">
        <f>vlookup(A51,'in silico annotation'!A:AE,31)</f>
        <v>uagaccaccccaaaaaugaaggggacuaaaacAUACCUCCUAAGUAAAGUUG</v>
      </c>
      <c r="F51" s="8">
        <f>vlookup(A51,'in silico annotation'!A:AE,7)</f>
        <v>0.35</v>
      </c>
      <c r="G51" s="8">
        <f>vlookup(A51,'in silico annotation'!A:AE,8)</f>
        <v>0.35</v>
      </c>
      <c r="H51" s="8">
        <f>vlookup(A51,'in silico annotation'!A:AE,16)</f>
        <v>0</v>
      </c>
      <c r="I51" s="8" t="b">
        <f>vlookup(A51,'in silico annotation'!A:AE,25)</f>
        <v>1</v>
      </c>
      <c r="J51" s="5">
        <f>vlookup(A51,'in silico annotation'!A:AE,19)</f>
        <v>0</v>
      </c>
      <c r="K51" s="5">
        <f>vlookup(A51,'in silico annotation'!A:AE,20)</f>
        <v>0</v>
      </c>
      <c r="L51" s="5" t="b">
        <f>vlookup(A51,'in silico annotation'!A:AE,23)</f>
        <v>1</v>
      </c>
      <c r="M51" s="9">
        <f>vlookup(A51,'in silico annotation'!A:AE,2)</f>
        <v>16420</v>
      </c>
      <c r="N51" s="5" t="str">
        <f>vlookup(A51,'in silico annotation'!A:AE,27)</f>
        <v>gblock4</v>
      </c>
      <c r="O51" s="9" t="str">
        <f>vlookup(A51,'in silico annotation'!A:AE,27)</f>
        <v>gblock4</v>
      </c>
      <c r="P51" s="10">
        <v>4.502</v>
      </c>
      <c r="Q51" s="11" t="s">
        <v>378</v>
      </c>
      <c r="R51" s="10">
        <v>296.2</v>
      </c>
      <c r="S51" s="11" t="s">
        <v>379</v>
      </c>
      <c r="T51" s="10">
        <v>39.25</v>
      </c>
      <c r="U51" s="11" t="s">
        <v>380</v>
      </c>
      <c r="V51" s="10">
        <v>6.79</v>
      </c>
      <c r="W51" s="11" t="s">
        <v>381</v>
      </c>
      <c r="X51" s="10">
        <v>4.965</v>
      </c>
      <c r="Y51" s="11" t="s">
        <v>382</v>
      </c>
      <c r="AA51" s="12">
        <v>8291.3</v>
      </c>
      <c r="AB51" s="12">
        <v>8760.7</v>
      </c>
      <c r="AC51" s="12">
        <f t="shared" si="1"/>
        <v>469.4</v>
      </c>
      <c r="AD51" s="12"/>
      <c r="AE51" s="12"/>
      <c r="AF51" s="3"/>
      <c r="AG51" s="14"/>
      <c r="AH51" s="14"/>
      <c r="AI51" s="17"/>
      <c r="AL51" s="14"/>
      <c r="AM51" s="14"/>
    </row>
    <row r="52">
      <c r="A52" s="5" t="s">
        <v>383</v>
      </c>
      <c r="B52" s="5" t="s">
        <v>27</v>
      </c>
      <c r="C52" s="5" t="s">
        <v>384</v>
      </c>
      <c r="D52" s="6" t="s">
        <v>29</v>
      </c>
      <c r="E52" s="7" t="str">
        <f>vlookup(A52,'in silico annotation'!A:AE,31)</f>
        <v>uagaccaccccaaaaaugaaggggacuaaaacUGAUAACACCCUUAUAAAAC</v>
      </c>
      <c r="F52" s="8">
        <f>vlookup(A52,'in silico annotation'!A:AE,7)</f>
        <v>0.3</v>
      </c>
      <c r="G52" s="8">
        <f>vlookup(A52,'in silico annotation'!A:AE,8)</f>
        <v>0.45</v>
      </c>
      <c r="H52" s="8">
        <f>vlookup(A52,'in silico annotation'!A:AE,16)</f>
        <v>0</v>
      </c>
      <c r="I52" s="8" t="b">
        <f>vlookup(A52,'in silico annotation'!A:AE,25)</f>
        <v>1</v>
      </c>
      <c r="J52" s="5">
        <f>vlookup(A52,'in silico annotation'!A:AE,19)</f>
        <v>0</v>
      </c>
      <c r="K52" s="5">
        <f>vlookup(A52,'in silico annotation'!A:AE,20)</f>
        <v>0</v>
      </c>
      <c r="L52" s="5" t="b">
        <f>vlookup(A52,'in silico annotation'!A:AE,23)</f>
        <v>1</v>
      </c>
      <c r="M52" s="9">
        <f>vlookup(A52,'in silico annotation'!A:AE,2)</f>
        <v>17658</v>
      </c>
      <c r="N52" s="5" t="str">
        <f>vlookup(A52,'in silico annotation'!A:AE,27)</f>
        <v>gblock4</v>
      </c>
      <c r="O52" s="9" t="str">
        <f>vlookup(A52,'in silico annotation'!A:AE,27)</f>
        <v>gblock4</v>
      </c>
      <c r="P52" s="10">
        <v>1.626</v>
      </c>
      <c r="Q52" s="11" t="s">
        <v>385</v>
      </c>
      <c r="R52" s="10">
        <v>380.4</v>
      </c>
      <c r="S52" s="11" t="s">
        <v>386</v>
      </c>
      <c r="T52" s="10">
        <v>28.44</v>
      </c>
      <c r="U52" s="11" t="s">
        <v>40</v>
      </c>
      <c r="V52" s="10">
        <v>4.77</v>
      </c>
      <c r="W52" s="11" t="s">
        <v>387</v>
      </c>
      <c r="X52" s="10">
        <v>-0.2867</v>
      </c>
      <c r="Y52" s="11" t="s">
        <v>388</v>
      </c>
      <c r="AA52" s="12">
        <v>7952.3</v>
      </c>
      <c r="AB52" s="12">
        <v>8149.0</v>
      </c>
      <c r="AC52" s="12">
        <f t="shared" si="1"/>
        <v>196.7</v>
      </c>
      <c r="AD52" s="12"/>
      <c r="AE52" s="12"/>
      <c r="AF52" s="3"/>
      <c r="AG52" s="14"/>
      <c r="AH52" s="14"/>
      <c r="AI52" s="17"/>
      <c r="AL52" s="14"/>
      <c r="AM52" s="14"/>
    </row>
    <row r="53">
      <c r="A53" s="5" t="s">
        <v>389</v>
      </c>
      <c r="B53" s="5" t="s">
        <v>27</v>
      </c>
      <c r="C53" s="5" t="s">
        <v>390</v>
      </c>
      <c r="D53" s="6" t="s">
        <v>29</v>
      </c>
      <c r="E53" s="7" t="str">
        <f>vlookup(A53,'in silico annotation'!A:AE,31)</f>
        <v>uagaccaccccaaaaaugaaggggacuaaaacCAAUCUUUAAAGAGUCCUGU</v>
      </c>
      <c r="F53" s="8">
        <f>vlookup(A53,'in silico annotation'!A:AE,7)</f>
        <v>0.35</v>
      </c>
      <c r="G53" s="8">
        <f>vlookup(A53,'in silico annotation'!A:AE,8)</f>
        <v>0.3</v>
      </c>
      <c r="H53" s="8">
        <f>vlookup(A53,'in silico annotation'!A:AE,16)</f>
        <v>0</v>
      </c>
      <c r="I53" s="8" t="b">
        <f>vlookup(A53,'in silico annotation'!A:AE,25)</f>
        <v>1</v>
      </c>
      <c r="J53" s="5">
        <f>vlookup(A53,'in silico annotation'!A:AE,19)</f>
        <v>0</v>
      </c>
      <c r="K53" s="5">
        <f>vlookup(A53,'in silico annotation'!A:AE,20)</f>
        <v>0</v>
      </c>
      <c r="L53" s="5" t="b">
        <f>vlookup(A53,'in silico annotation'!A:AE,23)</f>
        <v>1</v>
      </c>
      <c r="M53" s="9">
        <f>vlookup(A53,'in silico annotation'!A:AE,2)</f>
        <v>18052</v>
      </c>
      <c r="N53" s="5" t="str">
        <f>vlookup(A53,'in silico annotation'!A:AE,27)</f>
        <v>gblock4</v>
      </c>
      <c r="O53" s="9" t="str">
        <f>vlookup(A53,'in silico annotation'!A:AE,27)</f>
        <v>gblock4</v>
      </c>
      <c r="P53" s="10">
        <v>3.943</v>
      </c>
      <c r="Q53" s="11" t="s">
        <v>391</v>
      </c>
      <c r="R53" s="10">
        <v>1086.0</v>
      </c>
      <c r="S53" s="11" t="s">
        <v>392</v>
      </c>
      <c r="T53" s="10">
        <v>90.87</v>
      </c>
      <c r="U53" s="11" t="s">
        <v>393</v>
      </c>
      <c r="V53" s="10">
        <v>17.67</v>
      </c>
      <c r="W53" s="11" t="s">
        <v>394</v>
      </c>
      <c r="X53" s="10">
        <v>11.63</v>
      </c>
      <c r="Y53" s="11" t="s">
        <v>37</v>
      </c>
      <c r="AA53" s="12">
        <v>8140.0</v>
      </c>
      <c r="AB53" s="12">
        <v>9345.7</v>
      </c>
      <c r="AC53" s="12">
        <f t="shared" si="1"/>
        <v>1205.7</v>
      </c>
      <c r="AD53" s="12"/>
      <c r="AE53" s="12"/>
      <c r="AF53" s="3"/>
      <c r="AG53" s="15" t="s">
        <v>389</v>
      </c>
      <c r="AH53" s="16">
        <f>V53/P53</f>
        <v>4.481359371</v>
      </c>
      <c r="AI53" s="17"/>
      <c r="AL53" s="14"/>
      <c r="AM53" s="14"/>
    </row>
    <row r="54">
      <c r="A54" s="5" t="s">
        <v>395</v>
      </c>
      <c r="B54" s="5" t="s">
        <v>27</v>
      </c>
      <c r="C54" s="5" t="s">
        <v>396</v>
      </c>
      <c r="D54" s="6" t="s">
        <v>29</v>
      </c>
      <c r="E54" s="7" t="str">
        <f>vlookup(A54,'in silico annotation'!A:AE,31)</f>
        <v>uagaccaccccaaaaaugaaggggacuaaaacACGUACAUGUCUUAUAGCUU</v>
      </c>
      <c r="F54" s="8">
        <f>vlookup(A54,'in silico annotation'!A:AE,7)</f>
        <v>0.35</v>
      </c>
      <c r="G54" s="8">
        <f>vlookup(A54,'in silico annotation'!A:AE,8)</f>
        <v>0.25</v>
      </c>
      <c r="H54" s="8">
        <f>vlookup(A54,'in silico annotation'!A:AE,16)</f>
        <v>0</v>
      </c>
      <c r="I54" s="8" t="b">
        <f>vlookup(A54,'in silico annotation'!A:AE,25)</f>
        <v>0</v>
      </c>
      <c r="J54" s="5">
        <f>vlookup(A54,'in silico annotation'!A:AE,19)</f>
        <v>0</v>
      </c>
      <c r="K54" s="5">
        <f>vlookup(A54,'in silico annotation'!A:AE,20)</f>
        <v>0</v>
      </c>
      <c r="L54" s="5" t="b">
        <f>vlookup(A54,'in silico annotation'!A:AE,23)</f>
        <v>0</v>
      </c>
      <c r="M54" s="9">
        <f>vlookup(A54,'in silico annotation'!A:AE,2)</f>
        <v>18272</v>
      </c>
      <c r="N54" s="5" t="str">
        <f>vlookup(A54,'in silico annotation'!A:AE,27)</f>
        <v>gblock4</v>
      </c>
      <c r="O54" s="9" t="str">
        <f>vlookup(A54,'in silico annotation'!A:AE,27)</f>
        <v>gblock4</v>
      </c>
      <c r="P54" s="10">
        <v>6.597</v>
      </c>
      <c r="Q54" s="11" t="s">
        <v>397</v>
      </c>
      <c r="R54" s="10">
        <v>289.0</v>
      </c>
      <c r="S54" s="11" t="s">
        <v>398</v>
      </c>
      <c r="T54" s="10">
        <v>32.34</v>
      </c>
      <c r="U54" s="11" t="s">
        <v>399</v>
      </c>
      <c r="V54" s="10">
        <v>8.738</v>
      </c>
      <c r="W54" s="11" t="s">
        <v>400</v>
      </c>
      <c r="X54" s="10">
        <v>4.481</v>
      </c>
      <c r="Y54" s="11" t="s">
        <v>401</v>
      </c>
      <c r="AA54" s="12">
        <v>8774.7</v>
      </c>
      <c r="AB54" s="12">
        <v>9189.7</v>
      </c>
      <c r="AC54" s="12">
        <f t="shared" si="1"/>
        <v>415</v>
      </c>
      <c r="AD54" s="12"/>
      <c r="AE54" s="12"/>
      <c r="AF54" s="3"/>
      <c r="AG54" s="14"/>
      <c r="AH54" s="14"/>
      <c r="AI54" s="17"/>
      <c r="AL54" s="14"/>
      <c r="AM54" s="14"/>
    </row>
    <row r="55">
      <c r="A55" s="5" t="s">
        <v>402</v>
      </c>
      <c r="B55" s="5" t="s">
        <v>27</v>
      </c>
      <c r="C55" s="5" t="s">
        <v>403</v>
      </c>
      <c r="D55" s="6" t="s">
        <v>29</v>
      </c>
      <c r="E55" s="7" t="str">
        <f>vlookup(A55,'in silico annotation'!A:AE,31)</f>
        <v>uagaccaccccaaaaaugaaggggacuaaaacGGUACCAACAGCUUCUCUAG</v>
      </c>
      <c r="F55" s="8">
        <f>vlookup(A55,'in silico annotation'!A:AE,7)</f>
        <v>0.5</v>
      </c>
      <c r="G55" s="8">
        <f>vlookup(A55,'in silico annotation'!A:AE,8)</f>
        <v>0.25</v>
      </c>
      <c r="H55" s="8">
        <f>vlookup(A55,'in silico annotation'!A:AE,16)</f>
        <v>0</v>
      </c>
      <c r="I55" s="8" t="b">
        <f>vlookup(A55,'in silico annotation'!A:AE,25)</f>
        <v>1</v>
      </c>
      <c r="J55" s="5">
        <f>vlookup(A55,'in silico annotation'!A:AE,19)</f>
        <v>0</v>
      </c>
      <c r="K55" s="5">
        <f>vlookup(A55,'in silico annotation'!A:AE,20)</f>
        <v>0</v>
      </c>
      <c r="L55" s="5" t="b">
        <f>vlookup(A55,'in silico annotation'!A:AE,23)</f>
        <v>1</v>
      </c>
      <c r="M55" s="9">
        <f>vlookup(A55,'in silico annotation'!A:AE,2)</f>
        <v>18329</v>
      </c>
      <c r="N55" s="5" t="str">
        <f>vlookup(A55,'in silico annotation'!A:AE,27)</f>
        <v>gblock4</v>
      </c>
      <c r="O55" s="9" t="str">
        <f>vlookup(A55,'in silico annotation'!A:AE,27)</f>
        <v>gblock4</v>
      </c>
      <c r="P55" s="10">
        <v>5.444</v>
      </c>
      <c r="Q55" s="11" t="s">
        <v>404</v>
      </c>
      <c r="R55" s="10">
        <v>1590.0</v>
      </c>
      <c r="S55" s="11" t="s">
        <v>405</v>
      </c>
      <c r="T55" s="10">
        <v>226.7</v>
      </c>
      <c r="U55" s="11" t="s">
        <v>406</v>
      </c>
      <c r="V55" s="10">
        <v>26.51</v>
      </c>
      <c r="W55" s="11" t="s">
        <v>407</v>
      </c>
      <c r="X55" s="10">
        <v>12.76</v>
      </c>
      <c r="Y55" s="11" t="s">
        <v>408</v>
      </c>
      <c r="AA55" s="12">
        <v>8749.0</v>
      </c>
      <c r="AB55" s="12">
        <v>10852.3</v>
      </c>
      <c r="AC55" s="12">
        <f t="shared" si="1"/>
        <v>2103.3</v>
      </c>
      <c r="AD55" s="12"/>
      <c r="AE55" s="12"/>
      <c r="AF55" s="3"/>
      <c r="AG55" s="15" t="s">
        <v>402</v>
      </c>
      <c r="AH55" s="16">
        <f>V55/P55</f>
        <v>4.86958119</v>
      </c>
      <c r="AI55" s="17"/>
      <c r="AL55" s="14"/>
      <c r="AM55" s="14"/>
    </row>
    <row r="56" ht="15.0" customHeight="1">
      <c r="A56" s="5" t="s">
        <v>409</v>
      </c>
      <c r="B56" s="5" t="s">
        <v>27</v>
      </c>
      <c r="C56" s="5" t="s">
        <v>410</v>
      </c>
      <c r="D56" s="6" t="s">
        <v>29</v>
      </c>
      <c r="E56" s="7" t="str">
        <f>vlookup(A56,'in silico annotation'!A:AE,31)</f>
        <v>uagaccaccccaaaaaugaaggggacuaaaacUUAAAUUGAUCUCCAGGCGG</v>
      </c>
      <c r="F56" s="8">
        <f>vlookup(A56,'in silico annotation'!A:AE,7)</f>
        <v>0.45</v>
      </c>
      <c r="G56" s="8">
        <f>vlookup(A56,'in silico annotation'!A:AE,8)</f>
        <v>0.25</v>
      </c>
      <c r="H56" s="8">
        <f>vlookup(A56,'in silico annotation'!A:AE,16)</f>
        <v>0</v>
      </c>
      <c r="I56" s="8" t="b">
        <f>vlookup(A56,'in silico annotation'!A:AE,25)</f>
        <v>0</v>
      </c>
      <c r="J56" s="5">
        <f>vlookup(A56,'in silico annotation'!A:AE,19)</f>
        <v>0</v>
      </c>
      <c r="K56" s="5">
        <f>vlookup(A56,'in silico annotation'!A:AE,20)</f>
        <v>0</v>
      </c>
      <c r="L56" s="5" t="b">
        <f>vlookup(A56,'in silico annotation'!A:AE,23)</f>
        <v>0</v>
      </c>
      <c r="M56" s="9">
        <f>vlookup(A56,'in silico annotation'!A:AE,2)</f>
        <v>18460</v>
      </c>
      <c r="N56" s="5" t="str">
        <f>vlookup(A56,'in silico annotation'!A:AE,27)</f>
        <v>gblock4</v>
      </c>
      <c r="O56" s="9" t="str">
        <f>vlookup(A56,'in silico annotation'!A:AE,27)</f>
        <v>gblock4</v>
      </c>
      <c r="P56" s="10">
        <v>1.192</v>
      </c>
      <c r="Q56" s="10" t="s">
        <v>411</v>
      </c>
      <c r="R56" s="10">
        <v>1047.0</v>
      </c>
      <c r="S56" s="10" t="s">
        <v>412</v>
      </c>
      <c r="T56" s="10">
        <v>62.05</v>
      </c>
      <c r="U56" s="10" t="s">
        <v>413</v>
      </c>
      <c r="V56" s="10">
        <v>5.027</v>
      </c>
      <c r="W56" s="10" t="s">
        <v>414</v>
      </c>
      <c r="X56" s="10">
        <v>-2.385</v>
      </c>
      <c r="Y56" s="10" t="s">
        <v>415</v>
      </c>
      <c r="AA56" s="23">
        <v>7214.0</v>
      </c>
      <c r="AB56" s="12">
        <v>7477.7</v>
      </c>
      <c r="AC56" s="12">
        <f t="shared" si="1"/>
        <v>263.7</v>
      </c>
      <c r="AD56" s="12"/>
      <c r="AE56" s="12"/>
      <c r="AF56" s="3"/>
      <c r="AG56" s="14"/>
      <c r="AH56" s="14"/>
      <c r="AI56" s="17"/>
      <c r="AL56" s="14"/>
      <c r="AM56" s="14"/>
    </row>
    <row r="57" ht="15.0" customHeight="1">
      <c r="A57" s="5" t="s">
        <v>416</v>
      </c>
      <c r="B57" s="5" t="s">
        <v>27</v>
      </c>
      <c r="C57" s="5" t="s">
        <v>417</v>
      </c>
      <c r="D57" s="6" t="s">
        <v>29</v>
      </c>
      <c r="E57" s="7" t="str">
        <f>vlookup(A57,'in silico annotation'!A:AE,31)</f>
        <v>uagaccaccccaaaaaugaaggggacuaaaacUCAUAGAUGUCAACUCAAAG</v>
      </c>
      <c r="F57" s="8">
        <f>vlookup(A57,'in silico annotation'!A:AE,7)</f>
        <v>0.35</v>
      </c>
      <c r="G57" s="8">
        <f>vlookup(A57,'in silico annotation'!A:AE,8)</f>
        <v>0.4</v>
      </c>
      <c r="H57" s="8">
        <f>vlookup(A57,'in silico annotation'!A:AE,16)</f>
        <v>0</v>
      </c>
      <c r="I57" s="8" t="b">
        <f>vlookup(A57,'in silico annotation'!A:AE,25)</f>
        <v>0</v>
      </c>
      <c r="J57" s="5">
        <f>vlookup(A57,'in silico annotation'!A:AE,19)</f>
        <v>0</v>
      </c>
      <c r="K57" s="5">
        <f>vlookup(A57,'in silico annotation'!A:AE,20)</f>
        <v>0</v>
      </c>
      <c r="L57" s="5" t="b">
        <f>vlookup(A57,'in silico annotation'!A:AE,23)</f>
        <v>0</v>
      </c>
      <c r="M57" s="9">
        <f>vlookup(A57,'in silico annotation'!A:AE,2)</f>
        <v>18606</v>
      </c>
      <c r="N57" s="5" t="str">
        <f>vlookup(A57,'in silico annotation'!A:AE,27)</f>
        <v>gblock4</v>
      </c>
      <c r="O57" s="9" t="str">
        <f>vlookup(A57,'in silico annotation'!A:AE,27)</f>
        <v>gblock4</v>
      </c>
      <c r="P57" s="10">
        <v>4.961</v>
      </c>
      <c r="Q57" s="10" t="s">
        <v>418</v>
      </c>
      <c r="R57" s="10">
        <v>283.6</v>
      </c>
      <c r="S57" s="10" t="s">
        <v>419</v>
      </c>
      <c r="T57" s="10">
        <v>19.05</v>
      </c>
      <c r="U57" s="10" t="s">
        <v>420</v>
      </c>
      <c r="V57" s="10">
        <v>7.8</v>
      </c>
      <c r="W57" s="10" t="s">
        <v>421</v>
      </c>
      <c r="X57" s="10">
        <v>8.496</v>
      </c>
      <c r="Y57" s="10" t="s">
        <v>422</v>
      </c>
      <c r="AA57" s="23">
        <v>7079.7</v>
      </c>
      <c r="AB57" s="12">
        <v>7487.0</v>
      </c>
      <c r="AC57" s="12">
        <f t="shared" si="1"/>
        <v>407.3</v>
      </c>
      <c r="AD57" s="12"/>
      <c r="AE57" s="12"/>
      <c r="AF57" s="3"/>
      <c r="AG57" s="14"/>
      <c r="AH57" s="14"/>
      <c r="AI57" s="17"/>
      <c r="AL57" s="14"/>
      <c r="AM57" s="14"/>
    </row>
    <row r="58">
      <c r="A58" s="5" t="s">
        <v>423</v>
      </c>
      <c r="B58" s="5" t="s">
        <v>27</v>
      </c>
      <c r="C58" s="5" t="s">
        <v>424</v>
      </c>
      <c r="D58" s="6" t="s">
        <v>29</v>
      </c>
      <c r="E58" s="7" t="str">
        <f>vlookup(A58,'in silico annotation'!A:AE,31)</f>
        <v>uagaccaccccaaaaaugaaggggacuaaaacUACCAUGGACUUGACAAUAC</v>
      </c>
      <c r="F58" s="8">
        <f>vlookup(A58,'in silico annotation'!A:AE,7)</f>
        <v>0.4</v>
      </c>
      <c r="G58" s="8">
        <f>vlookup(A58,'in silico annotation'!A:AE,8)</f>
        <v>0.35</v>
      </c>
      <c r="H58" s="8">
        <f>vlookup(A58,'in silico annotation'!A:AE,16)</f>
        <v>0</v>
      </c>
      <c r="I58" s="8" t="b">
        <f>vlookup(A58,'in silico annotation'!A:AE,25)</f>
        <v>0</v>
      </c>
      <c r="J58" s="5">
        <f>vlookup(A58,'in silico annotation'!A:AE,19)</f>
        <v>0</v>
      </c>
      <c r="K58" s="5">
        <f>vlookup(A58,'in silico annotation'!A:AE,20)</f>
        <v>0</v>
      </c>
      <c r="L58" s="5" t="b">
        <f>vlookup(A58,'in silico annotation'!A:AE,23)</f>
        <v>0</v>
      </c>
      <c r="M58" s="9">
        <f>vlookup(A58,'in silico annotation'!A:AE,2)</f>
        <v>18816</v>
      </c>
      <c r="N58" s="5" t="str">
        <f>vlookup(A58,'in silico annotation'!A:AE,27)</f>
        <v>gblock4</v>
      </c>
      <c r="O58" s="9" t="str">
        <f>vlookup(A58,'in silico annotation'!A:AE,27)</f>
        <v>gblock4</v>
      </c>
      <c r="P58" s="10">
        <v>2.062</v>
      </c>
      <c r="Q58" s="10" t="s">
        <v>425</v>
      </c>
      <c r="R58" s="10">
        <v>75.84</v>
      </c>
      <c r="S58" s="10" t="s">
        <v>426</v>
      </c>
      <c r="T58" s="10">
        <v>8.928</v>
      </c>
      <c r="U58" s="10" t="s">
        <v>427</v>
      </c>
      <c r="V58" s="10">
        <v>2.906</v>
      </c>
      <c r="W58" s="10" t="s">
        <v>428</v>
      </c>
      <c r="X58" s="10">
        <v>1.371</v>
      </c>
      <c r="Y58" s="10" t="s">
        <v>429</v>
      </c>
      <c r="AA58" s="23">
        <v>3760.7</v>
      </c>
      <c r="AB58" s="12">
        <v>4003.7</v>
      </c>
      <c r="AC58" s="12">
        <f t="shared" si="1"/>
        <v>243</v>
      </c>
      <c r="AD58" s="12"/>
      <c r="AE58" s="12"/>
      <c r="AF58" s="3"/>
      <c r="AG58" s="14"/>
      <c r="AH58" s="14"/>
      <c r="AI58" s="17"/>
      <c r="AL58" s="14"/>
      <c r="AM58" s="14"/>
    </row>
    <row r="59">
      <c r="A59" s="5" t="s">
        <v>430</v>
      </c>
      <c r="B59" s="5" t="s">
        <v>27</v>
      </c>
      <c r="C59" s="5" t="s">
        <v>431</v>
      </c>
      <c r="D59" s="6" t="s">
        <v>29</v>
      </c>
      <c r="E59" s="7" t="str">
        <f>vlookup(A59,'in silico annotation'!A:AE,31)</f>
        <v>uagaccaccccaaaaaugaaggggacuaaaacUAGGCAUACACCAUCUGUGA</v>
      </c>
      <c r="F59" s="8">
        <f>vlookup(A59,'in silico annotation'!A:AE,7)</f>
        <v>0.45</v>
      </c>
      <c r="G59" s="8">
        <f>vlookup(A59,'in silico annotation'!A:AE,8)</f>
        <v>0.3</v>
      </c>
      <c r="H59" s="8">
        <f>vlookup(A59,'in silico annotation'!A:AE,16)</f>
        <v>4</v>
      </c>
      <c r="I59" s="8" t="b">
        <f>vlookup(A59,'in silico annotation'!A:AE,25)</f>
        <v>0</v>
      </c>
      <c r="J59" s="5">
        <f>vlookup(A59,'in silico annotation'!A:AE,19)</f>
        <v>0</v>
      </c>
      <c r="K59" s="5">
        <f>vlookup(A59,'in silico annotation'!A:AE,20)</f>
        <v>0</v>
      </c>
      <c r="L59" s="5" t="b">
        <f>vlookup(A59,'in silico annotation'!A:AE,23)</f>
        <v>1</v>
      </c>
      <c r="M59" s="9">
        <f>vlookup(A59,'in silico annotation'!A:AE,2)</f>
        <v>19169</v>
      </c>
      <c r="N59" s="5" t="str">
        <f>vlookup(A59,'in silico annotation'!A:AE,27)</f>
        <v>gblock4</v>
      </c>
      <c r="O59" s="9" t="str">
        <f>vlookup(A59,'in silico annotation'!A:AE,27)</f>
        <v>gblock4</v>
      </c>
      <c r="P59" s="10">
        <v>2.236</v>
      </c>
      <c r="Q59" s="10" t="s">
        <v>432</v>
      </c>
      <c r="R59" s="10">
        <v>356.4</v>
      </c>
      <c r="S59" s="10" t="s">
        <v>433</v>
      </c>
      <c r="T59" s="10">
        <v>41.36</v>
      </c>
      <c r="U59" s="10" t="s">
        <v>434</v>
      </c>
      <c r="V59" s="10">
        <v>7.876</v>
      </c>
      <c r="W59" s="10" t="s">
        <v>435</v>
      </c>
      <c r="X59" s="10">
        <v>2.023</v>
      </c>
      <c r="Y59" s="10" t="s">
        <v>436</v>
      </c>
      <c r="AA59" s="23">
        <v>3866.0</v>
      </c>
      <c r="AB59" s="12">
        <v>4662.0</v>
      </c>
      <c r="AC59" s="12">
        <f t="shared" si="1"/>
        <v>796</v>
      </c>
      <c r="AD59" s="12"/>
      <c r="AE59" s="12"/>
      <c r="AF59" s="3"/>
      <c r="AG59" s="14"/>
      <c r="AH59" s="14"/>
      <c r="AI59" s="17"/>
      <c r="AL59" s="14"/>
      <c r="AM59" s="14"/>
    </row>
    <row r="60">
      <c r="A60" s="5" t="s">
        <v>437</v>
      </c>
      <c r="B60" s="5" t="s">
        <v>27</v>
      </c>
      <c r="C60" s="5" t="s">
        <v>438</v>
      </c>
      <c r="D60" s="6" t="s">
        <v>29</v>
      </c>
      <c r="E60" s="7" t="str">
        <f>vlookup(A60,'in silico annotation'!A:AE,31)</f>
        <v>uagaccaccccaaaaaugaaggggacuaaaacAUGUGACUCCAUUAAGACUA</v>
      </c>
      <c r="F60" s="8">
        <f>vlookup(A60,'in silico annotation'!A:AE,7)</f>
        <v>0.35</v>
      </c>
      <c r="G60" s="8">
        <f>vlookup(A60,'in silico annotation'!A:AE,8)</f>
        <v>0.35</v>
      </c>
      <c r="H60" s="8">
        <f>vlookup(A60,'in silico annotation'!A:AE,16)</f>
        <v>0</v>
      </c>
      <c r="I60" s="8" t="b">
        <f>vlookup(A60,'in silico annotation'!A:AE,25)</f>
        <v>1</v>
      </c>
      <c r="J60" s="5">
        <f>vlookup(A60,'in silico annotation'!A:AE,19)</f>
        <v>0</v>
      </c>
      <c r="K60" s="5">
        <f>vlookup(A60,'in silico annotation'!A:AE,20)</f>
        <v>0</v>
      </c>
      <c r="L60" s="5" t="b">
        <f>vlookup(A60,'in silico annotation'!A:AE,23)</f>
        <v>1</v>
      </c>
      <c r="M60" s="9">
        <f>vlookup(A60,'in silico annotation'!A:AE,2)</f>
        <v>20100</v>
      </c>
      <c r="N60" s="5" t="str">
        <f>vlookup(A60,'in silico annotation'!A:AE,27)</f>
        <v>gblock5</v>
      </c>
      <c r="O60" s="9" t="str">
        <f>vlookup(A60,'in silico annotation'!A:AE,27)</f>
        <v>gblock5</v>
      </c>
      <c r="P60" s="10">
        <v>8.097</v>
      </c>
      <c r="Q60" s="11" t="s">
        <v>439</v>
      </c>
      <c r="R60" s="10">
        <v>470.4</v>
      </c>
      <c r="S60" s="11" t="s">
        <v>440</v>
      </c>
      <c r="T60" s="10">
        <v>54.02</v>
      </c>
      <c r="U60" s="11" t="s">
        <v>441</v>
      </c>
      <c r="V60" s="10">
        <v>10.23</v>
      </c>
      <c r="W60" s="11" t="s">
        <v>442</v>
      </c>
      <c r="X60" s="10">
        <v>9.506</v>
      </c>
      <c r="Y60" s="11" t="s">
        <v>165</v>
      </c>
      <c r="AA60" s="12">
        <v>8261.7</v>
      </c>
      <c r="AB60" s="12">
        <v>8507.3</v>
      </c>
      <c r="AC60" s="12">
        <f t="shared" si="1"/>
        <v>245.6</v>
      </c>
      <c r="AD60" s="12"/>
      <c r="AE60" s="12"/>
      <c r="AF60" s="3"/>
      <c r="AG60" s="14"/>
      <c r="AH60" s="14"/>
      <c r="AI60" s="17"/>
      <c r="AL60" s="14"/>
      <c r="AM60" s="14"/>
    </row>
    <row r="61">
      <c r="A61" s="5" t="s">
        <v>443</v>
      </c>
      <c r="B61" s="5" t="s">
        <v>27</v>
      </c>
      <c r="C61" s="5" t="s">
        <v>444</v>
      </c>
      <c r="D61" s="6" t="s">
        <v>29</v>
      </c>
      <c r="E61" s="7" t="str">
        <f>vlookup(A61,'in silico annotation'!A:AE,31)</f>
        <v>uagaccaccccaaaaaugaaggggacuaaaacAAUUUCCAUUUGACUCCUGG</v>
      </c>
      <c r="F61" s="8">
        <f>vlookup(A61,'in silico annotation'!A:AE,7)</f>
        <v>0.4</v>
      </c>
      <c r="G61" s="8">
        <f>vlookup(A61,'in silico annotation'!A:AE,8)</f>
        <v>0.2</v>
      </c>
      <c r="H61" s="8">
        <f>vlookup(A61,'in silico annotation'!A:AE,16)</f>
        <v>0</v>
      </c>
      <c r="I61" s="8" t="b">
        <f>vlookup(A61,'in silico annotation'!A:AE,25)</f>
        <v>1</v>
      </c>
      <c r="J61" s="5">
        <f>vlookup(A61,'in silico annotation'!A:AE,19)</f>
        <v>0</v>
      </c>
      <c r="K61" s="5">
        <f>vlookup(A61,'in silico annotation'!A:AE,20)</f>
        <v>0</v>
      </c>
      <c r="L61" s="5" t="b">
        <f>vlookup(A61,'in silico annotation'!A:AE,23)</f>
        <v>1</v>
      </c>
      <c r="M61" s="9">
        <f>vlookup(A61,'in silico annotation'!A:AE,2)</f>
        <v>20234</v>
      </c>
      <c r="N61" s="5" t="str">
        <f>vlookup(A61,'in silico annotation'!A:AE,27)</f>
        <v>gblock5</v>
      </c>
      <c r="O61" s="9" t="str">
        <f>vlookup(A61,'in silico annotation'!A:AE,27)</f>
        <v>gblock5</v>
      </c>
      <c r="P61" s="10">
        <v>10.89</v>
      </c>
      <c r="Q61" s="11" t="s">
        <v>445</v>
      </c>
      <c r="R61" s="10">
        <v>1106.0</v>
      </c>
      <c r="S61" s="11" t="s">
        <v>446</v>
      </c>
      <c r="T61" s="10">
        <v>146.8</v>
      </c>
      <c r="U61" s="11" t="s">
        <v>447</v>
      </c>
      <c r="V61" s="10">
        <v>23.52</v>
      </c>
      <c r="W61" s="11" t="s">
        <v>448</v>
      </c>
      <c r="X61" s="10">
        <v>12.91</v>
      </c>
      <c r="Y61" s="11" t="s">
        <v>449</v>
      </c>
      <c r="AA61" s="12">
        <v>8055.7</v>
      </c>
      <c r="AB61" s="12">
        <v>9351.3</v>
      </c>
      <c r="AC61" s="12">
        <f t="shared" si="1"/>
        <v>1295.6</v>
      </c>
      <c r="AD61" s="12"/>
      <c r="AE61" s="12"/>
      <c r="AF61" s="3"/>
      <c r="AG61" s="15" t="s">
        <v>443</v>
      </c>
      <c r="AH61" s="16">
        <f>V61/P61</f>
        <v>2.159779614</v>
      </c>
      <c r="AI61" s="17"/>
      <c r="AL61" s="14"/>
      <c r="AM61" s="14"/>
    </row>
    <row r="62">
      <c r="A62" s="25" t="s">
        <v>450</v>
      </c>
      <c r="B62" s="25" t="s">
        <v>27</v>
      </c>
      <c r="C62" s="25" t="s">
        <v>451</v>
      </c>
      <c r="D62" s="26" t="s">
        <v>29</v>
      </c>
      <c r="E62" s="7" t="str">
        <f>vlookup(A62,'in silico annotation'!A:AE,31)</f>
        <v>uagaccaccccaaaaaugaaggggacuaaaacUCACACUUUUCUAAUAGCAU</v>
      </c>
      <c r="F62" s="8">
        <f>vlookup(A62,'in silico annotation'!A:AE,7)</f>
        <v>0.3</v>
      </c>
      <c r="G62" s="8">
        <f>vlookup(A62,'in silico annotation'!A:AE,8)</f>
        <v>0.3</v>
      </c>
      <c r="H62" s="8">
        <f>vlookup(A62,'in silico annotation'!A:AE,16)</f>
        <v>0</v>
      </c>
      <c r="I62" s="8" t="b">
        <f>vlookup(A62,'in silico annotation'!A:AE,25)</f>
        <v>0</v>
      </c>
      <c r="J62" s="5">
        <f>vlookup(A62,'in silico annotation'!A:AE,19)</f>
        <v>0</v>
      </c>
      <c r="K62" s="5">
        <f>vlookup(A62,'in silico annotation'!A:AE,20)</f>
        <v>0</v>
      </c>
      <c r="L62" s="5" t="b">
        <f>vlookup(A62,'in silico annotation'!A:AE,23)</f>
        <v>0</v>
      </c>
      <c r="M62" s="9">
        <f>vlookup(A62,'in silico annotation'!A:AE,2)</f>
        <v>20716</v>
      </c>
      <c r="N62" s="5" t="str">
        <f>vlookup(A62,'in silico annotation'!A:AE,27)</f>
        <v>gblock5</v>
      </c>
      <c r="O62" s="9" t="str">
        <f>vlookup(A62,'in silico annotation'!A:AE,27)</f>
        <v>gblock5</v>
      </c>
      <c r="P62" s="10">
        <v>1.417</v>
      </c>
      <c r="Q62" s="11" t="s">
        <v>452</v>
      </c>
      <c r="R62" s="10">
        <v>788.5</v>
      </c>
      <c r="S62" s="11" t="s">
        <v>453</v>
      </c>
      <c r="T62" s="10">
        <v>6.497</v>
      </c>
      <c r="U62" s="11" t="s">
        <v>453</v>
      </c>
      <c r="V62" s="10">
        <v>4.26</v>
      </c>
      <c r="W62" s="11" t="s">
        <v>454</v>
      </c>
      <c r="X62" s="10">
        <v>3.056</v>
      </c>
      <c r="Y62" s="11" t="s">
        <v>455</v>
      </c>
      <c r="AA62" s="12">
        <v>7910.7</v>
      </c>
      <c r="AB62" s="12">
        <v>8649.3</v>
      </c>
      <c r="AC62" s="12">
        <f t="shared" si="1"/>
        <v>738.6</v>
      </c>
      <c r="AD62" s="12"/>
      <c r="AE62" s="12"/>
      <c r="AF62" s="3"/>
      <c r="AG62" s="14"/>
      <c r="AH62" s="14"/>
      <c r="AI62" s="17"/>
      <c r="AL62" s="14"/>
      <c r="AM62" s="14"/>
    </row>
    <row r="63">
      <c r="A63" s="5" t="s">
        <v>456</v>
      </c>
      <c r="B63" s="5" t="s">
        <v>27</v>
      </c>
      <c r="C63" s="5" t="s">
        <v>457</v>
      </c>
      <c r="D63" s="6" t="s">
        <v>29</v>
      </c>
      <c r="E63" s="7" t="str">
        <f>vlookup(A63,'in silico annotation'!A:AE,31)</f>
        <v>uagaccaccccaaaaaugaaggggacuaaaacGUAUAACUCUCAUAUUAUAG</v>
      </c>
      <c r="F63" s="8">
        <f>vlookup(A63,'in silico annotation'!A:AE,7)</f>
        <v>0.25</v>
      </c>
      <c r="G63" s="8">
        <f>vlookup(A63,'in silico annotation'!A:AE,8)</f>
        <v>0.35</v>
      </c>
      <c r="H63" s="8">
        <f>vlookup(A63,'in silico annotation'!A:AE,16)</f>
        <v>0</v>
      </c>
      <c r="I63" s="8" t="b">
        <f>vlookup(A63,'in silico annotation'!A:AE,25)</f>
        <v>0</v>
      </c>
      <c r="J63" s="5">
        <f>vlookup(A63,'in silico annotation'!A:AE,19)</f>
        <v>0</v>
      </c>
      <c r="K63" s="5">
        <f>vlookup(A63,'in silico annotation'!A:AE,20)</f>
        <v>0</v>
      </c>
      <c r="L63" s="5" t="b">
        <f>vlookup(A63,'in silico annotation'!A:AE,23)</f>
        <v>1</v>
      </c>
      <c r="M63" s="9">
        <f>vlookup(A63,'in silico annotation'!A:AE,2)</f>
        <v>20844</v>
      </c>
      <c r="N63" s="5" t="str">
        <f>vlookup(A63,'in silico annotation'!A:AE,27)</f>
        <v>gblock5</v>
      </c>
      <c r="O63" s="9" t="str">
        <f>vlookup(A63,'in silico annotation'!A:AE,27)</f>
        <v>gblock5</v>
      </c>
      <c r="P63" s="10">
        <v>-0.7164</v>
      </c>
      <c r="Q63" s="11" t="s">
        <v>458</v>
      </c>
      <c r="R63" s="10">
        <v>188.8</v>
      </c>
      <c r="S63" s="11" t="s">
        <v>459</v>
      </c>
      <c r="T63" s="10">
        <v>25.63</v>
      </c>
      <c r="U63" s="11" t="s">
        <v>460</v>
      </c>
      <c r="V63" s="10">
        <v>7.692</v>
      </c>
      <c r="W63" s="11" t="s">
        <v>461</v>
      </c>
      <c r="X63" s="10">
        <v>7.927</v>
      </c>
      <c r="Y63" s="11" t="s">
        <v>455</v>
      </c>
      <c r="AA63" s="12">
        <v>7887.3</v>
      </c>
      <c r="AB63" s="12">
        <v>9007.3</v>
      </c>
      <c r="AC63" s="12">
        <f t="shared" si="1"/>
        <v>1120</v>
      </c>
      <c r="AD63" s="12" t="s">
        <v>42</v>
      </c>
      <c r="AE63" s="19" t="s">
        <v>462</v>
      </c>
      <c r="AF63" s="3"/>
      <c r="AG63" s="14"/>
      <c r="AH63" s="14"/>
      <c r="AI63" s="17"/>
      <c r="AL63" s="14"/>
      <c r="AM63" s="14"/>
    </row>
    <row r="64">
      <c r="A64" s="5" t="s">
        <v>463</v>
      </c>
      <c r="B64" s="5" t="s">
        <v>27</v>
      </c>
      <c r="C64" s="5" t="s">
        <v>464</v>
      </c>
      <c r="D64" s="6" t="s">
        <v>29</v>
      </c>
      <c r="E64" s="7" t="str">
        <f>vlookup(A64,'in silico annotation'!A:AE,31)</f>
        <v>uagaccaccccaaaaaugaaggggacuaaaacAUGUAUAACUCUCAUAUUAU</v>
      </c>
      <c r="F64" s="8">
        <f>vlookup(A64,'in silico annotation'!A:AE,7)</f>
        <v>0.2</v>
      </c>
      <c r="G64" s="8">
        <f>vlookup(A64,'in silico annotation'!A:AE,8)</f>
        <v>0.35</v>
      </c>
      <c r="H64" s="8">
        <f>vlookup(A64,'in silico annotation'!A:AE,16)</f>
        <v>0</v>
      </c>
      <c r="I64" s="8" t="b">
        <f>vlookup(A64,'in silico annotation'!A:AE,25)</f>
        <v>1</v>
      </c>
      <c r="J64" s="5">
        <f>vlookup(A64,'in silico annotation'!A:AE,19)</f>
        <v>0</v>
      </c>
      <c r="K64" s="5">
        <f>vlookup(A64,'in silico annotation'!A:AE,20)</f>
        <v>0</v>
      </c>
      <c r="L64" s="5" t="b">
        <f>vlookup(A64,'in silico annotation'!A:AE,23)</f>
        <v>1</v>
      </c>
      <c r="M64" s="9">
        <f>vlookup(A64,'in silico annotation'!A:AE,2)</f>
        <v>20846</v>
      </c>
      <c r="N64" s="5" t="str">
        <f>vlookup(A64,'in silico annotation'!A:AE,27)</f>
        <v>gblock5</v>
      </c>
      <c r="O64" s="9" t="str">
        <f>vlookup(A64,'in silico annotation'!A:AE,27)</f>
        <v>gblock5</v>
      </c>
      <c r="P64" s="10">
        <v>1.301</v>
      </c>
      <c r="Q64" s="11" t="s">
        <v>465</v>
      </c>
      <c r="R64" s="10">
        <v>80.88</v>
      </c>
      <c r="S64" s="11" t="s">
        <v>466</v>
      </c>
      <c r="T64" s="10">
        <v>9.82</v>
      </c>
      <c r="U64" s="11" t="s">
        <v>467</v>
      </c>
      <c r="V64" s="10">
        <v>5.156</v>
      </c>
      <c r="W64" s="11" t="s">
        <v>468</v>
      </c>
      <c r="X64" s="10">
        <v>3.042</v>
      </c>
      <c r="Y64" s="11" t="s">
        <v>469</v>
      </c>
      <c r="AA64" s="12">
        <v>7940.3</v>
      </c>
      <c r="AB64" s="12">
        <v>7625.0</v>
      </c>
      <c r="AC64" s="12">
        <f t="shared" si="1"/>
        <v>-315.3</v>
      </c>
      <c r="AD64" s="12"/>
      <c r="AE64" s="12"/>
      <c r="AF64" s="3"/>
      <c r="AG64" s="14"/>
      <c r="AH64" s="14"/>
      <c r="AI64" s="17"/>
      <c r="AL64" s="14"/>
      <c r="AM64" s="14"/>
    </row>
    <row r="65">
      <c r="A65" s="5" t="s">
        <v>470</v>
      </c>
      <c r="B65" s="5" t="s">
        <v>27</v>
      </c>
      <c r="C65" s="5" t="s">
        <v>471</v>
      </c>
      <c r="D65" s="6" t="s">
        <v>29</v>
      </c>
      <c r="E65" s="7" t="str">
        <f>vlookup(A65,'in silico annotation'!A:AE,31)</f>
        <v>uagaccaccccaaaaaugaaggggacuaaaacAACACACUGACUAGAGACUA</v>
      </c>
      <c r="F65" s="8">
        <f>vlookup(A65,'in silico annotation'!A:AE,7)</f>
        <v>0.4</v>
      </c>
      <c r="G65" s="8">
        <f>vlookup(A65,'in silico annotation'!A:AE,8)</f>
        <v>0.45</v>
      </c>
      <c r="H65" s="8">
        <f>vlookup(A65,'in silico annotation'!A:AE,16)</f>
        <v>0</v>
      </c>
      <c r="I65" s="8" t="b">
        <f>vlookup(A65,'in silico annotation'!A:AE,25)</f>
        <v>1</v>
      </c>
      <c r="J65" s="5">
        <f>vlookup(A65,'in silico annotation'!A:AE,19)</f>
        <v>0</v>
      </c>
      <c r="K65" s="5">
        <f>vlookup(A65,'in silico annotation'!A:AE,20)</f>
        <v>0</v>
      </c>
      <c r="L65" s="5" t="b">
        <f>vlookup(A65,'in silico annotation'!A:AE,23)</f>
        <v>1</v>
      </c>
      <c r="M65" s="9">
        <f>vlookup(A65,'in silico annotation'!A:AE,2)</f>
        <v>21591</v>
      </c>
      <c r="N65" s="5" t="str">
        <f>vlookup(A65,'in silico annotation'!A:AE,27)</f>
        <v>gblock5</v>
      </c>
      <c r="O65" s="9" t="str">
        <f>vlookup(A65,'in silico annotation'!A:AE,27)</f>
        <v>gblock5</v>
      </c>
      <c r="P65" s="10">
        <v>1.23</v>
      </c>
      <c r="Q65" s="11" t="s">
        <v>472</v>
      </c>
      <c r="R65" s="10">
        <v>115.0</v>
      </c>
      <c r="S65" s="11" t="s">
        <v>473</v>
      </c>
      <c r="T65" s="10">
        <v>8.311</v>
      </c>
      <c r="U65" s="11" t="s">
        <v>434</v>
      </c>
      <c r="V65" s="10">
        <v>2.017</v>
      </c>
      <c r="W65" s="11" t="s">
        <v>474</v>
      </c>
      <c r="X65" s="10">
        <v>1.288</v>
      </c>
      <c r="Y65" s="11" t="s">
        <v>475</v>
      </c>
      <c r="AA65" s="12">
        <v>8307.3</v>
      </c>
      <c r="AB65" s="12">
        <v>8340.7</v>
      </c>
      <c r="AC65" s="12">
        <f t="shared" si="1"/>
        <v>33.4</v>
      </c>
      <c r="AD65" s="12"/>
      <c r="AE65" s="12"/>
      <c r="AF65" s="3"/>
      <c r="AG65" s="14"/>
      <c r="AH65" s="14"/>
      <c r="AI65" s="17"/>
      <c r="AL65" s="14"/>
      <c r="AM65" s="14"/>
    </row>
    <row r="66">
      <c r="A66" s="5" t="s">
        <v>476</v>
      </c>
      <c r="B66" s="5" t="s">
        <v>27</v>
      </c>
      <c r="C66" s="5" t="s">
        <v>477</v>
      </c>
      <c r="D66" s="6" t="s">
        <v>29</v>
      </c>
      <c r="E66" s="7" t="str">
        <f>vlookup(A66,'in silico annotation'!A:AE,31)</f>
        <v>uagaccaccccaaaaaugaaggggacuaaaacGAUUAACACACUGACUAGAG</v>
      </c>
      <c r="F66" s="8">
        <f>vlookup(A66,'in silico annotation'!A:AE,7)</f>
        <v>0.4</v>
      </c>
      <c r="G66" s="8">
        <f>vlookup(A66,'in silico annotation'!A:AE,8)</f>
        <v>0.4</v>
      </c>
      <c r="H66" s="8">
        <f>vlookup(A66,'in silico annotation'!A:AE,16)</f>
        <v>0</v>
      </c>
      <c r="I66" s="8" t="b">
        <f>vlookup(A66,'in silico annotation'!A:AE,25)</f>
        <v>1</v>
      </c>
      <c r="J66" s="5">
        <f>vlookup(A66,'in silico annotation'!A:AE,19)</f>
        <v>0</v>
      </c>
      <c r="K66" s="5">
        <f>vlookup(A66,'in silico annotation'!A:AE,20)</f>
        <v>0</v>
      </c>
      <c r="L66" s="5" t="b">
        <f>vlookup(A66,'in silico annotation'!A:AE,23)</f>
        <v>1</v>
      </c>
      <c r="M66" s="9">
        <f>vlookup(A66,'in silico annotation'!A:AE,2)</f>
        <v>21595</v>
      </c>
      <c r="N66" s="5" t="str">
        <f>vlookup(A66,'in silico annotation'!A:AE,27)</f>
        <v>gblock5</v>
      </c>
      <c r="O66" s="9" t="str">
        <f>vlookup(A66,'in silico annotation'!A:AE,27)</f>
        <v>gblock5</v>
      </c>
      <c r="P66" s="10">
        <v>1.585</v>
      </c>
      <c r="Q66" s="11" t="s">
        <v>478</v>
      </c>
      <c r="R66" s="10">
        <v>115.1</v>
      </c>
      <c r="S66" s="11" t="s">
        <v>479</v>
      </c>
      <c r="T66" s="10">
        <v>12.28</v>
      </c>
      <c r="U66" s="11" t="s">
        <v>480</v>
      </c>
      <c r="V66" s="10">
        <v>2.314</v>
      </c>
      <c r="W66" s="11" t="s">
        <v>481</v>
      </c>
      <c r="X66" s="10">
        <v>-1.849</v>
      </c>
      <c r="Y66" s="11" t="s">
        <v>482</v>
      </c>
      <c r="AA66" s="12">
        <v>8061.0</v>
      </c>
      <c r="AB66" s="12">
        <v>8483.0</v>
      </c>
      <c r="AC66" s="12">
        <f t="shared" si="1"/>
        <v>422</v>
      </c>
      <c r="AD66" s="12"/>
      <c r="AE66" s="12"/>
      <c r="AF66" s="3"/>
      <c r="AG66" s="14"/>
      <c r="AH66" s="14"/>
      <c r="AI66" s="17"/>
      <c r="AL66" s="14"/>
      <c r="AM66" s="14"/>
    </row>
    <row r="67">
      <c r="A67" s="25" t="s">
        <v>483</v>
      </c>
      <c r="B67" s="25" t="s">
        <v>27</v>
      </c>
      <c r="C67" s="25" t="s">
        <v>484</v>
      </c>
      <c r="D67" s="26" t="s">
        <v>29</v>
      </c>
      <c r="E67" s="7" t="str">
        <f>vlookup(A67,'in silico annotation'!A:AE,31)</f>
        <v>uagaccaccccaaaaaugaaggggacuaaaacUGUAAGAUUAACACACUGAC</v>
      </c>
      <c r="F67" s="8">
        <f>vlookup(A67,'in silico annotation'!A:AE,7)</f>
        <v>0.35</v>
      </c>
      <c r="G67" s="8">
        <f>vlookup(A67,'in silico annotation'!A:AE,8)</f>
        <v>0.4</v>
      </c>
      <c r="H67" s="8">
        <f>vlookup(A67,'in silico annotation'!A:AE,16)</f>
        <v>0</v>
      </c>
      <c r="I67" s="8" t="b">
        <f>vlookup(A67,'in silico annotation'!A:AE,25)</f>
        <v>1</v>
      </c>
      <c r="J67" s="5">
        <f>vlookup(A67,'in silico annotation'!A:AE,19)</f>
        <v>0</v>
      </c>
      <c r="K67" s="5">
        <f>vlookup(A67,'in silico annotation'!A:AE,20)</f>
        <v>4</v>
      </c>
      <c r="L67" s="5" t="b">
        <f>vlookup(A67,'in silico annotation'!A:AE,23)</f>
        <v>1</v>
      </c>
      <c r="M67" s="9">
        <f>vlookup(A67,'in silico annotation'!A:AE,2)</f>
        <v>21600</v>
      </c>
      <c r="N67" s="5" t="str">
        <f>vlookup(A67,'in silico annotation'!A:AE,27)</f>
        <v>gblock5</v>
      </c>
      <c r="O67" s="9" t="str">
        <f>vlookup(A67,'in silico annotation'!A:AE,27)</f>
        <v>gblock5</v>
      </c>
      <c r="P67" s="10">
        <v>3.531</v>
      </c>
      <c r="Q67" s="11" t="s">
        <v>485</v>
      </c>
      <c r="R67" s="10">
        <v>218.0</v>
      </c>
      <c r="S67" s="11" t="s">
        <v>486</v>
      </c>
      <c r="T67" s="10">
        <v>27.48</v>
      </c>
      <c r="U67" s="11" t="s">
        <v>487</v>
      </c>
      <c r="V67" s="10">
        <v>8.374</v>
      </c>
      <c r="W67" s="11" t="s">
        <v>488</v>
      </c>
      <c r="X67" s="10">
        <v>6.636</v>
      </c>
      <c r="Y67" s="11" t="s">
        <v>489</v>
      </c>
      <c r="AA67" s="12">
        <v>8404.3</v>
      </c>
      <c r="AB67" s="12">
        <v>8377.7</v>
      </c>
      <c r="AC67" s="12">
        <f t="shared" si="1"/>
        <v>-26.6</v>
      </c>
      <c r="AD67" s="12"/>
      <c r="AE67" s="12"/>
      <c r="AF67" s="3"/>
      <c r="AG67" s="14"/>
      <c r="AH67" s="14"/>
      <c r="AI67" s="17"/>
      <c r="AL67" s="14"/>
      <c r="AM67" s="14"/>
    </row>
    <row r="68">
      <c r="A68" s="5" t="s">
        <v>490</v>
      </c>
      <c r="B68" s="5" t="s">
        <v>27</v>
      </c>
      <c r="C68" s="5" t="s">
        <v>491</v>
      </c>
      <c r="D68" s="27" t="s">
        <v>29</v>
      </c>
      <c r="E68" s="7" t="str">
        <f>vlookup(A68,'in silico annotation'!A:AE,31)</f>
        <v>uagaccaccccaaaaaugaaggggacuaaaacCCACGUGUGAAAGAAUUAGU</v>
      </c>
      <c r="F68" s="8">
        <f>vlookup(A68,'in silico annotation'!A:AE,7)</f>
        <v>0.4</v>
      </c>
      <c r="G68" s="8">
        <f>vlookup(A68,'in silico annotation'!A:AE,8)</f>
        <v>0.35</v>
      </c>
      <c r="H68" s="8">
        <f>vlookup(A68,'in silico annotation'!A:AE,16)</f>
        <v>0</v>
      </c>
      <c r="I68" s="8" t="b">
        <f>vlookup(A68,'in silico annotation'!A:AE,25)</f>
        <v>1</v>
      </c>
      <c r="J68" s="5">
        <f>vlookup(A68,'in silico annotation'!A:AE,19)</f>
        <v>0</v>
      </c>
      <c r="K68" s="5">
        <f>vlookup(A68,'in silico annotation'!A:AE,20)</f>
        <v>0</v>
      </c>
      <c r="L68" s="5" t="b">
        <f>vlookup(A68,'in silico annotation'!A:AE,23)</f>
        <v>0</v>
      </c>
      <c r="M68" s="9">
        <f>vlookup(A68,'in silico annotation'!A:AE,2)</f>
        <v>21647</v>
      </c>
      <c r="N68" s="5" t="str">
        <f>vlookup(A68,'in silico annotation'!A:AE,27)</f>
        <v>gblock5</v>
      </c>
      <c r="O68" s="9" t="str">
        <f>vlookup(A68,'in silico annotation'!A:AE,27)</f>
        <v>gblock5</v>
      </c>
      <c r="P68" s="10">
        <v>1.043</v>
      </c>
      <c r="Q68" s="27" t="s">
        <v>492</v>
      </c>
      <c r="R68" s="28">
        <v>1423.0</v>
      </c>
      <c r="S68" s="27" t="s">
        <v>493</v>
      </c>
      <c r="T68" s="28">
        <v>75.54</v>
      </c>
      <c r="U68" s="27" t="s">
        <v>494</v>
      </c>
      <c r="V68" s="29">
        <v>3.696</v>
      </c>
      <c r="W68" s="27" t="s">
        <v>495</v>
      </c>
      <c r="X68" s="29">
        <v>-2.836</v>
      </c>
      <c r="Y68" s="27" t="s">
        <v>496</v>
      </c>
      <c r="AA68" s="23">
        <v>7044.0</v>
      </c>
      <c r="AB68" s="12">
        <v>7620.3</v>
      </c>
      <c r="AC68" s="12">
        <f t="shared" si="1"/>
        <v>576.3</v>
      </c>
      <c r="AD68" s="12"/>
      <c r="AE68" s="12"/>
      <c r="AF68" s="3"/>
      <c r="AG68" s="14"/>
      <c r="AH68" s="14"/>
      <c r="AI68" s="17"/>
      <c r="AL68" s="14"/>
      <c r="AM68" s="14"/>
    </row>
    <row r="69">
      <c r="A69" s="5" t="s">
        <v>497</v>
      </c>
      <c r="B69" s="5" t="s">
        <v>27</v>
      </c>
      <c r="C69" s="5" t="s">
        <v>498</v>
      </c>
      <c r="D69" s="6" t="s">
        <v>29</v>
      </c>
      <c r="E69" s="7" t="str">
        <f>vlookup(A69,'in silico annotation'!A:AE,31)</f>
        <v>uagaccaccccaaaaaugaaggggacuaaaacUGAAUGUAAAACUGAGGAUC</v>
      </c>
      <c r="F69" s="8">
        <f>vlookup(A69,'in silico annotation'!A:AE,7)</f>
        <v>0.35</v>
      </c>
      <c r="G69" s="8">
        <f>vlookup(A69,'in silico annotation'!A:AE,8)</f>
        <v>0.4</v>
      </c>
      <c r="H69" s="8">
        <f>vlookup(A69,'in silico annotation'!A:AE,16)</f>
        <v>0</v>
      </c>
      <c r="I69" s="8" t="b">
        <f>vlookup(A69,'in silico annotation'!A:AE,25)</f>
        <v>0</v>
      </c>
      <c r="J69" s="5">
        <f>vlookup(A69,'in silico annotation'!A:AE,19)</f>
        <v>0</v>
      </c>
      <c r="K69" s="5">
        <f>vlookup(A69,'in silico annotation'!A:AE,20)</f>
        <v>0</v>
      </c>
      <c r="L69" s="5" t="b">
        <f>vlookup(A69,'in silico annotation'!A:AE,23)</f>
        <v>0</v>
      </c>
      <c r="M69" s="9">
        <f>vlookup(A69,'in silico annotation'!A:AE,2)</f>
        <v>21693</v>
      </c>
      <c r="N69" s="5" t="str">
        <f>vlookup(A69,'in silico annotation'!A:AE,27)</f>
        <v>gblock5</v>
      </c>
      <c r="O69" s="9" t="str">
        <f>vlookup(A69,'in silico annotation'!A:AE,27)</f>
        <v>gblock5</v>
      </c>
      <c r="P69" s="10">
        <v>5.815</v>
      </c>
      <c r="Q69" s="10" t="s">
        <v>499</v>
      </c>
      <c r="R69" s="10">
        <v>11.1</v>
      </c>
      <c r="S69" s="10" t="s">
        <v>500</v>
      </c>
      <c r="T69" s="10">
        <v>5.454</v>
      </c>
      <c r="U69" s="10" t="s">
        <v>501</v>
      </c>
      <c r="V69" s="10">
        <v>6.08</v>
      </c>
      <c r="W69" s="10" t="s">
        <v>149</v>
      </c>
      <c r="X69" s="10">
        <v>7.944</v>
      </c>
      <c r="Y69" s="10" t="s">
        <v>101</v>
      </c>
      <c r="AA69" s="23">
        <v>7065.7</v>
      </c>
      <c r="AB69" s="12">
        <v>6953.7</v>
      </c>
      <c r="AC69" s="12">
        <f t="shared" si="1"/>
        <v>-112</v>
      </c>
      <c r="AD69" s="12"/>
      <c r="AE69" s="12"/>
      <c r="AF69" s="3"/>
      <c r="AG69" s="14"/>
      <c r="AH69" s="14"/>
      <c r="AI69" s="17"/>
      <c r="AL69" s="14"/>
      <c r="AM69" s="14"/>
    </row>
    <row r="70">
      <c r="A70" s="5" t="s">
        <v>502</v>
      </c>
      <c r="B70" s="5" t="s">
        <v>27</v>
      </c>
      <c r="C70" s="5" t="s">
        <v>503</v>
      </c>
      <c r="D70" s="6" t="s">
        <v>29</v>
      </c>
      <c r="E70" s="7" t="str">
        <f>vlookup(A70,'in silico annotation'!A:AE,31)</f>
        <v>uagaccaccccaaaaaugaaggggacuaaaacGCAUGGAACCAAGUAACAUU</v>
      </c>
      <c r="F70" s="8">
        <f>vlookup(A70,'in silico annotation'!A:AE,7)</f>
        <v>0.4</v>
      </c>
      <c r="G70" s="8">
        <f>vlookup(A70,'in silico annotation'!A:AE,8)</f>
        <v>0.4</v>
      </c>
      <c r="H70" s="8">
        <f>vlookup(A70,'in silico annotation'!A:AE,16)</f>
        <v>0</v>
      </c>
      <c r="I70" s="8" t="b">
        <f>vlookup(A70,'in silico annotation'!A:AE,25)</f>
        <v>0</v>
      </c>
      <c r="J70" s="5">
        <f>vlookup(A70,'in silico annotation'!A:AE,19)</f>
        <v>0</v>
      </c>
      <c r="K70" s="5">
        <f>vlookup(A70,'in silico annotation'!A:AE,20)</f>
        <v>0</v>
      </c>
      <c r="L70" s="5" t="b">
        <f>vlookup(A70,'in silico annotation'!A:AE,23)</f>
        <v>0</v>
      </c>
      <c r="M70" s="9">
        <f>vlookup(A70,'in silico annotation'!A:AE,2)</f>
        <v>21743</v>
      </c>
      <c r="N70" s="5" t="str">
        <f>vlookup(A70,'in silico annotation'!A:AE,27)</f>
        <v>gblock5</v>
      </c>
      <c r="O70" s="9" t="str">
        <f>vlookup(A70,'in silico annotation'!A:AE,27)</f>
        <v>gblock5</v>
      </c>
      <c r="P70" s="10">
        <v>0.6468</v>
      </c>
      <c r="Q70" s="10" t="s">
        <v>504</v>
      </c>
      <c r="R70" s="10">
        <v>94.87</v>
      </c>
      <c r="S70" s="10" t="s">
        <v>505</v>
      </c>
      <c r="T70" s="10">
        <v>9.705</v>
      </c>
      <c r="U70" s="10" t="s">
        <v>506</v>
      </c>
      <c r="V70" s="10">
        <v>1.443</v>
      </c>
      <c r="W70" s="10" t="s">
        <v>507</v>
      </c>
      <c r="X70" s="10">
        <v>0.2753</v>
      </c>
      <c r="Y70" s="10" t="s">
        <v>508</v>
      </c>
      <c r="AA70" s="23">
        <v>3808.3</v>
      </c>
      <c r="AB70" s="12">
        <v>3927.7</v>
      </c>
      <c r="AC70" s="12">
        <f t="shared" si="1"/>
        <v>119.4</v>
      </c>
      <c r="AD70" s="12"/>
      <c r="AE70" s="12"/>
      <c r="AF70" s="3"/>
      <c r="AG70" s="14"/>
      <c r="AH70" s="14"/>
      <c r="AI70" s="17"/>
      <c r="AL70" s="14"/>
      <c r="AM70" s="14"/>
    </row>
    <row r="71">
      <c r="A71" s="5" t="s">
        <v>509</v>
      </c>
      <c r="B71" s="5" t="s">
        <v>27</v>
      </c>
      <c r="C71" s="5" t="s">
        <v>510</v>
      </c>
      <c r="D71" s="6" t="s">
        <v>29</v>
      </c>
      <c r="E71" s="7" t="str">
        <f>vlookup(A71,'in silico annotation'!A:AE,31)</f>
        <v>uagaccaccccaaaaaugaaggggacuaaaacGUAUAGCAUGGAACCAAGUA</v>
      </c>
      <c r="F71" s="8">
        <f>vlookup(A71,'in silico annotation'!A:AE,7)</f>
        <v>0.4</v>
      </c>
      <c r="G71" s="8">
        <f>vlookup(A71,'in silico annotation'!A:AE,8)</f>
        <v>0.4</v>
      </c>
      <c r="H71" s="8">
        <f>vlookup(A71,'in silico annotation'!A:AE,16)</f>
        <v>0</v>
      </c>
      <c r="I71" s="8" t="b">
        <f>vlookup(A71,'in silico annotation'!A:AE,25)</f>
        <v>0</v>
      </c>
      <c r="J71" s="5">
        <f>vlookup(A71,'in silico annotation'!A:AE,19)</f>
        <v>0</v>
      </c>
      <c r="K71" s="5">
        <f>vlookup(A71,'in silico annotation'!A:AE,20)</f>
        <v>0</v>
      </c>
      <c r="L71" s="5" t="b">
        <f>vlookup(A71,'in silico annotation'!A:AE,23)</f>
        <v>0</v>
      </c>
      <c r="M71" s="9">
        <f>vlookup(A71,'in silico annotation'!A:AE,2)</f>
        <v>21748</v>
      </c>
      <c r="N71" s="5" t="str">
        <f>vlookup(A71,'in silico annotation'!A:AE,27)</f>
        <v>gblock5</v>
      </c>
      <c r="O71" s="9" t="str">
        <f>vlookup(A71,'in silico annotation'!A:AE,27)</f>
        <v>gblock5</v>
      </c>
      <c r="P71" s="10">
        <v>1.217</v>
      </c>
      <c r="Q71" s="10" t="s">
        <v>511</v>
      </c>
      <c r="R71" s="10">
        <v>130.4</v>
      </c>
      <c r="S71" s="10" t="s">
        <v>512</v>
      </c>
      <c r="T71" s="10">
        <v>13.04</v>
      </c>
      <c r="U71" s="10" t="s">
        <v>513</v>
      </c>
      <c r="V71" s="10">
        <v>2.068</v>
      </c>
      <c r="W71" s="10" t="s">
        <v>514</v>
      </c>
      <c r="X71" s="10">
        <v>1.566</v>
      </c>
      <c r="Y71" s="10" t="s">
        <v>515</v>
      </c>
      <c r="AA71" s="23">
        <v>3881.3</v>
      </c>
      <c r="AB71" s="12">
        <v>3750.7</v>
      </c>
      <c r="AC71" s="12">
        <f t="shared" si="1"/>
        <v>-130.6</v>
      </c>
      <c r="AD71" s="12"/>
      <c r="AE71" s="12"/>
      <c r="AF71" s="3"/>
      <c r="AG71" s="14"/>
      <c r="AH71" s="14"/>
      <c r="AI71" s="17"/>
      <c r="AL71" s="14"/>
      <c r="AM71" s="14"/>
    </row>
    <row r="72">
      <c r="A72" s="5" t="s">
        <v>516</v>
      </c>
      <c r="B72" s="5" t="s">
        <v>27</v>
      </c>
      <c r="C72" s="5" t="s">
        <v>517</v>
      </c>
      <c r="D72" s="6" t="s">
        <v>29</v>
      </c>
      <c r="E72" s="7" t="str">
        <f>vlookup(A72,'in silico annotation'!A:AE,31)</f>
        <v>uagaccaccccaaaaaugaaggggacuaaaacUGUAUAGCAUGGAACCAAGU</v>
      </c>
      <c r="F72" s="8">
        <f>vlookup(A72,'in silico annotation'!A:AE,7)</f>
        <v>0.4</v>
      </c>
      <c r="G72" s="8">
        <f>vlookup(A72,'in silico annotation'!A:AE,8)</f>
        <v>0.35</v>
      </c>
      <c r="H72" s="8">
        <f>vlookup(A72,'in silico annotation'!A:AE,16)</f>
        <v>0</v>
      </c>
      <c r="I72" s="8" t="b">
        <f>vlookup(A72,'in silico annotation'!A:AE,25)</f>
        <v>0</v>
      </c>
      <c r="J72" s="5">
        <f>vlookup(A72,'in silico annotation'!A:AE,19)</f>
        <v>0</v>
      </c>
      <c r="K72" s="5">
        <f>vlookup(A72,'in silico annotation'!A:AE,20)</f>
        <v>0</v>
      </c>
      <c r="L72" s="5" t="b">
        <f>vlookup(A72,'in silico annotation'!A:AE,23)</f>
        <v>1</v>
      </c>
      <c r="M72" s="9">
        <f>vlookup(A72,'in silico annotation'!A:AE,2)</f>
        <v>21749</v>
      </c>
      <c r="N72" s="5" t="str">
        <f>vlookup(A72,'in silico annotation'!A:AE,27)</f>
        <v>gblock5</v>
      </c>
      <c r="O72" s="9" t="str">
        <f>vlookup(A72,'in silico annotation'!A:AE,27)</f>
        <v>gblock5</v>
      </c>
      <c r="P72" s="10">
        <v>7.871</v>
      </c>
      <c r="Q72" s="11" t="s">
        <v>518</v>
      </c>
      <c r="R72" s="10">
        <v>195.5</v>
      </c>
      <c r="S72" s="11" t="s">
        <v>519</v>
      </c>
      <c r="T72" s="10">
        <v>20.8</v>
      </c>
      <c r="U72" s="11" t="s">
        <v>520</v>
      </c>
      <c r="V72" s="10">
        <v>6.109</v>
      </c>
      <c r="W72" s="11" t="s">
        <v>521</v>
      </c>
      <c r="X72" s="10">
        <v>8.995</v>
      </c>
      <c r="Y72" s="11" t="s">
        <v>522</v>
      </c>
      <c r="AA72" s="12">
        <v>8172.0</v>
      </c>
      <c r="AB72" s="12">
        <v>8136.0</v>
      </c>
      <c r="AC72" s="12">
        <f t="shared" si="1"/>
        <v>-36</v>
      </c>
      <c r="AD72" s="12"/>
      <c r="AE72" s="12"/>
      <c r="AF72" s="3"/>
      <c r="AG72" s="14"/>
      <c r="AH72" s="14"/>
      <c r="AI72" s="17"/>
      <c r="AL72" s="14"/>
      <c r="AM72" s="14"/>
    </row>
    <row r="73">
      <c r="A73" s="5" t="s">
        <v>523</v>
      </c>
      <c r="B73" s="5" t="s">
        <v>27</v>
      </c>
      <c r="C73" s="5" t="s">
        <v>524</v>
      </c>
      <c r="D73" s="6" t="s">
        <v>29</v>
      </c>
      <c r="E73" s="7" t="str">
        <f>vlookup(A73,'in silico annotation'!A:AE,31)</f>
        <v>uagaccaccccaaaaaugaaggggacuaaaacAGGGAGAUCACGCACUAAAU</v>
      </c>
      <c r="F73" s="8">
        <f>vlookup(A73,'in silico annotation'!A:AE,7)</f>
        <v>0.45</v>
      </c>
      <c r="G73" s="8">
        <f>vlookup(A73,'in silico annotation'!A:AE,8)</f>
        <v>0.4</v>
      </c>
      <c r="H73" s="8">
        <f>vlookup(A73,'in silico annotation'!A:AE,16)</f>
        <v>0</v>
      </c>
      <c r="I73" s="8" t="b">
        <f>vlookup(A73,'in silico annotation'!A:AE,25)</f>
        <v>0</v>
      </c>
      <c r="J73" s="5">
        <f>vlookup(A73,'in silico annotation'!A:AE,19)</f>
        <v>0</v>
      </c>
      <c r="K73" s="5">
        <f>vlookup(A73,'in silico annotation'!A:AE,20)</f>
        <v>0</v>
      </c>
      <c r="L73" s="5" t="b">
        <f>vlookup(A73,'in silico annotation'!A:AE,23)</f>
        <v>0</v>
      </c>
      <c r="M73" s="9">
        <f>vlookup(A73,'in silico annotation'!A:AE,2)</f>
        <v>22194</v>
      </c>
      <c r="N73" s="5" t="str">
        <f>vlookup(A73,'in silico annotation'!A:AE,27)</f>
        <v>gblock5</v>
      </c>
      <c r="O73" s="9" t="str">
        <f>vlookup(A73,'in silico annotation'!A:AE,27)</f>
        <v>gblock5</v>
      </c>
      <c r="P73" s="10">
        <v>6.58</v>
      </c>
      <c r="Q73" s="11" t="s">
        <v>525</v>
      </c>
      <c r="R73" s="10">
        <v>745.9</v>
      </c>
      <c r="S73" s="11" t="s">
        <v>526</v>
      </c>
      <c r="T73" s="10">
        <v>80.9</v>
      </c>
      <c r="U73" s="11" t="s">
        <v>527</v>
      </c>
      <c r="V73" s="10">
        <v>14.16</v>
      </c>
      <c r="W73" s="11" t="s">
        <v>528</v>
      </c>
      <c r="X73" s="10">
        <v>6.471</v>
      </c>
      <c r="Y73" s="11" t="s">
        <v>529</v>
      </c>
      <c r="AA73" s="12">
        <v>7895.7</v>
      </c>
      <c r="AB73" s="12">
        <v>8779.0</v>
      </c>
      <c r="AC73" s="12">
        <f t="shared" si="1"/>
        <v>883.3</v>
      </c>
      <c r="AD73" s="12"/>
      <c r="AE73" s="12"/>
      <c r="AF73" s="3"/>
      <c r="AG73" s="14"/>
      <c r="AH73" s="14"/>
      <c r="AI73" s="17"/>
      <c r="AL73" s="14"/>
      <c r="AM73" s="14"/>
    </row>
    <row r="74">
      <c r="A74" s="5" t="s">
        <v>530</v>
      </c>
      <c r="B74" s="5" t="s">
        <v>27</v>
      </c>
      <c r="C74" s="5" t="s">
        <v>531</v>
      </c>
      <c r="D74" s="6" t="s">
        <v>29</v>
      </c>
      <c r="E74" s="7" t="str">
        <f>vlookup(A74,'in silico annotation'!A:AE,31)</f>
        <v>uagaccaccccaaaaaugaaggggacuaaaacUGCGGAAUUAUAUAGGACAG</v>
      </c>
      <c r="F74" s="8">
        <f>vlookup(A74,'in silico annotation'!A:AE,7)</f>
        <v>0.4</v>
      </c>
      <c r="G74" s="8">
        <f>vlookup(A74,'in silico annotation'!A:AE,8)</f>
        <v>0.35</v>
      </c>
      <c r="H74" s="8">
        <f>vlookup(A74,'in silico annotation'!A:AE,16)</f>
        <v>0</v>
      </c>
      <c r="I74" s="8" t="b">
        <f>vlookup(A74,'in silico annotation'!A:AE,25)</f>
        <v>0</v>
      </c>
      <c r="J74" s="5">
        <f>vlookup(A74,'in silico annotation'!A:AE,19)</f>
        <v>0</v>
      </c>
      <c r="K74" s="5">
        <f>vlookup(A74,'in silico annotation'!A:AE,20)</f>
        <v>0</v>
      </c>
      <c r="L74" s="5" t="b">
        <f>vlookup(A74,'in silico annotation'!A:AE,23)</f>
        <v>0</v>
      </c>
      <c r="M74" s="9">
        <f>vlookup(A74,'in silico annotation'!A:AE,2)</f>
        <v>22659</v>
      </c>
      <c r="N74" s="5" t="str">
        <f>vlookup(A74,'in silico annotation'!A:AE,27)</f>
        <v>gblock5</v>
      </c>
      <c r="O74" s="9" t="str">
        <f>vlookup(A74,'in silico annotation'!A:AE,27)</f>
        <v>gblock5</v>
      </c>
      <c r="P74" s="10">
        <v>-1.432</v>
      </c>
      <c r="Q74" s="11" t="s">
        <v>86</v>
      </c>
      <c r="R74" s="10">
        <v>281.0</v>
      </c>
      <c r="S74" s="11" t="s">
        <v>532</v>
      </c>
      <c r="T74" s="10">
        <v>28.83</v>
      </c>
      <c r="U74" s="11" t="s">
        <v>533</v>
      </c>
      <c r="V74" s="10">
        <v>1.015</v>
      </c>
      <c r="W74" s="11" t="s">
        <v>534</v>
      </c>
      <c r="X74" s="10">
        <v>-4.381</v>
      </c>
      <c r="Y74" s="11" t="s">
        <v>535</v>
      </c>
      <c r="AA74" s="12">
        <v>7358.7</v>
      </c>
      <c r="AB74" s="12">
        <v>8698.0</v>
      </c>
      <c r="AC74" s="12">
        <f t="shared" si="1"/>
        <v>1339.3</v>
      </c>
      <c r="AD74" s="12" t="s">
        <v>42</v>
      </c>
      <c r="AE74" s="19" t="s">
        <v>536</v>
      </c>
      <c r="AF74" s="3"/>
      <c r="AG74" s="14"/>
      <c r="AH74" s="14"/>
      <c r="AI74" s="17"/>
      <c r="AL74" s="14"/>
      <c r="AM74" s="14"/>
    </row>
    <row r="75">
      <c r="A75" s="5" t="s">
        <v>537</v>
      </c>
      <c r="B75" s="5" t="s">
        <v>27</v>
      </c>
      <c r="C75" s="5" t="s">
        <v>538</v>
      </c>
      <c r="D75" s="6" t="s">
        <v>29</v>
      </c>
      <c r="E75" s="7" t="str">
        <f>vlookup(A75,'in silico annotation'!A:AE,31)</f>
        <v>uagaccaccccaaaaaugaaggggacuaaaacUAGACUUCCUAAACAAUCUA</v>
      </c>
      <c r="F75" s="8">
        <f>vlookup(A75,'in silico annotation'!A:AE,7)</f>
        <v>0.3</v>
      </c>
      <c r="G75" s="8">
        <f>vlookup(A75,'in silico annotation'!A:AE,8)</f>
        <v>0.4</v>
      </c>
      <c r="H75" s="8">
        <f>vlookup(A75,'in silico annotation'!A:AE,16)</f>
        <v>0</v>
      </c>
      <c r="I75" s="8" t="b">
        <f>vlookup(A75,'in silico annotation'!A:AE,25)</f>
        <v>0</v>
      </c>
      <c r="J75" s="5">
        <f>vlookup(A75,'in silico annotation'!A:AE,19)</f>
        <v>0</v>
      </c>
      <c r="K75" s="5">
        <f>vlookup(A75,'in silico annotation'!A:AE,20)</f>
        <v>0</v>
      </c>
      <c r="L75" s="5" t="b">
        <f>vlookup(A75,'in silico annotation'!A:AE,23)</f>
        <v>0</v>
      </c>
      <c r="M75" s="9">
        <f>vlookup(A75,'in silico annotation'!A:AE,2)</f>
        <v>22921</v>
      </c>
      <c r="N75" s="5" t="str">
        <f>vlookup(A75,'in silico annotation'!A:AE,27)</f>
        <v>gblock5</v>
      </c>
      <c r="O75" s="9" t="str">
        <f>vlookup(A75,'in silico annotation'!A:AE,27)</f>
        <v>gblock5</v>
      </c>
      <c r="P75" s="10">
        <v>0.0493</v>
      </c>
      <c r="Q75" s="11" t="s">
        <v>539</v>
      </c>
      <c r="R75" s="10">
        <v>38.26</v>
      </c>
      <c r="S75" s="11" t="s">
        <v>540</v>
      </c>
      <c r="T75" s="10">
        <v>6.982</v>
      </c>
      <c r="U75" s="11" t="s">
        <v>541</v>
      </c>
      <c r="V75" s="10">
        <v>6.53</v>
      </c>
      <c r="W75" s="11" t="s">
        <v>542</v>
      </c>
      <c r="X75" s="10">
        <v>5.756</v>
      </c>
      <c r="Y75" s="11" t="s">
        <v>543</v>
      </c>
      <c r="AA75" s="12">
        <v>8130.0</v>
      </c>
      <c r="AB75" s="12">
        <v>8576.7</v>
      </c>
      <c r="AC75" s="12">
        <f t="shared" si="1"/>
        <v>446.7</v>
      </c>
      <c r="AD75" s="12"/>
      <c r="AE75" s="12"/>
      <c r="AF75" s="3"/>
      <c r="AG75" s="14"/>
      <c r="AH75" s="14"/>
      <c r="AI75" s="17"/>
      <c r="AL75" s="14"/>
      <c r="AM75" s="14"/>
    </row>
    <row r="76">
      <c r="A76" s="5" t="s">
        <v>544</v>
      </c>
      <c r="B76" s="5" t="s">
        <v>27</v>
      </c>
      <c r="C76" s="5" t="s">
        <v>545</v>
      </c>
      <c r="D76" s="6" t="s">
        <v>29</v>
      </c>
      <c r="E76" s="7" t="str">
        <f>vlookup(A76,'in silico annotation'!A:AE,31)</f>
        <v>uagaccaccccaaaaaugaaggggacuaaaacAAAGUAACAAUUAAAACCUU</v>
      </c>
      <c r="F76" s="8">
        <f>vlookup(A76,'in silico annotation'!A:AE,7)</f>
        <v>0.2</v>
      </c>
      <c r="G76" s="8">
        <f>vlookup(A76,'in silico annotation'!A:AE,8)</f>
        <v>0.55</v>
      </c>
      <c r="H76" s="8">
        <f>vlookup(A76,'in silico annotation'!A:AE,16)</f>
        <v>0</v>
      </c>
      <c r="I76" s="8" t="b">
        <f>vlookup(A76,'in silico annotation'!A:AE,25)</f>
        <v>1</v>
      </c>
      <c r="J76" s="5">
        <f>vlookup(A76,'in silico annotation'!A:AE,19)</f>
        <v>0</v>
      </c>
      <c r="K76" s="5">
        <f>vlookup(A76,'in silico annotation'!A:AE,20)</f>
        <v>2</v>
      </c>
      <c r="L76" s="5" t="b">
        <f>vlookup(A76,'in silico annotation'!A:AE,23)</f>
        <v>1</v>
      </c>
      <c r="M76" s="9">
        <f>vlookup(A76,'in silico annotation'!A:AE,2)</f>
        <v>23013</v>
      </c>
      <c r="N76" s="5" t="str">
        <f>vlookup(A76,'in silico annotation'!A:AE,27)</f>
        <v>gblock5</v>
      </c>
      <c r="O76" s="9" t="str">
        <f>vlookup(A76,'in silico annotation'!A:AE,27)</f>
        <v>gblock5</v>
      </c>
      <c r="P76" s="10">
        <v>1.699</v>
      </c>
      <c r="Q76" s="11" t="s">
        <v>546</v>
      </c>
      <c r="R76" s="10">
        <v>39.6</v>
      </c>
      <c r="S76" s="11" t="s">
        <v>547</v>
      </c>
      <c r="T76" s="10">
        <v>2.931</v>
      </c>
      <c r="U76" s="11" t="s">
        <v>548</v>
      </c>
      <c r="V76" s="10">
        <v>-0.6311</v>
      </c>
      <c r="W76" s="11" t="s">
        <v>549</v>
      </c>
      <c r="X76" s="10">
        <v>-4.924</v>
      </c>
      <c r="Y76" s="11" t="s">
        <v>316</v>
      </c>
      <c r="AA76" s="12">
        <v>7937.3</v>
      </c>
      <c r="AB76" s="12">
        <v>7955.7</v>
      </c>
      <c r="AC76" s="12">
        <f t="shared" si="1"/>
        <v>18.4</v>
      </c>
      <c r="AD76" s="12"/>
      <c r="AE76" s="12"/>
      <c r="AF76" s="3"/>
      <c r="AG76" s="14"/>
      <c r="AH76" s="14"/>
      <c r="AI76" s="17"/>
      <c r="AL76" s="14"/>
      <c r="AM76" s="14"/>
    </row>
    <row r="77">
      <c r="A77" s="5" t="s">
        <v>550</v>
      </c>
      <c r="B77" s="5" t="s">
        <v>27</v>
      </c>
      <c r="C77" s="5" t="s">
        <v>551</v>
      </c>
      <c r="D77" s="6" t="s">
        <v>29</v>
      </c>
      <c r="E77" s="7" t="str">
        <f>vlookup(A77,'in silico annotation'!A:AE,31)</f>
        <v>uagaccaccccaaaaaugaaggggacuaaaacCUGUUAAACCAUUGAAGUUG</v>
      </c>
      <c r="F77" s="8">
        <f>vlookup(A77,'in silico annotation'!A:AE,7)</f>
        <v>0.35</v>
      </c>
      <c r="G77" s="8">
        <f>vlookup(A77,'in silico annotation'!A:AE,8)</f>
        <v>0.3</v>
      </c>
      <c r="H77" s="8">
        <f>vlookup(A77,'in silico annotation'!A:AE,16)</f>
        <v>0</v>
      </c>
      <c r="I77" s="8" t="b">
        <f>vlookup(A77,'in silico annotation'!A:AE,25)</f>
        <v>0</v>
      </c>
      <c r="J77" s="5">
        <f>vlookup(A77,'in silico annotation'!A:AE,19)</f>
        <v>0</v>
      </c>
      <c r="K77" s="5">
        <f>vlookup(A77,'in silico annotation'!A:AE,20)</f>
        <v>0</v>
      </c>
      <c r="L77" s="5" t="b">
        <f>vlookup(A77,'in silico annotation'!A:AE,23)</f>
        <v>1</v>
      </c>
      <c r="M77" s="9">
        <f>vlookup(A77,'in silico annotation'!A:AE,2)</f>
        <v>23185</v>
      </c>
      <c r="N77" s="5" t="str">
        <f>vlookup(A77,'in silico annotation'!A:AE,27)</f>
        <v>gblock5</v>
      </c>
      <c r="O77" s="9" t="str">
        <f>vlookup(A77,'in silico annotation'!A:AE,27)</f>
        <v>gblock5</v>
      </c>
      <c r="P77" s="10">
        <v>2.743</v>
      </c>
      <c r="Q77" s="11" t="s">
        <v>552</v>
      </c>
      <c r="R77" s="10">
        <v>123.4</v>
      </c>
      <c r="S77" s="11" t="s">
        <v>553</v>
      </c>
      <c r="T77" s="10">
        <v>15.74</v>
      </c>
      <c r="U77" s="11" t="s">
        <v>554</v>
      </c>
      <c r="V77" s="10">
        <v>8.122</v>
      </c>
      <c r="W77" s="11" t="s">
        <v>555</v>
      </c>
      <c r="X77" s="10">
        <v>5.405</v>
      </c>
      <c r="Y77" s="11" t="s">
        <v>556</v>
      </c>
      <c r="AA77" s="12">
        <v>8087.3</v>
      </c>
      <c r="AB77" s="12">
        <v>8559.3</v>
      </c>
      <c r="AC77" s="12">
        <f t="shared" si="1"/>
        <v>472</v>
      </c>
      <c r="AD77" s="12"/>
      <c r="AE77" s="12"/>
      <c r="AF77" s="3"/>
      <c r="AG77" s="14"/>
      <c r="AH77" s="14"/>
      <c r="AI77" s="17"/>
      <c r="AL77" s="14"/>
      <c r="AM77" s="14"/>
    </row>
    <row r="78">
      <c r="A78" s="5" t="s">
        <v>557</v>
      </c>
      <c r="B78" s="5" t="s">
        <v>27</v>
      </c>
      <c r="C78" s="5" t="s">
        <v>558</v>
      </c>
      <c r="D78" s="6" t="s">
        <v>29</v>
      </c>
      <c r="E78" s="7" t="str">
        <f>vlookup(A78,'in silico annotation'!A:AE,31)</f>
        <v>uagaccaccccaaaaaugaaggggacuaaaacACUCAGUAAGAACACCUGUG</v>
      </c>
      <c r="F78" s="8">
        <f>vlookup(A78,'in silico annotation'!A:AE,7)</f>
        <v>0.45</v>
      </c>
      <c r="G78" s="8">
        <f>vlookup(A78,'in silico annotation'!A:AE,8)</f>
        <v>0.35</v>
      </c>
      <c r="H78" s="8">
        <f>vlookup(A78,'in silico annotation'!A:AE,16)</f>
        <v>0</v>
      </c>
      <c r="I78" s="8" t="b">
        <f>vlookup(A78,'in silico annotation'!A:AE,25)</f>
        <v>0</v>
      </c>
      <c r="J78" s="5">
        <f>vlookup(A78,'in silico annotation'!A:AE,19)</f>
        <v>0</v>
      </c>
      <c r="K78" s="5">
        <f>vlookup(A78,'in silico annotation'!A:AE,20)</f>
        <v>0</v>
      </c>
      <c r="L78" s="5" t="b">
        <f>vlookup(A78,'in silico annotation'!A:AE,23)</f>
        <v>0</v>
      </c>
      <c r="M78" s="9">
        <f>vlookup(A78,'in silico annotation'!A:AE,2)</f>
        <v>23206</v>
      </c>
      <c r="N78" s="5" t="str">
        <f>vlookup(A78,'in silico annotation'!A:AE,27)</f>
        <v>gblock5</v>
      </c>
      <c r="O78" s="9" t="str">
        <f>vlookup(A78,'in silico annotation'!A:AE,27)</f>
        <v>gblock5</v>
      </c>
      <c r="P78" s="10">
        <v>1.526</v>
      </c>
      <c r="Q78" s="11" t="s">
        <v>559</v>
      </c>
      <c r="R78" s="10">
        <v>44.16</v>
      </c>
      <c r="S78" s="11" t="s">
        <v>560</v>
      </c>
      <c r="T78" s="10">
        <v>6.252</v>
      </c>
      <c r="U78" s="11" t="s">
        <v>561</v>
      </c>
      <c r="V78" s="10">
        <v>1.877</v>
      </c>
      <c r="W78" s="11" t="s">
        <v>562</v>
      </c>
      <c r="X78" s="10">
        <v>3.284</v>
      </c>
      <c r="Y78" s="11" t="s">
        <v>563</v>
      </c>
      <c r="AA78" s="12">
        <v>8122.3</v>
      </c>
      <c r="AB78" s="12">
        <v>8340.0</v>
      </c>
      <c r="AC78" s="12">
        <f t="shared" si="1"/>
        <v>217.7</v>
      </c>
      <c r="AD78" s="12"/>
      <c r="AE78" s="12"/>
      <c r="AF78" s="3"/>
      <c r="AG78" s="14"/>
      <c r="AH78" s="14"/>
      <c r="AI78" s="17"/>
      <c r="AL78" s="14"/>
      <c r="AM78" s="14"/>
    </row>
    <row r="79">
      <c r="A79" s="5" t="s">
        <v>564</v>
      </c>
      <c r="B79" s="5" t="s">
        <v>27</v>
      </c>
      <c r="C79" s="5" t="s">
        <v>565</v>
      </c>
      <c r="D79" s="6" t="s">
        <v>29</v>
      </c>
      <c r="E79" s="7" t="str">
        <f>vlookup(A79,'in silico annotation'!A:AE,31)</f>
        <v>uagaccaccccaaaaaugaaggggacuaaaacUUUGUUAGACUCAGUAAGAA</v>
      </c>
      <c r="F79" s="8">
        <f>vlookup(A79,'in silico annotation'!A:AE,7)</f>
        <v>0.3</v>
      </c>
      <c r="G79" s="8">
        <f>vlookup(A79,'in silico annotation'!A:AE,8)</f>
        <v>0.35</v>
      </c>
      <c r="H79" s="8">
        <f>vlookup(A79,'in silico annotation'!A:AE,16)</f>
        <v>0</v>
      </c>
      <c r="I79" s="8" t="b">
        <f>vlookup(A79,'in silico annotation'!A:AE,25)</f>
        <v>1</v>
      </c>
      <c r="J79" s="5">
        <f>vlookup(A79,'in silico annotation'!A:AE,19)</f>
        <v>0</v>
      </c>
      <c r="K79" s="5">
        <f>vlookup(A79,'in silico annotation'!A:AE,20)</f>
        <v>0</v>
      </c>
      <c r="L79" s="5" t="b">
        <f>vlookup(A79,'in silico annotation'!A:AE,23)</f>
        <v>0</v>
      </c>
      <c r="M79" s="9">
        <f>vlookup(A79,'in silico annotation'!A:AE,2)</f>
        <v>23214</v>
      </c>
      <c r="N79" s="5" t="str">
        <f>vlookup(A79,'in silico annotation'!A:AE,27)</f>
        <v>gblock5</v>
      </c>
      <c r="O79" s="9" t="str">
        <f>vlookup(A79,'in silico annotation'!A:AE,27)</f>
        <v>gblock5</v>
      </c>
      <c r="P79" s="10">
        <v>2.991</v>
      </c>
      <c r="Q79" s="11" t="s">
        <v>566</v>
      </c>
      <c r="R79" s="10">
        <v>150.6</v>
      </c>
      <c r="S79" s="11" t="s">
        <v>567</v>
      </c>
      <c r="T79" s="10">
        <v>17.51</v>
      </c>
      <c r="U79" s="11" t="s">
        <v>568</v>
      </c>
      <c r="V79" s="10">
        <v>3.605</v>
      </c>
      <c r="W79" s="11" t="s">
        <v>569</v>
      </c>
      <c r="X79" s="10">
        <v>2.523</v>
      </c>
      <c r="Y79" s="11" t="s">
        <v>570</v>
      </c>
      <c r="AA79" s="12">
        <v>8410.7</v>
      </c>
      <c r="AB79" s="12">
        <v>8671.3</v>
      </c>
      <c r="AC79" s="12">
        <f t="shared" si="1"/>
        <v>260.6</v>
      </c>
      <c r="AD79" s="12"/>
      <c r="AE79" s="12"/>
      <c r="AF79" s="3"/>
      <c r="AG79" s="14"/>
      <c r="AH79" s="14"/>
      <c r="AI79" s="17"/>
      <c r="AL79" s="14"/>
      <c r="AM79" s="14"/>
    </row>
    <row r="80">
      <c r="A80" s="5" t="s">
        <v>571</v>
      </c>
      <c r="B80" s="5" t="s">
        <v>27</v>
      </c>
      <c r="C80" s="5" t="s">
        <v>572</v>
      </c>
      <c r="D80" s="6" t="s">
        <v>29</v>
      </c>
      <c r="E80" s="7" t="str">
        <f>vlookup(A80,'in silico annotation'!A:AE,31)</f>
        <v>uagaccaccccaaaaaugaaggggacuaaaacAUGAAUAGCAACAGGGACUU</v>
      </c>
      <c r="F80" s="8">
        <f>vlookup(A80,'in silico annotation'!A:AE,7)</f>
        <v>0.4</v>
      </c>
      <c r="G80" s="8">
        <f>vlookup(A80,'in silico annotation'!A:AE,8)</f>
        <v>0.4</v>
      </c>
      <c r="H80" s="8">
        <f>vlookup(A80,'in silico annotation'!A:AE,16)</f>
        <v>0</v>
      </c>
      <c r="I80" s="8" t="b">
        <f>vlookup(A80,'in silico annotation'!A:AE,25)</f>
        <v>1</v>
      </c>
      <c r="J80" s="5">
        <f>vlookup(A80,'in silico annotation'!A:AE,19)</f>
        <v>0</v>
      </c>
      <c r="K80" s="5">
        <f>vlookup(A80,'in silico annotation'!A:AE,20)</f>
        <v>4</v>
      </c>
      <c r="L80" s="5" t="b">
        <f>vlookup(A80,'in silico annotation'!A:AE,23)</f>
        <v>1</v>
      </c>
      <c r="M80" s="9">
        <f>vlookup(A80,'in silico annotation'!A:AE,2)</f>
        <v>23418</v>
      </c>
      <c r="N80" s="5" t="str">
        <f>vlookup(A80,'in silico annotation'!A:AE,27)</f>
        <v>gblock5</v>
      </c>
      <c r="O80" s="9" t="str">
        <f>vlookup(A80,'in silico annotation'!A:AE,27)</f>
        <v>gblock5</v>
      </c>
      <c r="P80" s="10">
        <v>3.581</v>
      </c>
      <c r="Q80" s="10" t="s">
        <v>573</v>
      </c>
      <c r="R80" s="10">
        <v>23.56</v>
      </c>
      <c r="S80" s="10" t="s">
        <v>574</v>
      </c>
      <c r="T80" s="10">
        <v>4.118</v>
      </c>
      <c r="U80" s="10" t="s">
        <v>575</v>
      </c>
      <c r="V80" s="10">
        <v>3.087</v>
      </c>
      <c r="W80" s="10" t="s">
        <v>576</v>
      </c>
      <c r="X80" s="10">
        <v>0.2082</v>
      </c>
      <c r="Y80" s="10" t="s">
        <v>577</v>
      </c>
      <c r="AA80" s="23">
        <v>7233.3</v>
      </c>
      <c r="AB80" s="12">
        <v>6926.3</v>
      </c>
      <c r="AC80" s="12">
        <f t="shared" si="1"/>
        <v>-307</v>
      </c>
      <c r="AD80" s="12"/>
      <c r="AE80" s="12"/>
      <c r="AF80" s="3"/>
      <c r="AG80" s="14"/>
      <c r="AH80" s="14"/>
      <c r="AI80" s="17"/>
      <c r="AL80" s="14"/>
      <c r="AM80" s="14"/>
    </row>
    <row r="81">
      <c r="A81" s="5" t="s">
        <v>578</v>
      </c>
      <c r="B81" s="5" t="s">
        <v>27</v>
      </c>
      <c r="C81" s="5" t="s">
        <v>579</v>
      </c>
      <c r="D81" s="6" t="s">
        <v>29</v>
      </c>
      <c r="E81" s="7" t="str">
        <f>vlookup(A81,'in silico annotation'!A:AE,31)</f>
        <v>uagaccaccccaaaaaugaaggggacuaaaacAAGUAGGAGUAAGUUGAUCU</v>
      </c>
      <c r="F81" s="8">
        <f>vlookup(A81,'in silico annotation'!A:AE,7)</f>
        <v>0.35</v>
      </c>
      <c r="G81" s="8">
        <f>vlookup(A81,'in silico annotation'!A:AE,8)</f>
        <v>0.35</v>
      </c>
      <c r="H81" s="8">
        <f>vlookup(A81,'in silico annotation'!A:AE,16)</f>
        <v>0</v>
      </c>
      <c r="I81" s="8" t="b">
        <f>vlookup(A81,'in silico annotation'!A:AE,25)</f>
        <v>0</v>
      </c>
      <c r="J81" s="5">
        <f>vlookup(A81,'in silico annotation'!A:AE,19)</f>
        <v>0</v>
      </c>
      <c r="K81" s="5">
        <f>vlookup(A81,'in silico annotation'!A:AE,20)</f>
        <v>6</v>
      </c>
      <c r="L81" s="5" t="b">
        <f>vlookup(A81,'in silico annotation'!A:AE,23)</f>
        <v>0</v>
      </c>
      <c r="M81" s="9">
        <f>vlookup(A81,'in silico annotation'!A:AE,2)</f>
        <v>23440</v>
      </c>
      <c r="N81" s="5" t="str">
        <f>vlookup(A81,'in silico annotation'!A:AE,27)</f>
        <v>gblock5</v>
      </c>
      <c r="O81" s="9" t="str">
        <f>vlookup(A81,'in silico annotation'!A:AE,27)</f>
        <v>gblock5</v>
      </c>
      <c r="P81" s="10">
        <v>1.427</v>
      </c>
      <c r="Q81" s="10" t="s">
        <v>580</v>
      </c>
      <c r="R81" s="10">
        <v>77.28</v>
      </c>
      <c r="S81" s="10" t="s">
        <v>581</v>
      </c>
      <c r="T81" s="10">
        <v>3.589</v>
      </c>
      <c r="U81" s="10" t="s">
        <v>46</v>
      </c>
      <c r="V81" s="10">
        <v>2.436</v>
      </c>
      <c r="W81" s="10" t="s">
        <v>582</v>
      </c>
      <c r="X81" s="10">
        <v>3.906</v>
      </c>
      <c r="Y81" s="10" t="s">
        <v>583</v>
      </c>
      <c r="AA81" s="23">
        <v>7276.7</v>
      </c>
      <c r="AB81" s="12">
        <v>7478.3</v>
      </c>
      <c r="AC81" s="12">
        <f t="shared" si="1"/>
        <v>201.6</v>
      </c>
      <c r="AD81" s="12"/>
      <c r="AE81" s="12"/>
      <c r="AF81" s="3"/>
      <c r="AG81" s="14"/>
      <c r="AH81" s="14"/>
      <c r="AI81" s="17"/>
      <c r="AL81" s="14"/>
      <c r="AM81" s="14"/>
    </row>
    <row r="82">
      <c r="A82" s="5" t="s">
        <v>584</v>
      </c>
      <c r="B82" s="5" t="s">
        <v>27</v>
      </c>
      <c r="C82" s="5" t="s">
        <v>585</v>
      </c>
      <c r="D82" s="6" t="s">
        <v>29</v>
      </c>
      <c r="E82" s="7" t="str">
        <f>vlookup(A82,'in silico annotation'!A:AE,31)</f>
        <v>uagaccaccccaaaaaugaaggggacuaaaacAACCUGUAGAAUAAACACGC</v>
      </c>
      <c r="F82" s="8">
        <f>vlookup(A82,'in silico annotation'!A:AE,7)</f>
        <v>0.4</v>
      </c>
      <c r="G82" s="8">
        <f>vlookup(A82,'in silico annotation'!A:AE,8)</f>
        <v>0.45</v>
      </c>
      <c r="H82" s="8">
        <f>vlookup(A82,'in silico annotation'!A:AE,16)</f>
        <v>0</v>
      </c>
      <c r="I82" s="8" t="b">
        <f>vlookup(A82,'in silico annotation'!A:AE,25)</f>
        <v>0</v>
      </c>
      <c r="J82" s="5">
        <f>vlookup(A82,'in silico annotation'!A:AE,19)</f>
        <v>0</v>
      </c>
      <c r="K82" s="5">
        <f>vlookup(A82,'in silico annotation'!A:AE,20)</f>
        <v>0</v>
      </c>
      <c r="L82" s="5" t="b">
        <f>vlookup(A82,'in silico annotation'!A:AE,23)</f>
        <v>0</v>
      </c>
      <c r="M82" s="9">
        <f>vlookup(A82,'in silico annotation'!A:AE,2)</f>
        <v>23461</v>
      </c>
      <c r="N82" s="5" t="str">
        <f>vlookup(A82,'in silico annotation'!A:AE,27)</f>
        <v>gblock5</v>
      </c>
      <c r="O82" s="9" t="str">
        <f>vlookup(A82,'in silico annotation'!A:AE,27)</f>
        <v>gblock5</v>
      </c>
      <c r="P82" s="10">
        <v>2.034</v>
      </c>
      <c r="Q82" s="10" t="s">
        <v>586</v>
      </c>
      <c r="R82" s="10">
        <v>939.6</v>
      </c>
      <c r="S82" s="10" t="s">
        <v>587</v>
      </c>
      <c r="T82" s="10">
        <v>134.9</v>
      </c>
      <c r="U82" s="10" t="s">
        <v>588</v>
      </c>
      <c r="V82" s="10">
        <v>15.98</v>
      </c>
      <c r="W82" s="10" t="s">
        <v>589</v>
      </c>
      <c r="X82" s="10">
        <v>2.348</v>
      </c>
      <c r="Y82" s="10" t="s">
        <v>590</v>
      </c>
      <c r="AA82" s="23">
        <v>3763.7</v>
      </c>
      <c r="AB82" s="12">
        <v>5484.7</v>
      </c>
      <c r="AC82" s="12">
        <f t="shared" si="1"/>
        <v>1721</v>
      </c>
      <c r="AD82" s="12"/>
      <c r="AE82" s="12"/>
      <c r="AF82" s="3"/>
      <c r="AG82" s="15" t="s">
        <v>584</v>
      </c>
      <c r="AH82" s="16">
        <f>V82/P82</f>
        <v>7.856440511</v>
      </c>
      <c r="AI82" s="17"/>
      <c r="AL82" s="14"/>
      <c r="AM82" s="14"/>
    </row>
    <row r="83">
      <c r="A83" s="5" t="s">
        <v>591</v>
      </c>
      <c r="B83" s="5" t="s">
        <v>27</v>
      </c>
      <c r="C83" s="5" t="s">
        <v>592</v>
      </c>
      <c r="D83" s="6" t="s">
        <v>29</v>
      </c>
      <c r="E83" s="7" t="str">
        <f>vlookup(A83,'in silico annotation'!A:AE,31)</f>
        <v>uagaccaccccaaaaaugaaggggacuaaaacUGACUAGCUACACUACGUGC</v>
      </c>
      <c r="F83" s="8">
        <f>vlookup(A83,'in silico annotation'!A:AE,7)</f>
        <v>0.5</v>
      </c>
      <c r="G83" s="8">
        <f>vlookup(A83,'in silico annotation'!A:AE,8)</f>
        <v>0.25</v>
      </c>
      <c r="H83" s="8">
        <f>vlookup(A83,'in silico annotation'!A:AE,16)</f>
        <v>0</v>
      </c>
      <c r="I83" s="8" t="b">
        <f>vlookup(A83,'in silico annotation'!A:AE,25)</f>
        <v>0</v>
      </c>
      <c r="J83" s="5">
        <f>vlookup(A83,'in silico annotation'!A:AE,19)</f>
        <v>0</v>
      </c>
      <c r="K83" s="5">
        <f>vlookup(A83,'in silico annotation'!A:AE,20)</f>
        <v>0</v>
      </c>
      <c r="L83" s="5" t="b">
        <f>vlookup(A83,'in silico annotation'!A:AE,23)</f>
        <v>0</v>
      </c>
      <c r="M83" s="9">
        <f>vlookup(A83,'in silico annotation'!A:AE,2)</f>
        <v>23612</v>
      </c>
      <c r="N83" s="5" t="str">
        <f>vlookup(A83,'in silico annotation'!A:AE,27)</f>
        <v>gblock6</v>
      </c>
      <c r="O83" s="9" t="str">
        <f>vlookup(A83,'in silico annotation'!A:AE,27)</f>
        <v>gblock6</v>
      </c>
      <c r="P83" s="10">
        <v>1.453</v>
      </c>
      <c r="Q83" s="10" t="s">
        <v>593</v>
      </c>
      <c r="R83" s="10">
        <v>570.7</v>
      </c>
      <c r="S83" s="10" t="s">
        <v>594</v>
      </c>
      <c r="T83" s="10">
        <v>70.4</v>
      </c>
      <c r="U83" s="10" t="s">
        <v>142</v>
      </c>
      <c r="V83" s="10">
        <v>9.049</v>
      </c>
      <c r="W83" s="10" t="s">
        <v>595</v>
      </c>
      <c r="X83" s="10">
        <v>1.139</v>
      </c>
      <c r="Y83" s="10" t="s">
        <v>596</v>
      </c>
      <c r="AA83" s="23">
        <v>3833.0</v>
      </c>
      <c r="AB83" s="12">
        <v>4600.3</v>
      </c>
      <c r="AC83" s="12">
        <f t="shared" si="1"/>
        <v>767.3</v>
      </c>
      <c r="AD83" s="12"/>
      <c r="AE83" s="12"/>
      <c r="AF83" s="3"/>
      <c r="AG83" s="14"/>
      <c r="AH83" s="14"/>
      <c r="AI83" s="17"/>
      <c r="AL83" s="14"/>
      <c r="AM83" s="14"/>
    </row>
    <row r="84">
      <c r="A84" s="5" t="s">
        <v>597</v>
      </c>
      <c r="B84" s="5" t="s">
        <v>27</v>
      </c>
      <c r="C84" s="5" t="s">
        <v>598</v>
      </c>
      <c r="D84" s="6" t="s">
        <v>29</v>
      </c>
      <c r="E84" s="7" t="str">
        <f>vlookup(A84,'in silico annotation'!A:AE,31)</f>
        <v>uagaccaccccaaaaaugaaggggacuaaaacGGAUUGACUAGCUACACUAC</v>
      </c>
      <c r="F84" s="8">
        <f>vlookup(A84,'in silico annotation'!A:AE,7)</f>
        <v>0.45</v>
      </c>
      <c r="G84" s="8">
        <f>vlookup(A84,'in silico annotation'!A:AE,8)</f>
        <v>0.3</v>
      </c>
      <c r="H84" s="8">
        <f>vlookup(A84,'in silico annotation'!A:AE,16)</f>
        <v>0</v>
      </c>
      <c r="I84" s="8" t="b">
        <f>vlookup(A84,'in silico annotation'!A:AE,25)</f>
        <v>0</v>
      </c>
      <c r="J84" s="5">
        <f>vlookup(A84,'in silico annotation'!A:AE,19)</f>
        <v>0</v>
      </c>
      <c r="K84" s="5">
        <f>vlookup(A84,'in silico annotation'!A:AE,20)</f>
        <v>0</v>
      </c>
      <c r="L84" s="5" t="b">
        <f>vlookup(A84,'in silico annotation'!A:AE,23)</f>
        <v>0</v>
      </c>
      <c r="M84" s="9">
        <f>vlookup(A84,'in silico annotation'!A:AE,2)</f>
        <v>23616</v>
      </c>
      <c r="N84" s="5" t="str">
        <f>vlookup(A84,'in silico annotation'!A:AE,27)</f>
        <v>gblock6</v>
      </c>
      <c r="O84" s="9" t="str">
        <f>vlookup(A84,'in silico annotation'!A:AE,27)</f>
        <v>gblock6</v>
      </c>
      <c r="P84" s="10">
        <v>7.207</v>
      </c>
      <c r="Q84" s="11" t="s">
        <v>599</v>
      </c>
      <c r="R84" s="10">
        <v>691.9</v>
      </c>
      <c r="S84" s="11" t="s">
        <v>600</v>
      </c>
      <c r="T84" s="10">
        <v>72.01</v>
      </c>
      <c r="U84" s="11" t="s">
        <v>601</v>
      </c>
      <c r="V84" s="10">
        <v>12.5</v>
      </c>
      <c r="W84" s="11" t="s">
        <v>602</v>
      </c>
      <c r="X84" s="10">
        <v>9.454</v>
      </c>
      <c r="Y84" s="11" t="s">
        <v>603</v>
      </c>
      <c r="AA84" s="12">
        <v>8183.3</v>
      </c>
      <c r="AB84" s="12">
        <v>8574.3</v>
      </c>
      <c r="AC84" s="12">
        <f t="shared" si="1"/>
        <v>391</v>
      </c>
      <c r="AD84" s="12"/>
      <c r="AE84" s="19"/>
      <c r="AF84" s="3"/>
      <c r="AG84" s="14"/>
      <c r="AH84" s="14"/>
      <c r="AI84" s="17"/>
      <c r="AL84" s="14"/>
      <c r="AM84" s="14"/>
    </row>
    <row r="85">
      <c r="A85" s="5" t="s">
        <v>604</v>
      </c>
      <c r="B85" s="5" t="s">
        <v>27</v>
      </c>
      <c r="C85" s="5" t="s">
        <v>605</v>
      </c>
      <c r="D85" s="6" t="s">
        <v>29</v>
      </c>
      <c r="E85" s="7" t="str">
        <f>vlookup(A85,'in silico annotation'!A:AE,31)</f>
        <v>uagaccaccccaaaaaugaaggggacuaaaacUGAUGGAUUGACUAGCUACA</v>
      </c>
      <c r="F85" s="8">
        <f>vlookup(A85,'in silico annotation'!A:AE,7)</f>
        <v>0.4</v>
      </c>
      <c r="G85" s="8">
        <f>vlookup(A85,'in silico annotation'!A:AE,8)</f>
        <v>0.3</v>
      </c>
      <c r="H85" s="8">
        <f>vlookup(A85,'in silico annotation'!A:AE,16)</f>
        <v>0</v>
      </c>
      <c r="I85" s="8" t="b">
        <f>vlookup(A85,'in silico annotation'!A:AE,25)</f>
        <v>0</v>
      </c>
      <c r="J85" s="5">
        <f>vlookup(A85,'in silico annotation'!A:AE,19)</f>
        <v>0</v>
      </c>
      <c r="K85" s="5">
        <f>vlookup(A85,'in silico annotation'!A:AE,20)</f>
        <v>0</v>
      </c>
      <c r="L85" s="5" t="b">
        <f>vlookup(A85,'in silico annotation'!A:AE,23)</f>
        <v>0</v>
      </c>
      <c r="M85" s="9">
        <f>vlookup(A85,'in silico annotation'!A:AE,2)</f>
        <v>23620</v>
      </c>
      <c r="N85" s="5" t="str">
        <f>vlookup(A85,'in silico annotation'!A:AE,27)</f>
        <v>gblock6</v>
      </c>
      <c r="O85" s="9" t="str">
        <f>vlookup(A85,'in silico annotation'!A:AE,27)</f>
        <v>gblock6</v>
      </c>
      <c r="P85" s="10">
        <v>6.93</v>
      </c>
      <c r="Q85" s="11" t="s">
        <v>606</v>
      </c>
      <c r="R85" s="10">
        <v>308.5</v>
      </c>
      <c r="S85" s="11" t="s">
        <v>607</v>
      </c>
      <c r="T85" s="10">
        <v>47.31</v>
      </c>
      <c r="U85" s="11" t="s">
        <v>608</v>
      </c>
      <c r="V85" s="10">
        <v>13.47</v>
      </c>
      <c r="W85" s="11" t="s">
        <v>609</v>
      </c>
      <c r="X85" s="10">
        <v>9.921</v>
      </c>
      <c r="Y85" s="11" t="s">
        <v>610</v>
      </c>
      <c r="AA85" s="12">
        <v>8284.7</v>
      </c>
      <c r="AB85" s="12">
        <v>8563.0</v>
      </c>
      <c r="AC85" s="12">
        <f t="shared" si="1"/>
        <v>278.3</v>
      </c>
      <c r="AD85" s="12"/>
      <c r="AE85" s="12"/>
      <c r="AF85" s="3"/>
      <c r="AG85" s="14"/>
      <c r="AH85" s="14"/>
      <c r="AI85" s="17"/>
      <c r="AL85" s="14"/>
      <c r="AM85" s="14"/>
    </row>
    <row r="86">
      <c r="A86" s="25" t="s">
        <v>611</v>
      </c>
      <c r="B86" s="25" t="s">
        <v>27</v>
      </c>
      <c r="C86" s="25" t="s">
        <v>612</v>
      </c>
      <c r="D86" s="26" t="s">
        <v>29</v>
      </c>
      <c r="E86" s="7" t="str">
        <f>vlookup(A86,'in silico annotation'!A:AE,31)</f>
        <v>uagaccaccccaaaaaugaaggggacuaaaacUUAAUUGUGUACAAAAACUG</v>
      </c>
      <c r="F86" s="8">
        <f>vlookup(A86,'in silico annotation'!A:AE,7)</f>
        <v>0.25</v>
      </c>
      <c r="G86" s="8">
        <f>vlookup(A86,'in silico annotation'!A:AE,8)</f>
        <v>0.4</v>
      </c>
      <c r="H86" s="8">
        <f>vlookup(A86,'in silico annotation'!A:AE,16)</f>
        <v>0</v>
      </c>
      <c r="I86" s="8" t="b">
        <f>vlookup(A86,'in silico annotation'!A:AE,25)</f>
        <v>0</v>
      </c>
      <c r="J86" s="5">
        <f>vlookup(A86,'in silico annotation'!A:AE,19)</f>
        <v>0</v>
      </c>
      <c r="K86" s="5">
        <f>vlookup(A86,'in silico annotation'!A:AE,20)</f>
        <v>0</v>
      </c>
      <c r="L86" s="5" t="b">
        <f>vlookup(A86,'in silico annotation'!A:AE,23)</f>
        <v>0</v>
      </c>
      <c r="M86" s="9">
        <f>vlookup(A86,'in silico annotation'!A:AE,2)</f>
        <v>23833</v>
      </c>
      <c r="N86" s="5" t="str">
        <f>vlookup(A86,'in silico annotation'!A:AE,27)</f>
        <v>gblock6</v>
      </c>
      <c r="O86" s="9" t="str">
        <f>vlookup(A86,'in silico annotation'!A:AE,27)</f>
        <v>gblock6</v>
      </c>
      <c r="P86" s="10">
        <v>2.332</v>
      </c>
      <c r="Q86" s="11" t="s">
        <v>613</v>
      </c>
      <c r="R86" s="10">
        <v>2738.0</v>
      </c>
      <c r="S86" s="11" t="s">
        <v>614</v>
      </c>
      <c r="T86" s="10">
        <v>442.1</v>
      </c>
      <c r="U86" s="11" t="s">
        <v>615</v>
      </c>
      <c r="V86" s="10">
        <v>49.89</v>
      </c>
      <c r="W86" s="11" t="s">
        <v>616</v>
      </c>
      <c r="X86" s="10">
        <v>3.348</v>
      </c>
      <c r="Y86" s="11" t="s">
        <v>617</v>
      </c>
      <c r="AA86" s="12">
        <v>7766.3</v>
      </c>
      <c r="AB86" s="12">
        <v>14302.3</v>
      </c>
      <c r="AC86" s="12">
        <f t="shared" si="1"/>
        <v>6536</v>
      </c>
      <c r="AD86" s="12"/>
      <c r="AE86" s="12"/>
      <c r="AF86" s="3"/>
      <c r="AG86" s="15" t="s">
        <v>611</v>
      </c>
      <c r="AH86" s="16">
        <f t="shared" ref="AH86:AH87" si="6">V86/P86</f>
        <v>21.39365352</v>
      </c>
      <c r="AI86" s="17"/>
      <c r="AL86" s="14"/>
      <c r="AM86" s="14"/>
    </row>
    <row r="87">
      <c r="A87" s="5" t="s">
        <v>618</v>
      </c>
      <c r="B87" s="5" t="s">
        <v>27</v>
      </c>
      <c r="C87" s="5" t="s">
        <v>619</v>
      </c>
      <c r="D87" s="6" t="s">
        <v>29</v>
      </c>
      <c r="E87" s="7" t="str">
        <f>vlookup(A87,'in silico annotation'!A:AE,31)</f>
        <v>uagaccaccccaaaaaugaaggggacuaaaacAAACAGUAAGGCCGUUAAAC</v>
      </c>
      <c r="F87" s="8">
        <f>vlookup(A87,'in silico annotation'!A:AE,7)</f>
        <v>0.4</v>
      </c>
      <c r="G87" s="8">
        <f>vlookup(A87,'in silico annotation'!A:AE,8)</f>
        <v>0.45</v>
      </c>
      <c r="H87" s="8">
        <f>vlookup(A87,'in silico annotation'!A:AE,16)</f>
        <v>0</v>
      </c>
      <c r="I87" s="8" t="b">
        <f>vlookup(A87,'in silico annotation'!A:AE,25)</f>
        <v>0</v>
      </c>
      <c r="J87" s="5">
        <f>vlookup(A87,'in silico annotation'!A:AE,19)</f>
        <v>0</v>
      </c>
      <c r="K87" s="5">
        <f>vlookup(A87,'in silico annotation'!A:AE,20)</f>
        <v>0</v>
      </c>
      <c r="L87" s="5" t="b">
        <f>vlookup(A87,'in silico annotation'!A:AE,23)</f>
        <v>0</v>
      </c>
      <c r="M87" s="9">
        <f>vlookup(A87,'in silico annotation'!A:AE,2)</f>
        <v>24124</v>
      </c>
      <c r="N87" s="5" t="str">
        <f>vlookup(A87,'in silico annotation'!A:AE,27)</f>
        <v>gblock6</v>
      </c>
      <c r="O87" s="9" t="str">
        <f>vlookup(A87,'in silico annotation'!A:AE,27)</f>
        <v>gblock6</v>
      </c>
      <c r="P87" s="10">
        <v>-1.237</v>
      </c>
      <c r="Q87" s="11" t="s">
        <v>620</v>
      </c>
      <c r="R87" s="10">
        <v>2969.0</v>
      </c>
      <c r="S87" s="11" t="s">
        <v>621</v>
      </c>
      <c r="T87" s="10">
        <v>364.3</v>
      </c>
      <c r="U87" s="11" t="s">
        <v>622</v>
      </c>
      <c r="V87" s="10">
        <v>49.04</v>
      </c>
      <c r="W87" s="11" t="s">
        <v>623</v>
      </c>
      <c r="X87" s="10">
        <v>2.969</v>
      </c>
      <c r="Y87" s="11" t="s">
        <v>624</v>
      </c>
      <c r="AA87" s="12">
        <v>8321.3</v>
      </c>
      <c r="AB87" s="12">
        <v>13472.3</v>
      </c>
      <c r="AC87" s="12">
        <f t="shared" si="1"/>
        <v>5151</v>
      </c>
      <c r="AD87" s="12"/>
      <c r="AE87" s="12"/>
      <c r="AF87" s="3"/>
      <c r="AG87" s="15" t="s">
        <v>618</v>
      </c>
      <c r="AH87" s="16">
        <f t="shared" si="6"/>
        <v>-39.64430073</v>
      </c>
      <c r="AI87" s="24" t="s">
        <v>125</v>
      </c>
      <c r="AL87" s="14"/>
      <c r="AM87" s="14"/>
    </row>
    <row r="88">
      <c r="A88" s="5" t="s">
        <v>625</v>
      </c>
      <c r="B88" s="5" t="s">
        <v>27</v>
      </c>
      <c r="C88" s="5" t="s">
        <v>626</v>
      </c>
      <c r="D88" s="6" t="s">
        <v>29</v>
      </c>
      <c r="E88" s="7" t="str">
        <f>vlookup(A88,'in silico annotation'!A:AE,31)</f>
        <v>uagaccaccccaaaaaugaaggggacuaaaacUCCAAUUGUGAAGAUUCUCA</v>
      </c>
      <c r="F88" s="8">
        <f>vlookup(A88,'in silico annotation'!A:AE,7)</f>
        <v>0.35</v>
      </c>
      <c r="G88" s="8">
        <f>vlookup(A88,'in silico annotation'!A:AE,8)</f>
        <v>0.3</v>
      </c>
      <c r="H88" s="8">
        <f>vlookup(A88,'in silico annotation'!A:AE,16)</f>
        <v>0</v>
      </c>
      <c r="I88" s="8" t="b">
        <f>vlookup(A88,'in silico annotation'!A:AE,25)</f>
        <v>0</v>
      </c>
      <c r="J88" s="5">
        <f>vlookup(A88,'in silico annotation'!A:AE,19)</f>
        <v>0</v>
      </c>
      <c r="K88" s="5">
        <f>vlookup(A88,'in silico annotation'!A:AE,20)</f>
        <v>0</v>
      </c>
      <c r="L88" s="5" t="b">
        <f>vlookup(A88,'in silico annotation'!A:AE,23)</f>
        <v>0</v>
      </c>
      <c r="M88" s="9">
        <f>vlookup(A88,'in silico annotation'!A:AE,2)</f>
        <v>25406</v>
      </c>
      <c r="N88" s="5" t="str">
        <f>vlookup(A88,'in silico annotation'!A:AE,27)</f>
        <v>gblock6</v>
      </c>
      <c r="O88" s="9" t="str">
        <f>vlookup(A88,'in silico annotation'!A:AE,27)</f>
        <v>gblock6</v>
      </c>
      <c r="P88" s="10">
        <v>3.212</v>
      </c>
      <c r="Q88" s="11" t="s">
        <v>627</v>
      </c>
      <c r="R88" s="10">
        <v>2262.0</v>
      </c>
      <c r="S88" s="11" t="s">
        <v>628</v>
      </c>
      <c r="T88" s="10">
        <v>179.1</v>
      </c>
      <c r="U88" s="11" t="s">
        <v>629</v>
      </c>
      <c r="V88" s="10">
        <v>19.52</v>
      </c>
      <c r="W88" s="11" t="s">
        <v>630</v>
      </c>
      <c r="X88" s="10">
        <v>-1.596</v>
      </c>
      <c r="Y88" s="11" t="s">
        <v>631</v>
      </c>
      <c r="AA88" s="12">
        <v>8292.3</v>
      </c>
      <c r="AB88" s="12">
        <v>10445.0</v>
      </c>
      <c r="AC88" s="12">
        <f t="shared" si="1"/>
        <v>2152.7</v>
      </c>
      <c r="AD88" s="12"/>
      <c r="AE88" s="12"/>
      <c r="AF88" s="3"/>
      <c r="AG88" s="14"/>
      <c r="AH88" s="14"/>
      <c r="AI88" s="17"/>
      <c r="AL88" s="14"/>
      <c r="AM88" s="14"/>
    </row>
    <row r="89">
      <c r="A89" s="5" t="s">
        <v>632</v>
      </c>
      <c r="B89" s="5" t="s">
        <v>27</v>
      </c>
      <c r="C89" s="5" t="s">
        <v>633</v>
      </c>
      <c r="D89" s="6" t="s">
        <v>29</v>
      </c>
      <c r="E89" s="7" t="str">
        <f>vlookup(A89,'in silico annotation'!A:AE,31)</f>
        <v>uagaccaccccaaaaaugaaggggacuaaaacUAAAGCAUAAAGAUAGAGAA</v>
      </c>
      <c r="F89" s="8">
        <f>vlookup(A89,'in silico annotation'!A:AE,7)</f>
        <v>0.25</v>
      </c>
      <c r="G89" s="8">
        <f>vlookup(A89,'in silico annotation'!A:AE,8)</f>
        <v>0.6</v>
      </c>
      <c r="H89" s="8">
        <f>vlookup(A89,'in silico annotation'!A:AE,16)</f>
        <v>0</v>
      </c>
      <c r="I89" s="8" t="b">
        <f>vlookup(A89,'in silico annotation'!A:AE,25)</f>
        <v>1</v>
      </c>
      <c r="J89" s="5">
        <f>vlookup(A89,'in silico annotation'!A:AE,19)</f>
        <v>0</v>
      </c>
      <c r="K89" s="5">
        <f>vlookup(A89,'in silico annotation'!A:AE,20)</f>
        <v>3</v>
      </c>
      <c r="L89" s="5" t="b">
        <f>vlookup(A89,'in silico annotation'!A:AE,23)</f>
        <v>1</v>
      </c>
      <c r="M89" s="9">
        <f>vlookup(A89,'in silico annotation'!A:AE,2)</f>
        <v>25706</v>
      </c>
      <c r="N89" s="5" t="str">
        <f>vlookup(A89,'in silico annotation'!A:AE,27)</f>
        <v>gblock6</v>
      </c>
      <c r="O89" s="9" t="str">
        <f>vlookup(A89,'in silico annotation'!A:AE,27)</f>
        <v>gblock6</v>
      </c>
      <c r="P89" s="10">
        <v>3.597</v>
      </c>
      <c r="Q89" s="11" t="s">
        <v>634</v>
      </c>
      <c r="R89" s="10">
        <v>56.93</v>
      </c>
      <c r="S89" s="11" t="s">
        <v>635</v>
      </c>
      <c r="T89" s="10">
        <v>6.999</v>
      </c>
      <c r="U89" s="11" t="s">
        <v>636</v>
      </c>
      <c r="V89" s="10">
        <v>4.901</v>
      </c>
      <c r="W89" s="11" t="s">
        <v>616</v>
      </c>
      <c r="X89" s="10">
        <v>4.186</v>
      </c>
      <c r="Y89" s="11" t="s">
        <v>637</v>
      </c>
      <c r="AA89" s="12">
        <v>8123.3</v>
      </c>
      <c r="AB89" s="12">
        <v>8550.3</v>
      </c>
      <c r="AC89" s="12">
        <f t="shared" si="1"/>
        <v>427</v>
      </c>
      <c r="AD89" s="12"/>
      <c r="AE89" s="12"/>
      <c r="AF89" s="3"/>
      <c r="AG89" s="14"/>
      <c r="AH89" s="14"/>
      <c r="AI89" s="17"/>
      <c r="AL89" s="14"/>
      <c r="AM89" s="14"/>
    </row>
    <row r="90">
      <c r="A90" s="5" t="s">
        <v>638</v>
      </c>
      <c r="B90" s="5" t="s">
        <v>27</v>
      </c>
      <c r="C90" s="5" t="s">
        <v>639</v>
      </c>
      <c r="D90" s="6" t="s">
        <v>29</v>
      </c>
      <c r="E90" s="7" t="str">
        <f>vlookup(A90,'in silico annotation'!A:AE,31)</f>
        <v>uagaccaccccaaaaaugaaggggacuaaaacGACUAAAGCAUAAAGAUAGA</v>
      </c>
      <c r="F90" s="8">
        <f>vlookup(A90,'in silico annotation'!A:AE,7)</f>
        <v>0.3</v>
      </c>
      <c r="G90" s="8">
        <f>vlookup(A90,'in silico annotation'!A:AE,8)</f>
        <v>0.55</v>
      </c>
      <c r="H90" s="8">
        <f>vlookup(A90,'in silico annotation'!A:AE,16)</f>
        <v>0</v>
      </c>
      <c r="I90" s="8" t="b">
        <f>vlookup(A90,'in silico annotation'!A:AE,25)</f>
        <v>1</v>
      </c>
      <c r="J90" s="5">
        <f>vlookup(A90,'in silico annotation'!A:AE,19)</f>
        <v>0</v>
      </c>
      <c r="K90" s="5">
        <f>vlookup(A90,'in silico annotation'!A:AE,20)</f>
        <v>1</v>
      </c>
      <c r="L90" s="5" t="b">
        <f>vlookup(A90,'in silico annotation'!A:AE,23)</f>
        <v>0</v>
      </c>
      <c r="M90" s="9">
        <f>vlookup(A90,'in silico annotation'!A:AE,2)</f>
        <v>25709</v>
      </c>
      <c r="N90" s="5" t="str">
        <f>vlookup(A90,'in silico annotation'!A:AE,27)</f>
        <v>gblock6</v>
      </c>
      <c r="O90" s="9" t="str">
        <f>vlookup(A90,'in silico annotation'!A:AE,27)</f>
        <v>gblock6</v>
      </c>
      <c r="P90" s="10">
        <v>3.926</v>
      </c>
      <c r="Q90" s="11" t="s">
        <v>640</v>
      </c>
      <c r="R90" s="10">
        <v>3679.0</v>
      </c>
      <c r="S90" s="11" t="s">
        <v>641</v>
      </c>
      <c r="T90" s="10">
        <v>487.1</v>
      </c>
      <c r="U90" s="11" t="s">
        <v>642</v>
      </c>
      <c r="V90" s="10">
        <v>47.97</v>
      </c>
      <c r="W90" s="11" t="s">
        <v>643</v>
      </c>
      <c r="X90" s="10">
        <v>6.928</v>
      </c>
      <c r="Y90" s="11" t="s">
        <v>110</v>
      </c>
      <c r="AA90" s="12">
        <v>8204.7</v>
      </c>
      <c r="AB90" s="12">
        <v>13756.0</v>
      </c>
      <c r="AC90" s="12">
        <f t="shared" si="1"/>
        <v>5551.3</v>
      </c>
      <c r="AD90" s="12"/>
      <c r="AE90" s="12"/>
      <c r="AF90" s="3"/>
      <c r="AG90" s="15" t="s">
        <v>638</v>
      </c>
      <c r="AH90" s="16">
        <f t="shared" ref="AH90:AH91" si="7">V90/P90</f>
        <v>12.21854305</v>
      </c>
      <c r="AI90" s="24" t="s">
        <v>125</v>
      </c>
      <c r="AL90" s="14"/>
      <c r="AM90" s="14"/>
    </row>
    <row r="91">
      <c r="A91" s="5" t="s">
        <v>644</v>
      </c>
      <c r="B91" s="5" t="s">
        <v>27</v>
      </c>
      <c r="C91" s="5" t="s">
        <v>645</v>
      </c>
      <c r="D91" s="6" t="s">
        <v>29</v>
      </c>
      <c r="E91" s="7" t="str">
        <f>vlookup(A91,'in silico annotation'!A:AE,31)</f>
        <v>uagaccaccccaaaaaugaaggggacuaaaacGAAGUAGACUAAAGCAUAAA</v>
      </c>
      <c r="F91" s="8">
        <f>vlookup(A91,'in silico annotation'!A:AE,7)</f>
        <v>0.3</v>
      </c>
      <c r="G91" s="8">
        <f>vlookup(A91,'in silico annotation'!A:AE,8)</f>
        <v>0.55</v>
      </c>
      <c r="H91" s="8">
        <f>vlookup(A91,'in silico annotation'!A:AE,16)</f>
        <v>0</v>
      </c>
      <c r="I91" s="8" t="b">
        <f>vlookup(A91,'in silico annotation'!A:AE,25)</f>
        <v>0</v>
      </c>
      <c r="J91" s="5">
        <f>vlookup(A91,'in silico annotation'!A:AE,19)</f>
        <v>0</v>
      </c>
      <c r="K91" s="5">
        <f>vlookup(A91,'in silico annotation'!A:AE,20)</f>
        <v>0</v>
      </c>
      <c r="L91" s="5" t="b">
        <f>vlookup(A91,'in silico annotation'!A:AE,23)</f>
        <v>0</v>
      </c>
      <c r="M91" s="9">
        <f>vlookup(A91,'in silico annotation'!A:AE,2)</f>
        <v>25715</v>
      </c>
      <c r="N91" s="5" t="str">
        <f>vlookup(A91,'in silico annotation'!A:AE,27)</f>
        <v>gblock6</v>
      </c>
      <c r="O91" s="9" t="str">
        <f>vlookup(A91,'in silico annotation'!A:AE,27)</f>
        <v>gblock6</v>
      </c>
      <c r="P91" s="10">
        <v>3.424</v>
      </c>
      <c r="Q91" s="11" t="s">
        <v>646</v>
      </c>
      <c r="R91" s="10">
        <v>1139.0</v>
      </c>
      <c r="S91" s="11" t="s">
        <v>647</v>
      </c>
      <c r="T91" s="10">
        <v>127.3</v>
      </c>
      <c r="U91" s="11" t="s">
        <v>648</v>
      </c>
      <c r="V91" s="10">
        <v>14.69</v>
      </c>
      <c r="W91" s="11" t="s">
        <v>649</v>
      </c>
      <c r="X91" s="10">
        <v>1.979</v>
      </c>
      <c r="Y91" s="11" t="s">
        <v>650</v>
      </c>
      <c r="AA91" s="12">
        <v>8347.7</v>
      </c>
      <c r="AB91" s="12">
        <v>9677.7</v>
      </c>
      <c r="AC91" s="12">
        <f t="shared" si="1"/>
        <v>1330</v>
      </c>
      <c r="AD91" s="12"/>
      <c r="AE91" s="12"/>
      <c r="AF91" s="3"/>
      <c r="AG91" s="15" t="s">
        <v>644</v>
      </c>
      <c r="AH91" s="16">
        <f t="shared" si="7"/>
        <v>4.290303738</v>
      </c>
      <c r="AI91" s="17"/>
      <c r="AL91" s="14"/>
      <c r="AM91" s="14"/>
    </row>
    <row r="92">
      <c r="A92" s="5" t="s">
        <v>651</v>
      </c>
      <c r="B92" s="5" t="s">
        <v>27</v>
      </c>
      <c r="C92" s="5" t="s">
        <v>652</v>
      </c>
      <c r="D92" s="6" t="s">
        <v>29</v>
      </c>
      <c r="E92" s="7" t="str">
        <f>vlookup(A92,'in silico annotation'!A:AE,31)</f>
        <v>uagaccaccccaaaaaugaaggggacuaaaacUAAAGUUACUGGCCAUAACA</v>
      </c>
      <c r="F92" s="8">
        <f>vlookup(A92,'in silico annotation'!A:AE,7)</f>
        <v>0.35</v>
      </c>
      <c r="G92" s="8">
        <f>vlookup(A92,'in silico annotation'!A:AE,8)</f>
        <v>0.4</v>
      </c>
      <c r="H92" s="8">
        <f>vlookup(A92,'in silico annotation'!A:AE,16)</f>
        <v>0</v>
      </c>
      <c r="I92" s="8" t="b">
        <f>vlookup(A92,'in silico annotation'!A:AE,25)</f>
        <v>0</v>
      </c>
      <c r="J92" s="5">
        <f>vlookup(A92,'in silico annotation'!A:AE,19)</f>
        <v>0</v>
      </c>
      <c r="K92" s="5">
        <f>vlookup(A92,'in silico annotation'!A:AE,20)</f>
        <v>0</v>
      </c>
      <c r="L92" s="5" t="b">
        <f>vlookup(A92,'in silico annotation'!A:AE,23)</f>
        <v>0</v>
      </c>
      <c r="M92" s="9">
        <f>vlookup(A92,'in silico annotation'!A:AE,2)</f>
        <v>26689</v>
      </c>
      <c r="N92" s="5" t="str">
        <f>vlookup(A92,'in silico annotation'!A:AE,27)</f>
        <v>gblock6</v>
      </c>
      <c r="O92" s="9" t="str">
        <f>vlookup(A92,'in silico annotation'!A:AE,27)</f>
        <v>gblock6</v>
      </c>
      <c r="P92" s="10">
        <v>4.844</v>
      </c>
      <c r="Q92" s="10" t="s">
        <v>653</v>
      </c>
      <c r="R92" s="10">
        <v>142.5</v>
      </c>
      <c r="S92" s="10" t="s">
        <v>654</v>
      </c>
      <c r="T92" s="10">
        <v>11.24</v>
      </c>
      <c r="U92" s="10" t="s">
        <v>655</v>
      </c>
      <c r="V92" s="10">
        <v>3.452</v>
      </c>
      <c r="W92" s="10" t="s">
        <v>656</v>
      </c>
      <c r="X92" s="10">
        <v>4.014</v>
      </c>
      <c r="Y92" s="10" t="s">
        <v>657</v>
      </c>
      <c r="AA92" s="23">
        <v>6645.0</v>
      </c>
      <c r="AB92" s="12">
        <v>7147.3</v>
      </c>
      <c r="AC92" s="12">
        <f t="shared" si="1"/>
        <v>502.3</v>
      </c>
      <c r="AD92" s="12"/>
      <c r="AE92" s="12"/>
      <c r="AF92" s="3"/>
      <c r="AG92" s="14"/>
      <c r="AH92" s="14"/>
      <c r="AI92" s="17"/>
      <c r="AL92" s="14"/>
      <c r="AM92" s="14"/>
    </row>
    <row r="93">
      <c r="A93" s="5" t="s">
        <v>658</v>
      </c>
      <c r="B93" s="5" t="s">
        <v>27</v>
      </c>
      <c r="C93" s="5" t="s">
        <v>659</v>
      </c>
      <c r="D93" s="6" t="s">
        <v>29</v>
      </c>
      <c r="E93" s="7" t="str">
        <f>vlookup(A93,'in silico annotation'!A:AE,31)</f>
        <v>uagaccaccccaaaaaugaaggggacuaaaacCACCGGUGAUCCAAUUUAUU</v>
      </c>
      <c r="F93" s="8">
        <f>vlookup(A93,'in silico annotation'!A:AE,7)</f>
        <v>0.4</v>
      </c>
      <c r="G93" s="8">
        <f>vlookup(A93,'in silico annotation'!A:AE,8)</f>
        <v>0.25</v>
      </c>
      <c r="H93" s="8">
        <f>vlookup(A93,'in silico annotation'!A:AE,16)</f>
        <v>4</v>
      </c>
      <c r="I93" s="8" t="b">
        <f>vlookup(A93,'in silico annotation'!A:AE,25)</f>
        <v>0</v>
      </c>
      <c r="J93" s="5">
        <f>vlookup(A93,'in silico annotation'!A:AE,19)</f>
        <v>0</v>
      </c>
      <c r="K93" s="5">
        <f>vlookup(A93,'in silico annotation'!A:AE,20)</f>
        <v>0</v>
      </c>
      <c r="L93" s="5" t="b">
        <f>vlookup(A93,'in silico annotation'!A:AE,23)</f>
        <v>0</v>
      </c>
      <c r="M93" s="9">
        <f>vlookup(A93,'in silico annotation'!A:AE,2)</f>
        <v>26738</v>
      </c>
      <c r="N93" s="5" t="str">
        <f>vlookup(A93,'in silico annotation'!A:AE,27)</f>
        <v>gblock6</v>
      </c>
      <c r="O93" s="9" t="str">
        <f>vlookup(A93,'in silico annotation'!A:AE,27)</f>
        <v>gblock6</v>
      </c>
      <c r="P93" s="10">
        <v>9.885</v>
      </c>
      <c r="Q93" s="10" t="s">
        <v>660</v>
      </c>
      <c r="R93" s="10">
        <v>1003.0</v>
      </c>
      <c r="S93" s="10" t="s">
        <v>661</v>
      </c>
      <c r="T93" s="10">
        <v>60.23</v>
      </c>
      <c r="U93" s="10" t="s">
        <v>662</v>
      </c>
      <c r="V93" s="10">
        <v>15.96</v>
      </c>
      <c r="W93" s="10" t="s">
        <v>663</v>
      </c>
      <c r="X93" s="10">
        <v>8.787</v>
      </c>
      <c r="Y93" s="10" t="s">
        <v>664</v>
      </c>
      <c r="AA93" s="23">
        <v>8352.7</v>
      </c>
      <c r="AB93" s="12">
        <v>9023.3</v>
      </c>
      <c r="AC93" s="12">
        <f t="shared" si="1"/>
        <v>670.6</v>
      </c>
      <c r="AD93" s="12"/>
      <c r="AE93" s="12"/>
      <c r="AF93" s="3"/>
      <c r="AG93" s="14"/>
      <c r="AH93" s="14"/>
      <c r="AI93" s="17"/>
      <c r="AL93" s="14"/>
      <c r="AM93" s="14"/>
    </row>
    <row r="94">
      <c r="A94" s="25" t="s">
        <v>665</v>
      </c>
      <c r="B94" s="25" t="s">
        <v>27</v>
      </c>
      <c r="C94" s="25" t="s">
        <v>666</v>
      </c>
      <c r="D94" s="26" t="s">
        <v>29</v>
      </c>
      <c r="E94" s="7" t="str">
        <f>vlookup(A94,'in silico annotation'!A:AE,31)</f>
        <v>uagaccaccccaaaaaugaaggggacuaaaacCAGUUGUGAUGAUUCCUAAG</v>
      </c>
      <c r="F94" s="8">
        <f>vlookup(A94,'in silico annotation'!A:AE,7)</f>
        <v>0.4</v>
      </c>
      <c r="G94" s="8">
        <f>vlookup(A94,'in silico annotation'!A:AE,8)</f>
        <v>0.25</v>
      </c>
      <c r="H94" s="8">
        <f>vlookup(A94,'in silico annotation'!A:AE,16)</f>
        <v>0</v>
      </c>
      <c r="I94" s="8" t="b">
        <f>vlookup(A94,'in silico annotation'!A:AE,25)</f>
        <v>0</v>
      </c>
      <c r="J94" s="5">
        <f>vlookup(A94,'in silico annotation'!A:AE,19)</f>
        <v>0</v>
      </c>
      <c r="K94" s="5">
        <f>vlookup(A94,'in silico annotation'!A:AE,20)</f>
        <v>0</v>
      </c>
      <c r="L94" s="5" t="b">
        <f>vlookup(A94,'in silico annotation'!A:AE,23)</f>
        <v>0</v>
      </c>
      <c r="M94" s="9">
        <f>vlookup(A94,'in silico annotation'!A:AE,2)</f>
        <v>27911</v>
      </c>
      <c r="N94" s="5" t="str">
        <f>vlookup(A94,'in silico annotation'!A:AE,27)</f>
        <v>gblock7</v>
      </c>
      <c r="O94" s="9" t="str">
        <f>vlookup(A94,'in silico annotation'!A:AE,27)</f>
        <v>gblock7</v>
      </c>
      <c r="P94" s="10">
        <v>2.244</v>
      </c>
      <c r="Q94" s="10" t="s">
        <v>667</v>
      </c>
      <c r="R94" s="10">
        <v>1264.0</v>
      </c>
      <c r="S94" s="10" t="s">
        <v>668</v>
      </c>
      <c r="T94" s="10">
        <v>230.3</v>
      </c>
      <c r="U94" s="10" t="s">
        <v>669</v>
      </c>
      <c r="V94" s="10">
        <v>24.19</v>
      </c>
      <c r="W94" s="10" t="s">
        <v>670</v>
      </c>
      <c r="X94" s="10">
        <v>2.033</v>
      </c>
      <c r="Y94" s="10" t="s">
        <v>671</v>
      </c>
      <c r="AA94" s="23">
        <v>3563.3</v>
      </c>
      <c r="AB94" s="12">
        <v>6547.3</v>
      </c>
      <c r="AC94" s="12">
        <f t="shared" si="1"/>
        <v>2984</v>
      </c>
      <c r="AD94" s="20"/>
      <c r="AE94" s="14"/>
      <c r="AG94" s="15" t="s">
        <v>665</v>
      </c>
      <c r="AH94" s="16">
        <f>V94/P94</f>
        <v>10.7798574</v>
      </c>
      <c r="AI94" s="24" t="s">
        <v>125</v>
      </c>
      <c r="AL94" s="14"/>
      <c r="AM94" s="14"/>
    </row>
    <row r="95">
      <c r="A95" s="5" t="s">
        <v>672</v>
      </c>
      <c r="B95" s="5" t="s">
        <v>27</v>
      </c>
      <c r="C95" s="5" t="s">
        <v>673</v>
      </c>
      <c r="D95" s="6" t="s">
        <v>29</v>
      </c>
      <c r="E95" s="7" t="str">
        <f>vlookup(A95,'in silico annotation'!A:AE,31)</f>
        <v>uagaccaccccaaaaaugaaggggacuaaaacUGUUUUGAUCGCGCCCCACU</v>
      </c>
      <c r="F95" s="8">
        <f>vlookup(A95,'in silico annotation'!A:AE,7)</f>
        <v>0.55</v>
      </c>
      <c r="G95" s="8">
        <f>vlookup(A95,'in silico annotation'!A:AE,8)</f>
        <v>0.1</v>
      </c>
      <c r="H95" s="8">
        <f>vlookup(A95,'in silico annotation'!A:AE,16)</f>
        <v>0</v>
      </c>
      <c r="I95" s="8" t="b">
        <f>vlookup(A95,'in silico annotation'!A:AE,25)</f>
        <v>0</v>
      </c>
      <c r="J95" s="5">
        <f>vlookup(A95,'in silico annotation'!A:AE,19)</f>
        <v>0</v>
      </c>
      <c r="K95" s="5">
        <f>vlookup(A95,'in silico annotation'!A:AE,20)</f>
        <v>0</v>
      </c>
      <c r="L95" s="5" t="b">
        <f>vlookup(A95,'in silico annotation'!A:AE,23)</f>
        <v>0</v>
      </c>
      <c r="M95" s="9">
        <f>vlookup(A95,'in silico annotation'!A:AE,2)</f>
        <v>28370</v>
      </c>
      <c r="N95" s="5" t="str">
        <f>vlookup(A95,'in silico annotation'!A:AE,27)</f>
        <v>gblock7</v>
      </c>
      <c r="O95" s="9" t="str">
        <f>vlookup(A95,'in silico annotation'!A:AE,27)</f>
        <v>gblock7</v>
      </c>
      <c r="P95" s="10">
        <v>0.7122</v>
      </c>
      <c r="Q95" s="10" t="s">
        <v>674</v>
      </c>
      <c r="R95" s="10">
        <v>129.7</v>
      </c>
      <c r="S95" s="10" t="s">
        <v>675</v>
      </c>
      <c r="T95" s="10">
        <v>12.09</v>
      </c>
      <c r="U95" s="10" t="s">
        <v>513</v>
      </c>
      <c r="V95" s="10">
        <v>1.417</v>
      </c>
      <c r="W95" s="10" t="s">
        <v>676</v>
      </c>
      <c r="X95" s="10">
        <v>0.2969</v>
      </c>
      <c r="Y95" s="10" t="s">
        <v>677</v>
      </c>
      <c r="AA95" s="23">
        <v>3772.0</v>
      </c>
      <c r="AB95" s="12">
        <v>3718.3</v>
      </c>
      <c r="AC95" s="12">
        <f t="shared" si="1"/>
        <v>-53.7</v>
      </c>
      <c r="AD95" s="14"/>
      <c r="AE95" s="14"/>
      <c r="AG95" s="14"/>
      <c r="AH95" s="14"/>
      <c r="AI95" s="17"/>
      <c r="AL95" s="14"/>
      <c r="AM95" s="14"/>
    </row>
    <row r="96">
      <c r="A96" s="5" t="s">
        <v>678</v>
      </c>
      <c r="B96" s="5" t="s">
        <v>27</v>
      </c>
      <c r="C96" s="5" t="s">
        <v>679</v>
      </c>
      <c r="D96" s="6" t="s">
        <v>29</v>
      </c>
      <c r="E96" s="7" t="str">
        <f>vlookup(A96,'in silico annotation'!A:AE,31)</f>
        <v>uagaccaccccaaaaaugaaggggacuaaaacGCUUGUGUUACAUUGUAUGC</v>
      </c>
      <c r="F96" s="8">
        <f>vlookup(A96,'in silico annotation'!A:AE,7)</f>
        <v>0.4</v>
      </c>
      <c r="G96" s="8">
        <f>vlookup(A96,'in silico annotation'!A:AE,8)</f>
        <v>0.15</v>
      </c>
      <c r="H96" s="8">
        <f>vlookup(A96,'in silico annotation'!A:AE,16)</f>
        <v>0</v>
      </c>
      <c r="I96" s="8" t="b">
        <f>vlookup(A96,'in silico annotation'!A:AE,25)</f>
        <v>0</v>
      </c>
      <c r="J96" s="5">
        <f>vlookup(A96,'in silico annotation'!A:AE,19)</f>
        <v>0</v>
      </c>
      <c r="K96" s="5">
        <f>vlookup(A96,'in silico annotation'!A:AE,20)</f>
        <v>0</v>
      </c>
      <c r="L96" s="5" t="b">
        <f>vlookup(A96,'in silico annotation'!A:AE,23)</f>
        <v>0</v>
      </c>
      <c r="M96" s="9">
        <f>vlookup(A96,'in silico annotation'!A:AE,2)</f>
        <v>29072</v>
      </c>
      <c r="N96" s="5" t="str">
        <f>vlookup(A96,'in silico annotation'!A:AE,27)</f>
        <v>gblock7</v>
      </c>
      <c r="O96" s="9" t="str">
        <f>vlookup(A96,'in silico annotation'!A:AE,27)</f>
        <v>gblock7</v>
      </c>
      <c r="P96" s="10">
        <v>8.247</v>
      </c>
      <c r="Q96" s="11" t="s">
        <v>680</v>
      </c>
      <c r="R96" s="10">
        <v>492.7</v>
      </c>
      <c r="S96" s="11" t="s">
        <v>681</v>
      </c>
      <c r="T96" s="10">
        <v>59.87</v>
      </c>
      <c r="U96" s="11" t="s">
        <v>682</v>
      </c>
      <c r="V96" s="10">
        <v>14.51</v>
      </c>
      <c r="W96" s="11" t="s">
        <v>683</v>
      </c>
      <c r="X96" s="10">
        <v>11.51</v>
      </c>
      <c r="Y96" s="11" t="s">
        <v>684</v>
      </c>
      <c r="AA96" s="12">
        <v>7815.3</v>
      </c>
      <c r="AB96" s="12">
        <v>8351.0</v>
      </c>
      <c r="AC96" s="12">
        <f t="shared" si="1"/>
        <v>535.7</v>
      </c>
      <c r="AD96" s="14"/>
      <c r="AE96" s="14"/>
      <c r="AG96" s="14"/>
      <c r="AH96" s="14"/>
      <c r="AI96" s="17"/>
      <c r="AL96" s="14"/>
      <c r="AM96" s="14"/>
    </row>
    <row r="97">
      <c r="A97" s="5" t="s">
        <v>685</v>
      </c>
      <c r="B97" s="5" t="s">
        <v>27</v>
      </c>
      <c r="C97" s="5" t="s">
        <v>686</v>
      </c>
      <c r="D97" s="6" t="s">
        <v>29</v>
      </c>
      <c r="E97" s="7" t="str">
        <f>vlookup(A97,'in silico annotation'!A:AE,31)</f>
        <v>uagaccaccccaaaaaugaaggggacuaaaacAAUUUGAUGGCACCUGUGUA</v>
      </c>
      <c r="F97" s="8">
        <f>vlookup(A97,'in silico annotation'!A:AE,7)</f>
        <v>0.4</v>
      </c>
      <c r="G97" s="8">
        <f>vlookup(A97,'in silico annotation'!A:AE,8)</f>
        <v>0.25</v>
      </c>
      <c r="H97" s="8">
        <f>vlookup(A97,'in silico annotation'!A:AE,16)</f>
        <v>0</v>
      </c>
      <c r="I97" s="8" t="b">
        <f>vlookup(A97,'in silico annotation'!A:AE,25)</f>
        <v>0</v>
      </c>
      <c r="J97" s="5">
        <f>vlookup(A97,'in silico annotation'!A:AE,19)</f>
        <v>0</v>
      </c>
      <c r="K97" s="5">
        <f>vlookup(A97,'in silico annotation'!A:AE,20)</f>
        <v>0</v>
      </c>
      <c r="L97" s="5" t="b">
        <f>vlookup(A97,'in silico annotation'!A:AE,23)</f>
        <v>0</v>
      </c>
      <c r="M97" s="9">
        <f>vlookup(A97,'in silico annotation'!A:AE,2)</f>
        <v>29270</v>
      </c>
      <c r="N97" s="5" t="str">
        <f>vlookup(A97,'in silico annotation'!A:AE,27)</f>
        <v>gblock7</v>
      </c>
      <c r="O97" s="9" t="str">
        <f>vlookup(A97,'in silico annotation'!A:AE,27)</f>
        <v>gblock7</v>
      </c>
      <c r="P97" s="10">
        <v>5.791</v>
      </c>
      <c r="Q97" s="11" t="s">
        <v>687</v>
      </c>
      <c r="R97" s="10">
        <v>1178.0</v>
      </c>
      <c r="S97" s="11" t="s">
        <v>688</v>
      </c>
      <c r="T97" s="10">
        <v>134.7</v>
      </c>
      <c r="U97" s="11" t="s">
        <v>689</v>
      </c>
      <c r="V97" s="10">
        <v>18.63</v>
      </c>
      <c r="W97" s="11" t="s">
        <v>690</v>
      </c>
      <c r="X97" s="10">
        <v>6.656</v>
      </c>
      <c r="Y97" s="11" t="s">
        <v>691</v>
      </c>
      <c r="AA97" s="12">
        <v>7762.3</v>
      </c>
      <c r="AB97" s="12">
        <v>9158.3</v>
      </c>
      <c r="AC97" s="12">
        <f t="shared" si="1"/>
        <v>1396</v>
      </c>
      <c r="AD97" s="14"/>
      <c r="AE97" s="14"/>
      <c r="AG97" s="15" t="s">
        <v>685</v>
      </c>
      <c r="AH97" s="16">
        <f>V97/P97</f>
        <v>3.217060957</v>
      </c>
      <c r="AI97" s="24" t="s">
        <v>125</v>
      </c>
      <c r="AL97" s="14"/>
      <c r="AM97" s="14"/>
    </row>
    <row r="98">
      <c r="A98" s="20" t="s">
        <v>692</v>
      </c>
      <c r="B98" s="20" t="s">
        <v>693</v>
      </c>
      <c r="C98" s="20" t="s">
        <v>28</v>
      </c>
      <c r="D98" s="30" t="s">
        <v>694</v>
      </c>
      <c r="E98" s="31" t="str">
        <f>vlookup(A98,'in silico annotation'!A:AE,31)</f>
        <v>uagaccaccccaaaaaugaaggggacuaaaacUAAGUGUAAAACCCACAGGG</v>
      </c>
      <c r="F98" s="14">
        <f>vlookup(A98,'in silico annotation'!A:AE,7)</f>
        <v>0.45</v>
      </c>
      <c r="G98" s="14">
        <f>vlookup(A98,'in silico annotation'!A:AE,8)</f>
        <v>0.4</v>
      </c>
      <c r="H98" s="14">
        <f>vlookup(A98,'in silico annotation'!A:AE,16)</f>
        <v>6</v>
      </c>
      <c r="I98" s="14" t="b">
        <f>vlookup(A98,'in silico annotation'!A:AE,25)</f>
        <v>0</v>
      </c>
      <c r="J98" s="20">
        <f>vlookup(A98,'in silico annotation'!A:AE,19)</f>
        <v>0</v>
      </c>
      <c r="K98" s="20">
        <f>vlookup(A98,'in silico annotation'!A:AE,20)</f>
        <v>0</v>
      </c>
      <c r="L98" s="20"/>
      <c r="M98" s="30">
        <f>vlookup(A98,'in silico annotation'!A:AE,2)</f>
        <v>13342</v>
      </c>
      <c r="N98" s="20" t="str">
        <f>vlookup(A98,'in silico annotation'!A:AE,27)</f>
        <v>gblock3</v>
      </c>
      <c r="O98" s="30" t="str">
        <f>vlookup(A98,'in silico annotation'!A:AE,27)</f>
        <v>gblock3</v>
      </c>
      <c r="P98" s="32" t="s">
        <v>695</v>
      </c>
      <c r="AA98" s="14"/>
      <c r="AB98" s="14"/>
      <c r="AC98" s="14"/>
      <c r="AD98" s="14"/>
      <c r="AE98" s="14"/>
      <c r="AH98" s="14"/>
      <c r="AI98" s="17"/>
      <c r="AL98" s="14"/>
      <c r="AM98" s="14"/>
    </row>
    <row r="99">
      <c r="A99" s="20" t="s">
        <v>696</v>
      </c>
      <c r="B99" s="20" t="s">
        <v>693</v>
      </c>
      <c r="C99" s="20" t="s">
        <v>36</v>
      </c>
      <c r="D99" s="30" t="s">
        <v>697</v>
      </c>
      <c r="E99" s="31" t="str">
        <f>vlookup(A99,'in silico annotation'!A:AE,31)</f>
        <v>uagaccaccccaaaaaugaaggggacuaaaacUAACCUUUCCACAUACCGCA</v>
      </c>
      <c r="F99" s="14">
        <f>vlookup(A99,'in silico annotation'!A:AE,7)</f>
        <v>0.45</v>
      </c>
      <c r="G99" s="14">
        <f>vlookup(A99,'in silico annotation'!A:AE,8)</f>
        <v>0.3</v>
      </c>
      <c r="H99" s="14">
        <f>vlookup(A99,'in silico annotation'!A:AE,16)</f>
        <v>0</v>
      </c>
      <c r="I99" s="14" t="b">
        <f>vlookup(A99,'in silico annotation'!A:AE,25)</f>
        <v>0</v>
      </c>
      <c r="J99" s="20">
        <f>vlookup(A99,'in silico annotation'!A:AE,19)</f>
        <v>0</v>
      </c>
      <c r="K99" s="20">
        <f>vlookup(A99,'in silico annotation'!A:AE,20)</f>
        <v>0</v>
      </c>
      <c r="L99" s="20"/>
      <c r="M99" s="30">
        <f>vlookup(A99,'in silico annotation'!A:AE,2)</f>
        <v>13382</v>
      </c>
      <c r="N99" s="20" t="str">
        <f>vlookup(A99,'in silico annotation'!A:AE,27)</f>
        <v>gblock3</v>
      </c>
      <c r="O99" s="30" t="str">
        <f>vlookup(A99,'in silico annotation'!A:AE,27)</f>
        <v>gblock3</v>
      </c>
      <c r="AA99" s="14"/>
      <c r="AB99" s="14"/>
      <c r="AC99" s="33" t="s">
        <v>698</v>
      </c>
      <c r="AD99" s="34"/>
      <c r="AE99" s="14"/>
      <c r="AG99" s="35" t="s">
        <v>699</v>
      </c>
      <c r="AH99" s="36"/>
      <c r="AI99" s="37" t="s">
        <v>700</v>
      </c>
      <c r="AJ99" s="38" t="s">
        <v>701</v>
      </c>
      <c r="AK99" s="39" t="s">
        <v>15</v>
      </c>
      <c r="AL99" s="40" t="s">
        <v>702</v>
      </c>
      <c r="AM99" s="41" t="s">
        <v>703</v>
      </c>
      <c r="AN99" s="36"/>
    </row>
    <row r="100">
      <c r="A100" s="20" t="s">
        <v>704</v>
      </c>
      <c r="B100" s="20" t="s">
        <v>693</v>
      </c>
      <c r="C100" s="20" t="s">
        <v>45</v>
      </c>
      <c r="D100" s="30" t="s">
        <v>705</v>
      </c>
      <c r="E100" s="31" t="str">
        <f>vlookup(A100,'in silico annotation'!A:AE,31)</f>
        <v>uagaccaccccaaaaaugaaggggacuaaaacAACGAUUGUGCAUCAGCUGA</v>
      </c>
      <c r="F100" s="14">
        <f>vlookup(A100,'in silico annotation'!A:AE,7)</f>
        <v>0.45</v>
      </c>
      <c r="G100" s="14">
        <f>vlookup(A100,'in silico annotation'!A:AE,8)</f>
        <v>0.3</v>
      </c>
      <c r="H100" s="14">
        <f>vlookup(A100,'in silico annotation'!A:AE,16)</f>
        <v>11</v>
      </c>
      <c r="I100" s="14" t="b">
        <f>vlookup(A100,'in silico annotation'!A:AE,25)</f>
        <v>0</v>
      </c>
      <c r="J100" s="20">
        <f>vlookup(A100,'in silico annotation'!A:AE,19)</f>
        <v>0</v>
      </c>
      <c r="K100" s="20">
        <f>vlookup(A100,'in silico annotation'!A:AE,20)</f>
        <v>0</v>
      </c>
      <c r="L100" s="20"/>
      <c r="M100" s="30">
        <f>vlookup(A100,'in silico annotation'!A:AE,2)</f>
        <v>13442</v>
      </c>
      <c r="N100" s="20" t="str">
        <f>vlookup(A100,'in silico annotation'!A:AE,27)</f>
        <v>gblock3</v>
      </c>
      <c r="O100" s="30" t="str">
        <f>vlookup(A100,'in silico annotation'!A:AE,27)</f>
        <v>gblock3</v>
      </c>
      <c r="AA100" s="14"/>
      <c r="AB100" s="14"/>
      <c r="AC100" s="14"/>
      <c r="AD100" s="14"/>
      <c r="AE100" s="14"/>
      <c r="AF100" s="42">
        <v>1.0</v>
      </c>
      <c r="AG100" s="43" t="s">
        <v>26</v>
      </c>
      <c r="AH100" s="36"/>
      <c r="AI100" s="44" t="s">
        <v>706</v>
      </c>
      <c r="AJ100" s="45">
        <f>V2</f>
        <v>93.89</v>
      </c>
      <c r="AK100" s="45">
        <f>P2</f>
        <v>0.7958</v>
      </c>
      <c r="AL100" s="45">
        <f>AH2</f>
        <v>117.981905</v>
      </c>
      <c r="AM100" s="46" t="s">
        <v>707</v>
      </c>
      <c r="AN100" s="36"/>
    </row>
    <row r="101">
      <c r="A101" s="20" t="s">
        <v>708</v>
      </c>
      <c r="B101" s="20" t="s">
        <v>693</v>
      </c>
      <c r="C101" s="20" t="s">
        <v>51</v>
      </c>
      <c r="D101" s="30" t="s">
        <v>709</v>
      </c>
      <c r="E101" s="31" t="str">
        <f>vlookup(A101,'in silico annotation'!A:AE,31)</f>
        <v>uagaccaccccaaaaaugaaggggacuaaaacUUUCGCUGAUUUUGGGGUCC</v>
      </c>
      <c r="F101" s="14">
        <f>vlookup(A101,'in silico annotation'!A:AE,7)</f>
        <v>0.5</v>
      </c>
      <c r="G101" s="14">
        <f>vlookup(A101,'in silico annotation'!A:AE,8)</f>
        <v>0.05</v>
      </c>
      <c r="H101" s="14">
        <f>vlookup(A101,'in silico annotation'!A:AE,16)</f>
        <v>11</v>
      </c>
      <c r="I101" s="14" t="b">
        <f>vlookup(A101,'in silico annotation'!A:AE,25)</f>
        <v>0</v>
      </c>
      <c r="J101" s="20">
        <f>vlookup(A101,'in silico annotation'!A:AE,19)</f>
        <v>11</v>
      </c>
      <c r="K101" s="20">
        <f>vlookup(A101,'in silico annotation'!A:AE,20)</f>
        <v>0</v>
      </c>
      <c r="L101" s="20"/>
      <c r="M101" s="30">
        <f>vlookup(A101,'in silico annotation'!A:AE,2)</f>
        <v>28286</v>
      </c>
      <c r="N101" s="20" t="str">
        <f>vlookup(A101,'in silico annotation'!A:AE,27)</f>
        <v>gblock7</v>
      </c>
      <c r="O101" s="30" t="str">
        <f>vlookup(A101,'in silico annotation'!A:AE,27)</f>
        <v>gblock7</v>
      </c>
      <c r="AA101" s="14"/>
      <c r="AB101" s="14"/>
      <c r="AC101" s="14"/>
      <c r="AD101" s="14"/>
      <c r="AE101" s="14"/>
      <c r="AF101" s="42">
        <v>2.0</v>
      </c>
      <c r="AG101" s="43" t="s">
        <v>118</v>
      </c>
      <c r="AH101" s="36"/>
      <c r="AI101" s="44" t="s">
        <v>706</v>
      </c>
      <c r="AJ101" s="45">
        <f t="shared" ref="AJ101:AJ102" si="8">V14</f>
        <v>73.89</v>
      </c>
      <c r="AK101" s="45">
        <f t="shared" ref="AK101:AK102" si="9">P14</f>
        <v>-4.805</v>
      </c>
      <c r="AL101" s="45">
        <f t="shared" ref="AL101:AL102" si="10">AH14</f>
        <v>-15.37773153</v>
      </c>
      <c r="AM101" s="46" t="s">
        <v>707</v>
      </c>
      <c r="AN101" s="36"/>
    </row>
    <row r="102">
      <c r="A102" s="47" t="s">
        <v>710</v>
      </c>
      <c r="B102" s="47" t="s">
        <v>693</v>
      </c>
      <c r="C102" s="47" t="s">
        <v>59</v>
      </c>
      <c r="D102" s="48" t="s">
        <v>711</v>
      </c>
      <c r="E102" s="31" t="str">
        <f>vlookup(A102,'in silico annotation'!A:AE,31)</f>
        <v>uagaccaccccaaaaaugaaggggacuaaaacGGUCCACCAAACGUAAUGCG</v>
      </c>
      <c r="F102" s="14">
        <f>vlookup(A102,'in silico annotation'!A:AE,7)</f>
        <v>0.55</v>
      </c>
      <c r="G102" s="14">
        <f>vlookup(A102,'in silico annotation'!A:AE,8)</f>
        <v>0.3</v>
      </c>
      <c r="H102" s="14">
        <f>vlookup(A102,'in silico annotation'!A:AE,16)</f>
        <v>4</v>
      </c>
      <c r="I102" s="14" t="b">
        <f>vlookup(A102,'in silico annotation'!A:AE,25)</f>
        <v>0</v>
      </c>
      <c r="J102" s="20">
        <f>vlookup(A102,'in silico annotation'!A:AE,19)</f>
        <v>0</v>
      </c>
      <c r="K102" s="20">
        <f>vlookup(A102,'in silico annotation'!A:AE,20)</f>
        <v>0</v>
      </c>
      <c r="L102" s="20"/>
      <c r="M102" s="30">
        <f>vlookup(A102,'in silico annotation'!A:AE,2)</f>
        <v>28313</v>
      </c>
      <c r="N102" s="20" t="str">
        <f>vlookup(A102,'in silico annotation'!A:AE,27)</f>
        <v>gblock7</v>
      </c>
      <c r="O102" s="30" t="str">
        <f>vlookup(A102,'in silico annotation'!A:AE,27)</f>
        <v>gblock7</v>
      </c>
      <c r="AA102" s="14"/>
      <c r="AB102" s="14"/>
      <c r="AC102" s="14"/>
      <c r="AD102" s="14"/>
      <c r="AE102" s="14"/>
      <c r="AF102" s="42">
        <v>3.0</v>
      </c>
      <c r="AG102" s="43" t="s">
        <v>126</v>
      </c>
      <c r="AH102" s="36"/>
      <c r="AI102" s="44" t="s">
        <v>706</v>
      </c>
      <c r="AJ102" s="45">
        <f t="shared" si="8"/>
        <v>83.39</v>
      </c>
      <c r="AK102" s="45">
        <f t="shared" si="9"/>
        <v>-0.8528</v>
      </c>
      <c r="AL102" s="45">
        <f t="shared" si="10"/>
        <v>-97.78377111</v>
      </c>
      <c r="AM102" s="46" t="s">
        <v>707</v>
      </c>
      <c r="AN102" s="36"/>
    </row>
    <row r="103">
      <c r="A103" s="20" t="s">
        <v>712</v>
      </c>
      <c r="B103" s="20" t="s">
        <v>693</v>
      </c>
      <c r="C103" s="20" t="s">
        <v>67</v>
      </c>
      <c r="D103" s="30" t="s">
        <v>713</v>
      </c>
      <c r="E103" s="31" t="str">
        <f>vlookup(A103,'in silico annotation'!A:AE,31)</f>
        <v>uagaccaccccaaaaaugaaggggacuaaaacUCUGGUUACUGCCAGUUGAA</v>
      </c>
      <c r="F103" s="14">
        <f>vlookup(A103,'in silico annotation'!A:AE,7)</f>
        <v>0.45</v>
      </c>
      <c r="G103" s="14">
        <f>vlookup(A103,'in silico annotation'!A:AE,8)</f>
        <v>0.2</v>
      </c>
      <c r="H103" s="14">
        <f>vlookup(A103,'in silico annotation'!A:AE,16)</f>
        <v>10</v>
      </c>
      <c r="I103" s="14" t="b">
        <f>vlookup(A103,'in silico annotation'!A:AE,25)</f>
        <v>0</v>
      </c>
      <c r="J103" s="20">
        <f>vlookup(A103,'in silico annotation'!A:AE,19)</f>
        <v>0</v>
      </c>
      <c r="K103" s="20">
        <f>vlookup(A103,'in silico annotation'!A:AE,20)</f>
        <v>0</v>
      </c>
      <c r="L103" s="20"/>
      <c r="M103" s="30">
        <f>vlookup(A103,'in silico annotation'!A:AE,2)</f>
        <v>28339</v>
      </c>
      <c r="N103" s="20" t="str">
        <f>vlookup(A103,'in silico annotation'!A:AE,27)</f>
        <v>gblock7</v>
      </c>
      <c r="O103" s="30" t="str">
        <f>vlookup(A103,'in silico annotation'!A:AE,27)</f>
        <v>gblock7</v>
      </c>
      <c r="AA103" s="14"/>
      <c r="AB103" s="14"/>
      <c r="AC103" s="14"/>
      <c r="AD103" s="14"/>
      <c r="AE103" s="14"/>
      <c r="AF103" s="42">
        <v>4.0</v>
      </c>
      <c r="AG103" s="43" t="s">
        <v>202</v>
      </c>
      <c r="AH103" s="36"/>
      <c r="AI103" s="44" t="s">
        <v>706</v>
      </c>
      <c r="AJ103" s="45">
        <f t="shared" ref="AJ103:AJ104" si="11">V26</f>
        <v>63.87</v>
      </c>
      <c r="AK103" s="45">
        <f t="shared" ref="AK103:AK104" si="12">P26</f>
        <v>-2.237</v>
      </c>
      <c r="AL103" s="45">
        <f t="shared" ref="AL103:AL104" si="13">AH26</f>
        <v>-28.55163165</v>
      </c>
      <c r="AM103" s="46" t="s">
        <v>714</v>
      </c>
      <c r="AN103" s="36"/>
    </row>
    <row r="104">
      <c r="A104" s="20" t="s">
        <v>715</v>
      </c>
      <c r="B104" s="20" t="s">
        <v>693</v>
      </c>
      <c r="C104" s="20" t="s">
        <v>75</v>
      </c>
      <c r="D104" s="30" t="s">
        <v>716</v>
      </c>
      <c r="E104" s="31" t="str">
        <f>vlookup(A104,'in silico annotation'!A:AE,31)</f>
        <v>uagaccaccccaaaaaugaaggggacuaaaacUUGGUGUAUUCAAGGCUCCC</v>
      </c>
      <c r="F104" s="14">
        <f>vlookup(A104,'in silico annotation'!A:AE,7)</f>
        <v>0.5</v>
      </c>
      <c r="G104" s="14">
        <f>vlookup(A104,'in silico annotation'!A:AE,8)</f>
        <v>0.15</v>
      </c>
      <c r="H104" s="14">
        <f>vlookup(A104,'in silico annotation'!A:AE,16)</f>
        <v>15</v>
      </c>
      <c r="I104" s="14" t="b">
        <f>vlookup(A104,'in silico annotation'!A:AE,25)</f>
        <v>0</v>
      </c>
      <c r="J104" s="20">
        <f>vlookup(A104,'in silico annotation'!A:AE,19)</f>
        <v>0</v>
      </c>
      <c r="K104" s="20">
        <f>vlookup(A104,'in silico annotation'!A:AE,20)</f>
        <v>0</v>
      </c>
      <c r="L104" s="20"/>
      <c r="M104" s="30">
        <f>vlookup(A104,'in silico annotation'!A:AE,2)</f>
        <v>28681</v>
      </c>
      <c r="N104" s="20" t="str">
        <f>vlookup(A104,'in silico annotation'!A:AE,27)</f>
        <v>gblock7</v>
      </c>
      <c r="O104" s="30" t="str">
        <f>vlookup(A104,'in silico annotation'!A:AE,27)</f>
        <v>gblock7</v>
      </c>
      <c r="AA104" s="14"/>
      <c r="AB104" s="14"/>
      <c r="AC104" s="14"/>
      <c r="AD104" s="14"/>
      <c r="AE104" s="14"/>
      <c r="AF104" s="42">
        <v>5.0</v>
      </c>
      <c r="AG104" s="43" t="s">
        <v>209</v>
      </c>
      <c r="AH104" s="36"/>
      <c r="AI104" s="44" t="s">
        <v>706</v>
      </c>
      <c r="AJ104" s="45">
        <f t="shared" si="11"/>
        <v>92.29</v>
      </c>
      <c r="AK104" s="45">
        <f t="shared" si="12"/>
        <v>1.658</v>
      </c>
      <c r="AL104" s="45">
        <f t="shared" si="13"/>
        <v>55.66344994</v>
      </c>
      <c r="AM104" s="46" t="s">
        <v>707</v>
      </c>
      <c r="AN104" s="36"/>
    </row>
    <row r="105">
      <c r="A105" s="20" t="s">
        <v>717</v>
      </c>
      <c r="B105" s="20" t="s">
        <v>693</v>
      </c>
      <c r="C105" s="20" t="s">
        <v>83</v>
      </c>
      <c r="D105" s="30" t="s">
        <v>718</v>
      </c>
      <c r="E105" s="31" t="str">
        <f>vlookup(A105,'in silico annotation'!A:AE,31)</f>
        <v>uagaccaccccaaaaaugaaggggacuaaaacGGAUUGCGGGUGCCAAUGUG</v>
      </c>
      <c r="F105" s="14">
        <f>vlookup(A105,'in silico annotation'!A:AE,7)</f>
        <v>0.6</v>
      </c>
      <c r="G105" s="14">
        <f>vlookup(A105,'in silico annotation'!A:AE,8)</f>
        <v>0.15</v>
      </c>
      <c r="H105" s="14">
        <f>vlookup(A105,'in silico annotation'!A:AE,16)</f>
        <v>13</v>
      </c>
      <c r="I105" s="14" t="b">
        <f>vlookup(A105,'in silico annotation'!A:AE,25)</f>
        <v>0</v>
      </c>
      <c r="J105" s="20">
        <f>vlookup(A105,'in silico annotation'!A:AE,19)</f>
        <v>8</v>
      </c>
      <c r="K105" s="20">
        <f>vlookup(A105,'in silico annotation'!A:AE,20)</f>
        <v>0</v>
      </c>
      <c r="L105" s="20"/>
      <c r="M105" s="30">
        <f>vlookup(A105,'in silico annotation'!A:AE,2)</f>
        <v>28706</v>
      </c>
      <c r="N105" s="20" t="str">
        <f>vlookup(A105,'in silico annotation'!A:AE,27)</f>
        <v>gblock7</v>
      </c>
      <c r="O105" s="30" t="str">
        <f>vlookup(A105,'in silico annotation'!A:AE,27)</f>
        <v>gblock7</v>
      </c>
      <c r="AA105" s="14"/>
      <c r="AB105" s="14"/>
      <c r="AC105" s="14"/>
      <c r="AD105" s="14"/>
      <c r="AE105" s="14"/>
      <c r="AF105" s="42">
        <v>6.0</v>
      </c>
      <c r="AG105" s="43" t="s">
        <v>256</v>
      </c>
      <c r="AH105" s="36"/>
      <c r="AI105" s="44" t="s">
        <v>706</v>
      </c>
      <c r="AJ105" s="45">
        <f t="shared" ref="AJ105:AJ106" si="14">V34</f>
        <v>32.55</v>
      </c>
      <c r="AK105" s="45">
        <f t="shared" ref="AK105:AK106" si="15">P34</f>
        <v>1.774</v>
      </c>
      <c r="AL105" s="45">
        <f t="shared" ref="AL105:AL106" si="16">AH34</f>
        <v>18.34836528</v>
      </c>
      <c r="AM105" s="46" t="s">
        <v>714</v>
      </c>
      <c r="AN105" s="36"/>
    </row>
    <row r="106">
      <c r="A106" s="20" t="s">
        <v>719</v>
      </c>
      <c r="B106" s="20" t="s">
        <v>693</v>
      </c>
      <c r="C106" s="20" t="s">
        <v>91</v>
      </c>
      <c r="D106" s="30" t="s">
        <v>720</v>
      </c>
      <c r="E106" s="31" t="str">
        <f>vlookup(A106,'in silico annotation'!A:AE,31)</f>
        <v>uagaccaccccaaaaaugaaggggacuaaaacUGUAGCACGAUUGCAGCAUU</v>
      </c>
      <c r="F106" s="14">
        <f>vlookup(A106,'in silico annotation'!A:AE,7)</f>
        <v>0.45</v>
      </c>
      <c r="G106" s="14">
        <f>vlookup(A106,'in silico annotation'!A:AE,8)</f>
        <v>0.25</v>
      </c>
      <c r="H106" s="14">
        <f>vlookup(A106,'in silico annotation'!A:AE,16)</f>
        <v>11</v>
      </c>
      <c r="I106" s="14" t="b">
        <f>vlookup(A106,'in silico annotation'!A:AE,25)</f>
        <v>1</v>
      </c>
      <c r="J106" s="20">
        <f>vlookup(A106,'in silico annotation'!A:AE,19)</f>
        <v>0</v>
      </c>
      <c r="K106" s="20">
        <f>vlookup(A106,'in silico annotation'!A:AE,20)</f>
        <v>0</v>
      </c>
      <c r="L106" s="20"/>
      <c r="M106" s="30">
        <f>vlookup(A106,'in silico annotation'!A:AE,2)</f>
        <v>28733</v>
      </c>
      <c r="N106" s="20" t="str">
        <f>vlookup(A106,'in silico annotation'!A:AE,27)</f>
        <v>gblock7</v>
      </c>
      <c r="O106" s="30" t="str">
        <f>vlookup(A106,'in silico annotation'!A:AE,27)</f>
        <v>gblock7</v>
      </c>
      <c r="AA106" s="14"/>
      <c r="AB106" s="14"/>
      <c r="AC106" s="14"/>
      <c r="AD106" s="14"/>
      <c r="AE106" s="14"/>
      <c r="AF106" s="42">
        <v>7.0</v>
      </c>
      <c r="AG106" s="43" t="s">
        <v>263</v>
      </c>
      <c r="AH106" s="36"/>
      <c r="AI106" s="44" t="s">
        <v>706</v>
      </c>
      <c r="AJ106" s="45">
        <f t="shared" si="14"/>
        <v>43.08</v>
      </c>
      <c r="AK106" s="45">
        <f t="shared" si="15"/>
        <v>1.45</v>
      </c>
      <c r="AL106" s="45">
        <f t="shared" si="16"/>
        <v>29.71034483</v>
      </c>
      <c r="AM106" s="46" t="s">
        <v>714</v>
      </c>
      <c r="AN106" s="36"/>
    </row>
    <row r="107">
      <c r="A107" s="20" t="s">
        <v>721</v>
      </c>
      <c r="B107" s="20" t="s">
        <v>693</v>
      </c>
      <c r="C107" s="20" t="s">
        <v>98</v>
      </c>
      <c r="D107" s="30" t="s">
        <v>722</v>
      </c>
      <c r="E107" s="31" t="str">
        <f>vlookup(A107,'in silico annotation'!A:AE,31)</f>
        <v>uagaccaccccaaaaaugaaggggacuaaaacUCUAGCAGGAGAAGUUCCCC</v>
      </c>
      <c r="F107" s="14">
        <f>vlookup(A107,'in silico annotation'!A:AE,7)</f>
        <v>0.55</v>
      </c>
      <c r="G107" s="14">
        <f>vlookup(A107,'in silico annotation'!A:AE,8)</f>
        <v>0.25</v>
      </c>
      <c r="H107" s="14">
        <f>vlookup(A107,'in silico annotation'!A:AE,16)</f>
        <v>7</v>
      </c>
      <c r="I107" s="14" t="b">
        <f>vlookup(A107,'in silico annotation'!A:AE,25)</f>
        <v>0</v>
      </c>
      <c r="J107" s="20">
        <f>vlookup(A107,'in silico annotation'!A:AE,19)</f>
        <v>0</v>
      </c>
      <c r="K107" s="20">
        <f>vlookup(A107,'in silico annotation'!A:AE,20)</f>
        <v>0</v>
      </c>
      <c r="L107" s="20"/>
      <c r="M107" s="30">
        <f>vlookup(A107,'in silico annotation'!A:AE,2)</f>
        <v>28881</v>
      </c>
      <c r="N107" s="20" t="str">
        <f>vlookup(A107,'in silico annotation'!A:AE,27)</f>
        <v>gblock7</v>
      </c>
      <c r="O107" s="30" t="str">
        <f>vlookup(A107,'in silico annotation'!A:AE,27)</f>
        <v>gblock7</v>
      </c>
      <c r="AA107" s="14"/>
      <c r="AB107" s="14"/>
      <c r="AC107" s="14"/>
      <c r="AD107" s="14"/>
      <c r="AE107" s="14"/>
      <c r="AF107" s="42">
        <v>8.0</v>
      </c>
      <c r="AG107" s="43" t="s">
        <v>611</v>
      </c>
      <c r="AH107" s="36"/>
      <c r="AI107" s="49" t="s">
        <v>723</v>
      </c>
      <c r="AJ107" s="45">
        <f t="shared" ref="AJ107:AJ108" si="17">V86</f>
        <v>49.89</v>
      </c>
      <c r="AK107" s="45">
        <f t="shared" ref="AK107:AK108" si="18">P86</f>
        <v>2.332</v>
      </c>
      <c r="AL107" s="45">
        <f t="shared" ref="AL107:AL108" si="19">AH86</f>
        <v>21.39365352</v>
      </c>
      <c r="AM107" s="46" t="s">
        <v>714</v>
      </c>
      <c r="AN107" s="36"/>
    </row>
    <row r="108">
      <c r="A108" s="20" t="s">
        <v>724</v>
      </c>
      <c r="B108" s="20" t="s">
        <v>693</v>
      </c>
      <c r="C108" s="20" t="s">
        <v>105</v>
      </c>
      <c r="D108" s="30" t="s">
        <v>725</v>
      </c>
      <c r="E108" s="31" t="str">
        <f>vlookup(A108,'in silico annotation'!A:AE,31)</f>
        <v>uagaccaccccaaaaaugaaggggacuaaaacUCUGUCAAGCAGCAGCAAAG</v>
      </c>
      <c r="F108" s="14">
        <f>vlookup(A108,'in silico annotation'!A:AE,7)</f>
        <v>0.5</v>
      </c>
      <c r="G108" s="14">
        <f>vlookup(A108,'in silico annotation'!A:AE,8)</f>
        <v>0.35</v>
      </c>
      <c r="H108" s="14">
        <f>vlookup(A108,'in silico annotation'!A:AE,16)</f>
        <v>11</v>
      </c>
      <c r="I108" s="14" t="b">
        <f>vlookup(A108,'in silico annotation'!A:AE,25)</f>
        <v>0</v>
      </c>
      <c r="J108" s="20">
        <f>vlookup(A108,'in silico annotation'!A:AE,19)</f>
        <v>6</v>
      </c>
      <c r="K108" s="20">
        <f>vlookup(A108,'in silico annotation'!A:AE,20)</f>
        <v>2</v>
      </c>
      <c r="L108" s="20"/>
      <c r="M108" s="30">
        <f>vlookup(A108,'in silico annotation'!A:AE,2)</f>
        <v>28932</v>
      </c>
      <c r="N108" s="20" t="str">
        <f>vlookup(A108,'in silico annotation'!A:AE,27)</f>
        <v>gblock7</v>
      </c>
      <c r="O108" s="30" t="str">
        <f>vlookup(A108,'in silico annotation'!A:AE,27)</f>
        <v>gblock7</v>
      </c>
      <c r="AA108" s="14"/>
      <c r="AB108" s="14"/>
      <c r="AC108" s="14"/>
      <c r="AD108" s="14"/>
      <c r="AE108" s="20"/>
      <c r="AF108" s="50">
        <v>9.0</v>
      </c>
      <c r="AG108" s="43" t="s">
        <v>618</v>
      </c>
      <c r="AH108" s="36"/>
      <c r="AI108" s="49" t="s">
        <v>723</v>
      </c>
      <c r="AJ108" s="45">
        <f t="shared" si="17"/>
        <v>49.04</v>
      </c>
      <c r="AK108" s="45">
        <f t="shared" si="18"/>
        <v>-1.237</v>
      </c>
      <c r="AL108" s="45">
        <f t="shared" si="19"/>
        <v>-39.64430073</v>
      </c>
      <c r="AM108" s="46" t="s">
        <v>714</v>
      </c>
      <c r="AN108" s="36"/>
    </row>
    <row r="109">
      <c r="A109" s="20" t="s">
        <v>726</v>
      </c>
      <c r="B109" s="20" t="s">
        <v>693</v>
      </c>
      <c r="C109" s="20" t="s">
        <v>112</v>
      </c>
      <c r="D109" s="30" t="s">
        <v>727</v>
      </c>
      <c r="E109" s="31" t="str">
        <f>vlookup(A109,'in silico annotation'!A:AE,31)</f>
        <v>uagaccaccccaaaaaugaaggggacuaaaacGACAUUUUGCUCUCAAGCUG</v>
      </c>
      <c r="F109" s="14">
        <f>vlookup(A109,'in silico annotation'!A:AE,7)</f>
        <v>0.45</v>
      </c>
      <c r="G109" s="14">
        <f>vlookup(A109,'in silico annotation'!A:AE,8)</f>
        <v>0.2</v>
      </c>
      <c r="H109" s="14">
        <f>vlookup(A109,'in silico annotation'!A:AE,16)</f>
        <v>6</v>
      </c>
      <c r="I109" s="14" t="b">
        <f>vlookup(A109,'in silico annotation'!A:AE,25)</f>
        <v>0</v>
      </c>
      <c r="J109" s="20">
        <f>vlookup(A109,'in silico annotation'!A:AE,19)</f>
        <v>0</v>
      </c>
      <c r="K109" s="20">
        <f>vlookup(A109,'in silico annotation'!A:AE,20)</f>
        <v>0</v>
      </c>
      <c r="L109" s="20"/>
      <c r="M109" s="30">
        <f>vlookup(A109,'in silico annotation'!A:AE,2)</f>
        <v>28958</v>
      </c>
      <c r="N109" s="20" t="str">
        <f>vlookup(A109,'in silico annotation'!A:AE,27)</f>
        <v>gblock7</v>
      </c>
      <c r="O109" s="30" t="str">
        <f>vlookup(A109,'in silico annotation'!A:AE,27)</f>
        <v>gblock7</v>
      </c>
      <c r="AA109" s="14"/>
      <c r="AB109" s="14"/>
      <c r="AC109" s="14"/>
      <c r="AD109" s="14"/>
      <c r="AE109" s="20"/>
      <c r="AF109" s="50">
        <v>10.0</v>
      </c>
      <c r="AG109" s="46" t="s">
        <v>638</v>
      </c>
      <c r="AH109" s="36"/>
      <c r="AI109" s="51" t="s">
        <v>728</v>
      </c>
      <c r="AJ109" s="45">
        <f>V90</f>
        <v>47.97</v>
      </c>
      <c r="AK109" s="45">
        <f>P90</f>
        <v>3.926</v>
      </c>
      <c r="AL109" s="45">
        <f>AH90</f>
        <v>12.21854305</v>
      </c>
      <c r="AM109" s="46" t="s">
        <v>707</v>
      </c>
      <c r="AN109" s="36"/>
    </row>
    <row r="110">
      <c r="A110" s="47" t="s">
        <v>729</v>
      </c>
      <c r="B110" s="47" t="s">
        <v>693</v>
      </c>
      <c r="C110" s="47" t="s">
        <v>119</v>
      </c>
      <c r="D110" s="48" t="s">
        <v>730</v>
      </c>
      <c r="E110" s="31" t="str">
        <f>vlookup(A110,'in silico annotation'!A:AE,31)</f>
        <v>uagaccaccccaaaaaugaaggggacuaaaacUUUGCGGCCAAUGUUUGUAA</v>
      </c>
      <c r="F110" s="14">
        <f>vlookup(A110,'in silico annotation'!A:AE,7)</f>
        <v>0.4</v>
      </c>
      <c r="G110" s="14">
        <f>vlookup(A110,'in silico annotation'!A:AE,8)</f>
        <v>0.2</v>
      </c>
      <c r="H110" s="14">
        <f>vlookup(A110,'in silico annotation'!A:AE,16)</f>
        <v>10</v>
      </c>
      <c r="I110" s="14" t="b">
        <f>vlookup(A110,'in silico annotation'!A:AE,25)</f>
        <v>0</v>
      </c>
      <c r="J110" s="20">
        <f>vlookup(A110,'in silico annotation'!A:AE,19)</f>
        <v>0</v>
      </c>
      <c r="K110" s="20">
        <f>vlookup(A110,'in silico annotation'!A:AE,20)</f>
        <v>0</v>
      </c>
      <c r="L110" s="20"/>
      <c r="M110" s="30">
        <f>vlookup(A110,'in silico annotation'!A:AE,2)</f>
        <v>29164</v>
      </c>
      <c r="N110" s="20" t="str">
        <f>vlookup(A110,'in silico annotation'!A:AE,27)</f>
        <v>gblock7</v>
      </c>
      <c r="O110" s="30" t="str">
        <f>vlookup(A110,'in silico annotation'!A:AE,27)</f>
        <v>gblock7</v>
      </c>
      <c r="AA110" s="14"/>
      <c r="AB110" s="14"/>
      <c r="AC110" s="14"/>
      <c r="AD110" s="14"/>
      <c r="AE110" s="20"/>
      <c r="AF110" s="50">
        <v>11.0</v>
      </c>
      <c r="AG110" s="46" t="s">
        <v>665</v>
      </c>
      <c r="AH110" s="36"/>
      <c r="AI110" s="52" t="s">
        <v>731</v>
      </c>
      <c r="AJ110" s="45">
        <f>V94</f>
        <v>24.19</v>
      </c>
      <c r="AK110" s="45">
        <f>P94</f>
        <v>2.244</v>
      </c>
      <c r="AL110" s="45">
        <f>AH94</f>
        <v>10.7798574</v>
      </c>
      <c r="AM110" s="46" t="s">
        <v>714</v>
      </c>
      <c r="AN110" s="36"/>
    </row>
    <row r="111">
      <c r="A111" s="20" t="s">
        <v>732</v>
      </c>
      <c r="B111" s="20" t="s">
        <v>693</v>
      </c>
      <c r="C111" s="20" t="s">
        <v>127</v>
      </c>
      <c r="D111" s="30" t="s">
        <v>733</v>
      </c>
      <c r="E111" s="31" t="str">
        <f>vlookup(A111,'in silico annotation'!A:AE,31)</f>
        <v>uagaccaccccaaaaaugaaggggacuaaaacGAAGCGCUGGGGGCAAAUUG</v>
      </c>
      <c r="F111" s="14">
        <f>vlookup(A111,'in silico annotation'!A:AE,7)</f>
        <v>0.6</v>
      </c>
      <c r="G111" s="14">
        <f>vlookup(A111,'in silico annotation'!A:AE,8)</f>
        <v>0.25</v>
      </c>
      <c r="H111" s="14">
        <f>vlookup(A111,'in silico annotation'!A:AE,16)</f>
        <v>8</v>
      </c>
      <c r="I111" s="14" t="b">
        <f>vlookup(A111,'in silico annotation'!A:AE,25)</f>
        <v>0</v>
      </c>
      <c r="J111" s="20">
        <f>vlookup(A111,'in silico annotation'!A:AE,19)</f>
        <v>1</v>
      </c>
      <c r="K111" s="20">
        <f>vlookup(A111,'in silico annotation'!A:AE,20)</f>
        <v>5</v>
      </c>
      <c r="L111" s="20"/>
      <c r="M111" s="30">
        <f>vlookup(A111,'in silico annotation'!A:AE,2)</f>
        <v>29189</v>
      </c>
      <c r="N111" s="20" t="str">
        <f>vlookup(A111,'in silico annotation'!A:AE,27)</f>
        <v>gblock7</v>
      </c>
      <c r="O111" s="30" t="str">
        <f>vlookup(A111,'in silico annotation'!A:AE,27)</f>
        <v>gblock7</v>
      </c>
      <c r="AA111" s="14"/>
      <c r="AB111" s="14"/>
      <c r="AC111" s="14"/>
      <c r="AD111" s="14"/>
      <c r="AE111" s="14"/>
      <c r="AF111" s="50">
        <v>12.0</v>
      </c>
      <c r="AG111" s="46" t="s">
        <v>685</v>
      </c>
      <c r="AH111" s="36"/>
      <c r="AI111" s="53" t="s">
        <v>734</v>
      </c>
      <c r="AJ111" s="45">
        <f>V97</f>
        <v>18.63</v>
      </c>
      <c r="AK111" s="45">
        <f>P97</f>
        <v>5.791</v>
      </c>
      <c r="AL111" s="45">
        <f>AH97</f>
        <v>3.217060957</v>
      </c>
      <c r="AM111" s="46" t="s">
        <v>714</v>
      </c>
      <c r="AN111" s="36"/>
    </row>
    <row r="112">
      <c r="A112" s="20" t="s">
        <v>735</v>
      </c>
      <c r="B112" s="20" t="s">
        <v>693</v>
      </c>
      <c r="C112" s="20" t="s">
        <v>134</v>
      </c>
      <c r="D112" s="30" t="s">
        <v>736</v>
      </c>
      <c r="E112" s="31" t="str">
        <f>vlookup(A112,'in silico annotation'!A:AE,31)</f>
        <v>uagaccaccccaaaaaugaaggggacuaaaacAUGCGCGACAUUCCGAAGAA</v>
      </c>
      <c r="F112" s="14">
        <f>vlookup(A112,'in silico annotation'!A:AE,7)</f>
        <v>0.5</v>
      </c>
      <c r="G112" s="14">
        <f>vlookup(A112,'in silico annotation'!A:AE,8)</f>
        <v>0.35</v>
      </c>
      <c r="H112" s="14">
        <f>vlookup(A112,'in silico annotation'!A:AE,16)</f>
        <v>8</v>
      </c>
      <c r="I112" s="14" t="b">
        <f>vlookup(A112,'in silico annotation'!A:AE,25)</f>
        <v>0</v>
      </c>
      <c r="J112" s="20">
        <f>vlookup(A112,'in silico annotation'!A:AE,19)</f>
        <v>0</v>
      </c>
      <c r="K112" s="20">
        <f>vlookup(A112,'in silico annotation'!A:AE,20)</f>
        <v>0</v>
      </c>
      <c r="L112" s="20"/>
      <c r="M112" s="30">
        <f>vlookup(A112,'in silico annotation'!A:AE,2)</f>
        <v>29213</v>
      </c>
      <c r="N112" s="20" t="str">
        <f>vlookup(A112,'in silico annotation'!A:AE,27)</f>
        <v>gblock7</v>
      </c>
      <c r="O112" s="30" t="str">
        <f>vlookup(A112,'in silico annotation'!A:AE,27)</f>
        <v>gblock7</v>
      </c>
      <c r="AA112" s="14"/>
      <c r="AB112" s="14"/>
      <c r="AC112" s="14"/>
      <c r="AD112" s="14"/>
      <c r="AE112" s="14"/>
      <c r="AH112" s="14"/>
      <c r="AI112" s="17"/>
      <c r="AL112" s="14"/>
      <c r="AM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AA113" s="14"/>
      <c r="AB113" s="14"/>
      <c r="AC113" s="14"/>
      <c r="AD113" s="14"/>
      <c r="AE113" s="14"/>
      <c r="AH113" s="14"/>
      <c r="AI113" s="17"/>
      <c r="AL113" s="14"/>
      <c r="AM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AA114" s="14"/>
      <c r="AB114" s="14"/>
      <c r="AC114" s="14"/>
      <c r="AD114" s="14"/>
      <c r="AE114" s="14"/>
      <c r="AH114" s="14"/>
      <c r="AI114" s="17"/>
      <c r="AL114" s="14"/>
      <c r="AM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AA115" s="14"/>
      <c r="AB115" s="14"/>
      <c r="AC115" s="14"/>
      <c r="AD115" s="14"/>
      <c r="AE115" s="14"/>
      <c r="AH115" s="14"/>
      <c r="AI115" s="17"/>
      <c r="AL115" s="14"/>
      <c r="AM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AA116" s="14"/>
      <c r="AB116" s="14"/>
      <c r="AC116" s="14"/>
      <c r="AD116" s="14"/>
      <c r="AE116" s="14"/>
      <c r="AH116" s="14"/>
      <c r="AI116" s="17"/>
      <c r="AL116" s="14"/>
      <c r="AM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AA117" s="14"/>
      <c r="AB117" s="14"/>
      <c r="AC117" s="14"/>
      <c r="AD117" s="14"/>
      <c r="AE117" s="14"/>
      <c r="AH117" s="14"/>
      <c r="AI117" s="17"/>
      <c r="AL117" s="14"/>
      <c r="AM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AA118" s="14"/>
      <c r="AB118" s="14"/>
      <c r="AC118" s="14"/>
      <c r="AD118" s="14"/>
      <c r="AE118" s="14"/>
      <c r="AH118" s="14"/>
      <c r="AI118" s="17"/>
      <c r="AL118" s="14"/>
      <c r="AM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AA119" s="14"/>
      <c r="AB119" s="14"/>
      <c r="AC119" s="14"/>
      <c r="AD119" s="14"/>
      <c r="AE119" s="14"/>
      <c r="AH119" s="14"/>
      <c r="AI119" s="17"/>
      <c r="AL119" s="14"/>
      <c r="AM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AA120" s="14"/>
      <c r="AB120" s="14"/>
      <c r="AC120" s="14"/>
      <c r="AD120" s="14"/>
      <c r="AE120" s="14"/>
      <c r="AH120" s="14"/>
      <c r="AI120" s="17"/>
      <c r="AL120" s="14"/>
      <c r="AM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AA121" s="14"/>
      <c r="AB121" s="14"/>
      <c r="AC121" s="14"/>
      <c r="AD121" s="14"/>
      <c r="AE121" s="14"/>
      <c r="AH121" s="14"/>
      <c r="AI121" s="17"/>
      <c r="AL121" s="14"/>
      <c r="AM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AA122" s="14"/>
      <c r="AB122" s="14"/>
      <c r="AC122" s="14"/>
      <c r="AD122" s="14"/>
      <c r="AE122" s="14"/>
      <c r="AH122" s="14"/>
      <c r="AI122" s="17"/>
      <c r="AL122" s="14"/>
      <c r="AM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AA123" s="14"/>
      <c r="AB123" s="14"/>
      <c r="AC123" s="14"/>
      <c r="AD123" s="14"/>
      <c r="AE123" s="14"/>
      <c r="AH123" s="14"/>
      <c r="AI123" s="17"/>
      <c r="AL123" s="14"/>
      <c r="AM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AA124" s="14"/>
      <c r="AB124" s="14"/>
      <c r="AC124" s="14"/>
      <c r="AD124" s="14"/>
      <c r="AE124" s="14"/>
      <c r="AH124" s="14"/>
      <c r="AI124" s="17"/>
      <c r="AL124" s="14"/>
      <c r="AM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AA125" s="14"/>
      <c r="AB125" s="14"/>
      <c r="AC125" s="14"/>
      <c r="AD125" s="14"/>
      <c r="AE125" s="14"/>
      <c r="AH125" s="14"/>
      <c r="AI125" s="17"/>
      <c r="AL125" s="14"/>
      <c r="AM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AA126" s="14"/>
      <c r="AB126" s="14"/>
      <c r="AC126" s="14"/>
      <c r="AD126" s="14"/>
      <c r="AE126" s="14"/>
      <c r="AH126" s="14"/>
      <c r="AI126" s="17"/>
      <c r="AL126" s="14"/>
      <c r="AM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AA127" s="14"/>
      <c r="AB127" s="14"/>
      <c r="AC127" s="14"/>
      <c r="AD127" s="14"/>
      <c r="AE127" s="14"/>
      <c r="AH127" s="14"/>
      <c r="AI127" s="17"/>
      <c r="AL127" s="14"/>
      <c r="AM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AA128" s="14"/>
      <c r="AB128" s="14"/>
      <c r="AC128" s="14"/>
      <c r="AD128" s="14"/>
      <c r="AE128" s="14"/>
      <c r="AH128" s="14"/>
      <c r="AI128" s="17"/>
      <c r="AL128" s="14"/>
      <c r="AM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AA129" s="14"/>
      <c r="AB129" s="14"/>
      <c r="AC129" s="14"/>
      <c r="AD129" s="14"/>
      <c r="AE129" s="14"/>
      <c r="AH129" s="14"/>
      <c r="AI129" s="17"/>
      <c r="AL129" s="14"/>
      <c r="AM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AA130" s="14"/>
      <c r="AB130" s="14"/>
      <c r="AC130" s="14"/>
      <c r="AD130" s="14"/>
      <c r="AE130" s="14"/>
      <c r="AH130" s="14"/>
      <c r="AI130" s="17"/>
      <c r="AL130" s="14"/>
      <c r="AM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AA131" s="14"/>
      <c r="AB131" s="14"/>
      <c r="AC131" s="14"/>
      <c r="AD131" s="14"/>
      <c r="AE131" s="14"/>
      <c r="AH131" s="14"/>
      <c r="AI131" s="17"/>
      <c r="AL131" s="14"/>
      <c r="AM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AA132" s="14"/>
      <c r="AB132" s="14"/>
      <c r="AC132" s="14"/>
      <c r="AD132" s="14"/>
      <c r="AE132" s="14"/>
      <c r="AH132" s="14"/>
      <c r="AI132" s="17"/>
      <c r="AL132" s="14"/>
      <c r="AM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AA133" s="14"/>
      <c r="AB133" s="14"/>
      <c r="AC133" s="14"/>
      <c r="AD133" s="14"/>
      <c r="AE133" s="14"/>
      <c r="AH133" s="14"/>
      <c r="AI133" s="17"/>
      <c r="AL133" s="14"/>
      <c r="AM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AA134" s="14"/>
      <c r="AB134" s="14"/>
      <c r="AC134" s="14"/>
      <c r="AD134" s="14"/>
      <c r="AE134" s="14"/>
      <c r="AH134" s="14"/>
      <c r="AI134" s="17"/>
      <c r="AL134" s="14"/>
      <c r="AM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AA135" s="14"/>
      <c r="AB135" s="14"/>
      <c r="AC135" s="14"/>
      <c r="AD135" s="14"/>
      <c r="AE135" s="14"/>
      <c r="AH135" s="14"/>
      <c r="AI135" s="17"/>
      <c r="AL135" s="14"/>
      <c r="AM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AA136" s="14"/>
      <c r="AB136" s="14"/>
      <c r="AC136" s="14"/>
      <c r="AD136" s="14"/>
      <c r="AE136" s="14"/>
      <c r="AH136" s="14"/>
      <c r="AI136" s="17"/>
      <c r="AL136" s="14"/>
      <c r="AM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AA137" s="14"/>
      <c r="AB137" s="14"/>
      <c r="AC137" s="14"/>
      <c r="AD137" s="14"/>
      <c r="AE137" s="14"/>
      <c r="AH137" s="14"/>
      <c r="AI137" s="17"/>
      <c r="AL137" s="14"/>
      <c r="AM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AA138" s="14"/>
      <c r="AB138" s="14"/>
      <c r="AC138" s="14"/>
      <c r="AD138" s="14"/>
      <c r="AE138" s="14"/>
      <c r="AH138" s="14"/>
      <c r="AI138" s="17"/>
      <c r="AL138" s="14"/>
      <c r="AM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AA139" s="14"/>
      <c r="AB139" s="14"/>
      <c r="AC139" s="14"/>
      <c r="AD139" s="14"/>
      <c r="AE139" s="14"/>
      <c r="AH139" s="14"/>
      <c r="AI139" s="17"/>
      <c r="AL139" s="14"/>
      <c r="AM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AA140" s="14"/>
      <c r="AB140" s="14"/>
      <c r="AC140" s="14"/>
      <c r="AD140" s="14"/>
      <c r="AE140" s="14"/>
      <c r="AH140" s="14"/>
      <c r="AI140" s="17"/>
      <c r="AL140" s="14"/>
      <c r="AM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AA141" s="14"/>
      <c r="AB141" s="14"/>
      <c r="AC141" s="14"/>
      <c r="AD141" s="14"/>
      <c r="AE141" s="14"/>
      <c r="AH141" s="14"/>
      <c r="AI141" s="17"/>
      <c r="AL141" s="14"/>
      <c r="AM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AA142" s="14"/>
      <c r="AB142" s="14"/>
      <c r="AC142" s="14"/>
      <c r="AD142" s="14"/>
      <c r="AE142" s="14"/>
      <c r="AH142" s="14"/>
      <c r="AI142" s="17"/>
      <c r="AL142" s="14"/>
      <c r="AM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AA143" s="14"/>
      <c r="AB143" s="14"/>
      <c r="AC143" s="14"/>
      <c r="AD143" s="14"/>
      <c r="AE143" s="14"/>
      <c r="AH143" s="14"/>
      <c r="AI143" s="17"/>
      <c r="AL143" s="14"/>
      <c r="AM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AA144" s="14"/>
      <c r="AB144" s="14"/>
      <c r="AC144" s="14"/>
      <c r="AD144" s="14"/>
      <c r="AE144" s="14"/>
      <c r="AH144" s="14"/>
      <c r="AI144" s="17"/>
      <c r="AL144" s="14"/>
      <c r="AM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AA145" s="14"/>
      <c r="AB145" s="14"/>
      <c r="AC145" s="14"/>
      <c r="AD145" s="14"/>
      <c r="AE145" s="14"/>
      <c r="AH145" s="14"/>
      <c r="AI145" s="17"/>
      <c r="AL145" s="14"/>
      <c r="AM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AA146" s="14"/>
      <c r="AB146" s="14"/>
      <c r="AC146" s="14"/>
      <c r="AD146" s="14"/>
      <c r="AE146" s="14"/>
      <c r="AH146" s="14"/>
      <c r="AI146" s="17"/>
      <c r="AL146" s="14"/>
      <c r="AM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AA147" s="14"/>
      <c r="AB147" s="14"/>
      <c r="AC147" s="14"/>
      <c r="AD147" s="14"/>
      <c r="AE147" s="14"/>
      <c r="AH147" s="14"/>
      <c r="AI147" s="17"/>
      <c r="AL147" s="14"/>
      <c r="AM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AA148" s="14"/>
      <c r="AB148" s="14"/>
      <c r="AC148" s="14"/>
      <c r="AD148" s="14"/>
      <c r="AE148" s="14"/>
      <c r="AH148" s="14"/>
      <c r="AI148" s="17"/>
      <c r="AL148" s="14"/>
      <c r="AM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AA149" s="14"/>
      <c r="AB149" s="14"/>
      <c r="AC149" s="14"/>
      <c r="AD149" s="14"/>
      <c r="AE149" s="14"/>
      <c r="AH149" s="14"/>
      <c r="AI149" s="17"/>
      <c r="AL149" s="14"/>
      <c r="AM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AA150" s="14"/>
      <c r="AB150" s="14"/>
      <c r="AC150" s="14"/>
      <c r="AD150" s="14"/>
      <c r="AE150" s="14"/>
      <c r="AH150" s="14"/>
      <c r="AI150" s="17"/>
      <c r="AL150" s="14"/>
      <c r="AM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AA151" s="14"/>
      <c r="AB151" s="14"/>
      <c r="AC151" s="14"/>
      <c r="AD151" s="14"/>
      <c r="AE151" s="14"/>
      <c r="AH151" s="14"/>
      <c r="AI151" s="17"/>
      <c r="AL151" s="14"/>
      <c r="AM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AA152" s="14"/>
      <c r="AB152" s="14"/>
      <c r="AC152" s="14"/>
      <c r="AD152" s="14"/>
      <c r="AE152" s="14"/>
      <c r="AH152" s="14"/>
      <c r="AI152" s="17"/>
      <c r="AL152" s="14"/>
      <c r="AM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AA153" s="14"/>
      <c r="AB153" s="14"/>
      <c r="AC153" s="14"/>
      <c r="AD153" s="14"/>
      <c r="AE153" s="14"/>
      <c r="AH153" s="14"/>
      <c r="AI153" s="17"/>
      <c r="AL153" s="14"/>
      <c r="AM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AA154" s="14"/>
      <c r="AB154" s="14"/>
      <c r="AC154" s="14"/>
      <c r="AD154" s="14"/>
      <c r="AE154" s="14"/>
      <c r="AH154" s="14"/>
      <c r="AI154" s="17"/>
      <c r="AL154" s="14"/>
      <c r="AM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AA155" s="14"/>
      <c r="AB155" s="14"/>
      <c r="AC155" s="14"/>
      <c r="AD155" s="14"/>
      <c r="AE155" s="14"/>
      <c r="AH155" s="14"/>
      <c r="AI155" s="17"/>
      <c r="AL155" s="14"/>
      <c r="AM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AA156" s="14"/>
      <c r="AB156" s="14"/>
      <c r="AC156" s="14"/>
      <c r="AD156" s="14"/>
      <c r="AE156" s="14"/>
      <c r="AH156" s="14"/>
      <c r="AI156" s="17"/>
      <c r="AL156" s="14"/>
      <c r="AM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AA157" s="14"/>
      <c r="AB157" s="14"/>
      <c r="AC157" s="14"/>
      <c r="AD157" s="14"/>
      <c r="AE157" s="14"/>
      <c r="AH157" s="14"/>
      <c r="AI157" s="17"/>
      <c r="AL157" s="14"/>
      <c r="AM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AA158" s="14"/>
      <c r="AB158" s="14"/>
      <c r="AC158" s="14"/>
      <c r="AD158" s="14"/>
      <c r="AE158" s="14"/>
      <c r="AH158" s="14"/>
      <c r="AI158" s="17"/>
      <c r="AL158" s="14"/>
      <c r="AM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AA159" s="14"/>
      <c r="AB159" s="14"/>
      <c r="AC159" s="14"/>
      <c r="AD159" s="14"/>
      <c r="AE159" s="14"/>
      <c r="AH159" s="14"/>
      <c r="AI159" s="17"/>
      <c r="AL159" s="14"/>
      <c r="AM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AA160" s="14"/>
      <c r="AB160" s="14"/>
      <c r="AC160" s="14"/>
      <c r="AD160" s="14"/>
      <c r="AE160" s="14"/>
      <c r="AH160" s="14"/>
      <c r="AI160" s="17"/>
      <c r="AL160" s="14"/>
      <c r="AM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AA161" s="14"/>
      <c r="AB161" s="14"/>
      <c r="AC161" s="14"/>
      <c r="AD161" s="14"/>
      <c r="AE161" s="14"/>
      <c r="AH161" s="14"/>
      <c r="AI161" s="17"/>
      <c r="AL161" s="14"/>
      <c r="AM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AA162" s="14"/>
      <c r="AB162" s="14"/>
      <c r="AC162" s="14"/>
      <c r="AD162" s="14"/>
      <c r="AE162" s="14"/>
      <c r="AH162" s="14"/>
      <c r="AI162" s="17"/>
      <c r="AL162" s="14"/>
      <c r="AM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AA163" s="14"/>
      <c r="AB163" s="14"/>
      <c r="AC163" s="14"/>
      <c r="AD163" s="14"/>
      <c r="AE163" s="14"/>
      <c r="AH163" s="14"/>
      <c r="AI163" s="17"/>
      <c r="AL163" s="14"/>
      <c r="AM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AA164" s="14"/>
      <c r="AB164" s="14"/>
      <c r="AC164" s="14"/>
      <c r="AD164" s="14"/>
      <c r="AE164" s="14"/>
      <c r="AH164" s="14"/>
      <c r="AI164" s="17"/>
      <c r="AL164" s="14"/>
      <c r="AM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AA165" s="14"/>
      <c r="AB165" s="14"/>
      <c r="AC165" s="14"/>
      <c r="AD165" s="14"/>
      <c r="AE165" s="14"/>
      <c r="AH165" s="14"/>
      <c r="AI165" s="17"/>
      <c r="AL165" s="14"/>
      <c r="AM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AA166" s="14"/>
      <c r="AB166" s="14"/>
      <c r="AC166" s="14"/>
      <c r="AD166" s="14"/>
      <c r="AE166" s="14"/>
      <c r="AH166" s="14"/>
      <c r="AI166" s="17"/>
      <c r="AL166" s="14"/>
      <c r="AM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AA167" s="14"/>
      <c r="AB167" s="14"/>
      <c r="AC167" s="14"/>
      <c r="AD167" s="14"/>
      <c r="AE167" s="14"/>
      <c r="AH167" s="14"/>
      <c r="AI167" s="17"/>
      <c r="AL167" s="14"/>
      <c r="AM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AA168" s="14"/>
      <c r="AB168" s="14"/>
      <c r="AC168" s="14"/>
      <c r="AD168" s="14"/>
      <c r="AE168" s="14"/>
      <c r="AH168" s="14"/>
      <c r="AI168" s="17"/>
      <c r="AL168" s="14"/>
      <c r="AM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AA169" s="14"/>
      <c r="AB169" s="14"/>
      <c r="AC169" s="14"/>
      <c r="AD169" s="14"/>
      <c r="AE169" s="14"/>
      <c r="AH169" s="14"/>
      <c r="AI169" s="17"/>
      <c r="AL169" s="14"/>
      <c r="AM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AA170" s="14"/>
      <c r="AB170" s="14"/>
      <c r="AC170" s="14"/>
      <c r="AD170" s="14"/>
      <c r="AE170" s="14"/>
      <c r="AH170" s="14"/>
      <c r="AI170" s="17"/>
      <c r="AL170" s="14"/>
      <c r="AM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AA171" s="14"/>
      <c r="AB171" s="14"/>
      <c r="AC171" s="14"/>
      <c r="AD171" s="14"/>
      <c r="AE171" s="14"/>
      <c r="AH171" s="14"/>
      <c r="AI171" s="17"/>
      <c r="AL171" s="14"/>
      <c r="AM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AA172" s="14"/>
      <c r="AB172" s="14"/>
      <c r="AC172" s="14"/>
      <c r="AD172" s="14"/>
      <c r="AE172" s="14"/>
      <c r="AH172" s="14"/>
      <c r="AI172" s="17"/>
      <c r="AL172" s="14"/>
      <c r="AM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AA173" s="14"/>
      <c r="AB173" s="14"/>
      <c r="AC173" s="14"/>
      <c r="AD173" s="14"/>
      <c r="AE173" s="14"/>
      <c r="AH173" s="14"/>
      <c r="AI173" s="17"/>
      <c r="AL173" s="14"/>
      <c r="AM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AA174" s="14"/>
      <c r="AB174" s="14"/>
      <c r="AC174" s="14"/>
      <c r="AD174" s="14"/>
      <c r="AE174" s="14"/>
      <c r="AH174" s="14"/>
      <c r="AI174" s="17"/>
      <c r="AL174" s="14"/>
      <c r="AM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AA175" s="14"/>
      <c r="AB175" s="14"/>
      <c r="AC175" s="14"/>
      <c r="AD175" s="14"/>
      <c r="AE175" s="14"/>
      <c r="AH175" s="14"/>
      <c r="AI175" s="17"/>
      <c r="AL175" s="14"/>
      <c r="AM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AA176" s="14"/>
      <c r="AB176" s="14"/>
      <c r="AC176" s="14"/>
      <c r="AD176" s="14"/>
      <c r="AE176" s="14"/>
      <c r="AH176" s="14"/>
      <c r="AI176" s="17"/>
      <c r="AL176" s="14"/>
      <c r="AM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AA177" s="14"/>
      <c r="AB177" s="14"/>
      <c r="AC177" s="14"/>
      <c r="AD177" s="14"/>
      <c r="AE177" s="14"/>
      <c r="AH177" s="14"/>
      <c r="AI177" s="17"/>
      <c r="AL177" s="14"/>
      <c r="AM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AA178" s="14"/>
      <c r="AB178" s="14"/>
      <c r="AC178" s="14"/>
      <c r="AD178" s="14"/>
      <c r="AE178" s="14"/>
      <c r="AH178" s="14"/>
      <c r="AI178" s="17"/>
      <c r="AL178" s="14"/>
      <c r="AM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AA179" s="14"/>
      <c r="AB179" s="14"/>
      <c r="AC179" s="14"/>
      <c r="AD179" s="14"/>
      <c r="AE179" s="14"/>
      <c r="AH179" s="14"/>
      <c r="AI179" s="17"/>
      <c r="AL179" s="14"/>
      <c r="AM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AA180" s="14"/>
      <c r="AB180" s="14"/>
      <c r="AC180" s="14"/>
      <c r="AD180" s="14"/>
      <c r="AE180" s="14"/>
      <c r="AH180" s="14"/>
      <c r="AI180" s="17"/>
      <c r="AL180" s="14"/>
      <c r="AM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AA181" s="14"/>
      <c r="AB181" s="14"/>
      <c r="AC181" s="14"/>
      <c r="AD181" s="14"/>
      <c r="AE181" s="14"/>
      <c r="AH181" s="14"/>
      <c r="AI181" s="17"/>
      <c r="AL181" s="14"/>
      <c r="AM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AA182" s="14"/>
      <c r="AB182" s="14"/>
      <c r="AC182" s="14"/>
      <c r="AD182" s="14"/>
      <c r="AE182" s="14"/>
      <c r="AH182" s="14"/>
      <c r="AI182" s="17"/>
      <c r="AL182" s="14"/>
      <c r="AM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AA183" s="14"/>
      <c r="AB183" s="14"/>
      <c r="AC183" s="14"/>
      <c r="AD183" s="14"/>
      <c r="AE183" s="14"/>
      <c r="AH183" s="14"/>
      <c r="AI183" s="17"/>
      <c r="AL183" s="14"/>
      <c r="AM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AA184" s="14"/>
      <c r="AB184" s="14"/>
      <c r="AC184" s="14"/>
      <c r="AD184" s="14"/>
      <c r="AE184" s="14"/>
      <c r="AH184" s="14"/>
      <c r="AI184" s="17"/>
      <c r="AL184" s="14"/>
      <c r="AM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AA185" s="14"/>
      <c r="AB185" s="14"/>
      <c r="AC185" s="14"/>
      <c r="AD185" s="14"/>
      <c r="AE185" s="14"/>
      <c r="AH185" s="14"/>
      <c r="AI185" s="17"/>
      <c r="AL185" s="14"/>
      <c r="AM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AA186" s="14"/>
      <c r="AB186" s="14"/>
      <c r="AC186" s="14"/>
      <c r="AD186" s="14"/>
      <c r="AE186" s="14"/>
      <c r="AH186" s="14"/>
      <c r="AI186" s="17"/>
      <c r="AL186" s="14"/>
      <c r="AM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AA187" s="14"/>
      <c r="AB187" s="14"/>
      <c r="AC187" s="14"/>
      <c r="AD187" s="14"/>
      <c r="AE187" s="14"/>
      <c r="AH187" s="14"/>
      <c r="AI187" s="17"/>
      <c r="AL187" s="14"/>
      <c r="AM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AA188" s="14"/>
      <c r="AB188" s="14"/>
      <c r="AC188" s="14"/>
      <c r="AD188" s="14"/>
      <c r="AE188" s="14"/>
      <c r="AH188" s="14"/>
      <c r="AI188" s="17"/>
      <c r="AL188" s="14"/>
      <c r="AM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AA189" s="14"/>
      <c r="AB189" s="14"/>
      <c r="AC189" s="14"/>
      <c r="AD189" s="14"/>
      <c r="AE189" s="14"/>
      <c r="AH189" s="14"/>
      <c r="AI189" s="17"/>
      <c r="AL189" s="14"/>
      <c r="AM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AA190" s="14"/>
      <c r="AB190" s="14"/>
      <c r="AC190" s="14"/>
      <c r="AD190" s="14"/>
      <c r="AE190" s="14"/>
      <c r="AH190" s="14"/>
      <c r="AI190" s="17"/>
      <c r="AL190" s="14"/>
      <c r="AM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AA191" s="14"/>
      <c r="AB191" s="14"/>
      <c r="AC191" s="14"/>
      <c r="AD191" s="14"/>
      <c r="AE191" s="14"/>
      <c r="AH191" s="14"/>
      <c r="AI191" s="17"/>
      <c r="AL191" s="14"/>
      <c r="AM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AA192" s="14"/>
      <c r="AB192" s="14"/>
      <c r="AC192" s="14"/>
      <c r="AD192" s="14"/>
      <c r="AE192" s="14"/>
      <c r="AH192" s="14"/>
      <c r="AI192" s="17"/>
      <c r="AL192" s="14"/>
      <c r="AM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AA193" s="14"/>
      <c r="AB193" s="14"/>
      <c r="AC193" s="14"/>
      <c r="AD193" s="14"/>
      <c r="AE193" s="14"/>
      <c r="AH193" s="14"/>
      <c r="AI193" s="17"/>
      <c r="AL193" s="14"/>
      <c r="AM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AA194" s="14"/>
      <c r="AB194" s="14"/>
      <c r="AC194" s="14"/>
      <c r="AD194" s="14"/>
      <c r="AE194" s="14"/>
      <c r="AH194" s="14"/>
      <c r="AI194" s="17"/>
      <c r="AL194" s="14"/>
      <c r="AM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AA195" s="14"/>
      <c r="AB195" s="14"/>
      <c r="AC195" s="14"/>
      <c r="AD195" s="14"/>
      <c r="AE195" s="14"/>
      <c r="AH195" s="14"/>
      <c r="AI195" s="17"/>
      <c r="AL195" s="14"/>
      <c r="AM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AA196" s="14"/>
      <c r="AB196" s="14"/>
      <c r="AC196" s="14"/>
      <c r="AD196" s="14"/>
      <c r="AE196" s="14"/>
      <c r="AH196" s="14"/>
      <c r="AI196" s="17"/>
      <c r="AL196" s="14"/>
      <c r="AM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AA197" s="14"/>
      <c r="AB197" s="14"/>
      <c r="AC197" s="14"/>
      <c r="AD197" s="14"/>
      <c r="AE197" s="14"/>
      <c r="AH197" s="14"/>
      <c r="AI197" s="17"/>
      <c r="AL197" s="14"/>
      <c r="AM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AA198" s="14"/>
      <c r="AB198" s="14"/>
      <c r="AC198" s="14"/>
      <c r="AD198" s="14"/>
      <c r="AE198" s="14"/>
      <c r="AH198" s="14"/>
      <c r="AI198" s="17"/>
      <c r="AL198" s="14"/>
      <c r="AM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AA199" s="14"/>
      <c r="AB199" s="14"/>
      <c r="AC199" s="14"/>
      <c r="AD199" s="14"/>
      <c r="AE199" s="14"/>
      <c r="AH199" s="14"/>
      <c r="AI199" s="17"/>
      <c r="AL199" s="14"/>
      <c r="AM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AA200" s="14"/>
      <c r="AB200" s="14"/>
      <c r="AC200" s="14"/>
      <c r="AD200" s="14"/>
      <c r="AE200" s="14"/>
      <c r="AH200" s="14"/>
      <c r="AI200" s="17"/>
      <c r="AL200" s="14"/>
      <c r="AM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AA201" s="14"/>
      <c r="AB201" s="14"/>
      <c r="AC201" s="14"/>
      <c r="AD201" s="14"/>
      <c r="AE201" s="14"/>
      <c r="AH201" s="14"/>
      <c r="AI201" s="17"/>
      <c r="AL201" s="14"/>
      <c r="AM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AA202" s="14"/>
      <c r="AB202" s="14"/>
      <c r="AC202" s="14"/>
      <c r="AD202" s="14"/>
      <c r="AE202" s="14"/>
      <c r="AH202" s="14"/>
      <c r="AI202" s="17"/>
      <c r="AL202" s="14"/>
      <c r="AM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AA203" s="14"/>
      <c r="AB203" s="14"/>
      <c r="AC203" s="14"/>
      <c r="AD203" s="14"/>
      <c r="AE203" s="14"/>
      <c r="AH203" s="14"/>
      <c r="AI203" s="17"/>
      <c r="AL203" s="14"/>
      <c r="AM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AA204" s="14"/>
      <c r="AB204" s="14"/>
      <c r="AC204" s="14"/>
      <c r="AD204" s="14"/>
      <c r="AE204" s="14"/>
      <c r="AH204" s="14"/>
      <c r="AI204" s="17"/>
      <c r="AL204" s="14"/>
      <c r="AM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AA205" s="14"/>
      <c r="AB205" s="14"/>
      <c r="AC205" s="14"/>
      <c r="AD205" s="14"/>
      <c r="AE205" s="14"/>
      <c r="AH205" s="14"/>
      <c r="AI205" s="17"/>
      <c r="AL205" s="14"/>
      <c r="AM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AA206" s="14"/>
      <c r="AB206" s="14"/>
      <c r="AC206" s="14"/>
      <c r="AD206" s="14"/>
      <c r="AE206" s="14"/>
      <c r="AH206" s="14"/>
      <c r="AI206" s="17"/>
      <c r="AL206" s="14"/>
      <c r="AM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AA207" s="14"/>
      <c r="AB207" s="14"/>
      <c r="AC207" s="14"/>
      <c r="AD207" s="14"/>
      <c r="AE207" s="14"/>
      <c r="AH207" s="14"/>
      <c r="AI207" s="17"/>
      <c r="AL207" s="14"/>
      <c r="AM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AA208" s="14"/>
      <c r="AB208" s="14"/>
      <c r="AC208" s="14"/>
      <c r="AD208" s="14"/>
      <c r="AE208" s="14"/>
      <c r="AH208" s="14"/>
      <c r="AI208" s="17"/>
      <c r="AL208" s="14"/>
      <c r="AM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AA209" s="14"/>
      <c r="AB209" s="14"/>
      <c r="AC209" s="14"/>
      <c r="AD209" s="14"/>
      <c r="AE209" s="14"/>
      <c r="AH209" s="14"/>
      <c r="AI209" s="17"/>
      <c r="AL209" s="14"/>
      <c r="AM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AA210" s="14"/>
      <c r="AB210" s="14"/>
      <c r="AC210" s="14"/>
      <c r="AD210" s="14"/>
      <c r="AE210" s="14"/>
      <c r="AH210" s="14"/>
      <c r="AI210" s="17"/>
      <c r="AL210" s="14"/>
      <c r="AM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AA211" s="14"/>
      <c r="AB211" s="14"/>
      <c r="AC211" s="14"/>
      <c r="AD211" s="14"/>
      <c r="AE211" s="14"/>
      <c r="AH211" s="14"/>
      <c r="AI211" s="17"/>
      <c r="AL211" s="14"/>
      <c r="AM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AA212" s="14"/>
      <c r="AB212" s="14"/>
      <c r="AC212" s="14"/>
      <c r="AD212" s="14"/>
      <c r="AE212" s="14"/>
      <c r="AH212" s="14"/>
      <c r="AI212" s="17"/>
      <c r="AL212" s="14"/>
      <c r="AM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AA213" s="14"/>
      <c r="AB213" s="14"/>
      <c r="AC213" s="14"/>
      <c r="AD213" s="14"/>
      <c r="AE213" s="14"/>
      <c r="AH213" s="14"/>
      <c r="AI213" s="17"/>
      <c r="AL213" s="14"/>
      <c r="AM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AA214" s="14"/>
      <c r="AB214" s="14"/>
      <c r="AC214" s="14"/>
      <c r="AD214" s="14"/>
      <c r="AE214" s="14"/>
      <c r="AH214" s="14"/>
      <c r="AI214" s="17"/>
      <c r="AL214" s="14"/>
      <c r="AM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AA215" s="14"/>
      <c r="AB215" s="14"/>
      <c r="AC215" s="14"/>
      <c r="AD215" s="14"/>
      <c r="AE215" s="14"/>
      <c r="AH215" s="14"/>
      <c r="AI215" s="17"/>
      <c r="AL215" s="14"/>
      <c r="AM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AA216" s="14"/>
      <c r="AB216" s="14"/>
      <c r="AC216" s="14"/>
      <c r="AD216" s="14"/>
      <c r="AE216" s="14"/>
      <c r="AH216" s="14"/>
      <c r="AI216" s="17"/>
      <c r="AL216" s="14"/>
      <c r="AM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AA217" s="14"/>
      <c r="AB217" s="14"/>
      <c r="AC217" s="14"/>
      <c r="AD217" s="14"/>
      <c r="AE217" s="14"/>
      <c r="AH217" s="14"/>
      <c r="AI217" s="17"/>
      <c r="AL217" s="14"/>
      <c r="AM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AA218" s="14"/>
      <c r="AB218" s="14"/>
      <c r="AC218" s="14"/>
      <c r="AD218" s="14"/>
      <c r="AE218" s="14"/>
      <c r="AH218" s="14"/>
      <c r="AI218" s="17"/>
      <c r="AL218" s="14"/>
      <c r="AM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AA219" s="14"/>
      <c r="AB219" s="14"/>
      <c r="AC219" s="14"/>
      <c r="AD219" s="14"/>
      <c r="AE219" s="14"/>
      <c r="AH219" s="14"/>
      <c r="AI219" s="17"/>
      <c r="AL219" s="14"/>
      <c r="AM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AA220" s="14"/>
      <c r="AB220" s="14"/>
      <c r="AC220" s="14"/>
      <c r="AD220" s="14"/>
      <c r="AE220" s="14"/>
      <c r="AH220" s="14"/>
      <c r="AI220" s="17"/>
      <c r="AL220" s="14"/>
      <c r="AM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AA221" s="14"/>
      <c r="AB221" s="14"/>
      <c r="AC221" s="14"/>
      <c r="AD221" s="14"/>
      <c r="AE221" s="14"/>
      <c r="AH221" s="14"/>
      <c r="AI221" s="17"/>
      <c r="AL221" s="14"/>
      <c r="AM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AA222" s="14"/>
      <c r="AB222" s="14"/>
      <c r="AC222" s="14"/>
      <c r="AD222" s="14"/>
      <c r="AE222" s="14"/>
      <c r="AH222" s="14"/>
      <c r="AI222" s="17"/>
      <c r="AL222" s="14"/>
      <c r="AM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AA223" s="14"/>
      <c r="AB223" s="14"/>
      <c r="AC223" s="14"/>
      <c r="AD223" s="14"/>
      <c r="AE223" s="14"/>
      <c r="AH223" s="14"/>
      <c r="AI223" s="17"/>
      <c r="AL223" s="14"/>
      <c r="AM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AA224" s="14"/>
      <c r="AB224" s="14"/>
      <c r="AC224" s="14"/>
      <c r="AD224" s="14"/>
      <c r="AE224" s="14"/>
      <c r="AH224" s="14"/>
      <c r="AI224" s="17"/>
      <c r="AL224" s="14"/>
      <c r="AM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AA225" s="14"/>
      <c r="AB225" s="14"/>
      <c r="AC225" s="14"/>
      <c r="AD225" s="14"/>
      <c r="AE225" s="14"/>
      <c r="AH225" s="14"/>
      <c r="AI225" s="17"/>
      <c r="AL225" s="14"/>
      <c r="AM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AA226" s="14"/>
      <c r="AB226" s="14"/>
      <c r="AC226" s="14"/>
      <c r="AD226" s="14"/>
      <c r="AE226" s="14"/>
      <c r="AH226" s="14"/>
      <c r="AI226" s="17"/>
      <c r="AL226" s="14"/>
      <c r="AM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AA227" s="14"/>
      <c r="AB227" s="14"/>
      <c r="AC227" s="14"/>
      <c r="AD227" s="14"/>
      <c r="AE227" s="14"/>
      <c r="AH227" s="14"/>
      <c r="AI227" s="17"/>
      <c r="AL227" s="14"/>
      <c r="AM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AA228" s="14"/>
      <c r="AB228" s="14"/>
      <c r="AC228" s="14"/>
      <c r="AD228" s="14"/>
      <c r="AE228" s="14"/>
      <c r="AH228" s="14"/>
      <c r="AI228" s="17"/>
      <c r="AL228" s="14"/>
      <c r="AM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AA229" s="14"/>
      <c r="AB229" s="14"/>
      <c r="AC229" s="14"/>
      <c r="AD229" s="14"/>
      <c r="AE229" s="14"/>
      <c r="AH229" s="14"/>
      <c r="AI229" s="17"/>
      <c r="AL229" s="14"/>
      <c r="AM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AA230" s="14"/>
      <c r="AB230" s="14"/>
      <c r="AC230" s="14"/>
      <c r="AD230" s="14"/>
      <c r="AE230" s="14"/>
      <c r="AH230" s="14"/>
      <c r="AI230" s="17"/>
      <c r="AL230" s="14"/>
      <c r="AM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AA231" s="14"/>
      <c r="AB231" s="14"/>
      <c r="AC231" s="14"/>
      <c r="AD231" s="14"/>
      <c r="AE231" s="14"/>
      <c r="AH231" s="14"/>
      <c r="AI231" s="17"/>
      <c r="AL231" s="14"/>
      <c r="AM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AA232" s="14"/>
      <c r="AB232" s="14"/>
      <c r="AC232" s="14"/>
      <c r="AD232" s="14"/>
      <c r="AE232" s="14"/>
      <c r="AH232" s="14"/>
      <c r="AI232" s="17"/>
      <c r="AL232" s="14"/>
      <c r="AM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AA233" s="14"/>
      <c r="AB233" s="14"/>
      <c r="AC233" s="14"/>
      <c r="AD233" s="14"/>
      <c r="AE233" s="14"/>
      <c r="AH233" s="14"/>
      <c r="AI233" s="17"/>
      <c r="AL233" s="14"/>
      <c r="AM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AA234" s="14"/>
      <c r="AB234" s="14"/>
      <c r="AC234" s="14"/>
      <c r="AD234" s="14"/>
      <c r="AE234" s="14"/>
      <c r="AH234" s="14"/>
      <c r="AI234" s="17"/>
      <c r="AL234" s="14"/>
      <c r="AM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AA235" s="14"/>
      <c r="AB235" s="14"/>
      <c r="AC235" s="14"/>
      <c r="AD235" s="14"/>
      <c r="AE235" s="14"/>
      <c r="AH235" s="14"/>
      <c r="AI235" s="17"/>
      <c r="AL235" s="14"/>
      <c r="AM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AA236" s="14"/>
      <c r="AB236" s="14"/>
      <c r="AC236" s="14"/>
      <c r="AD236" s="14"/>
      <c r="AE236" s="14"/>
      <c r="AH236" s="14"/>
      <c r="AI236" s="17"/>
      <c r="AL236" s="14"/>
      <c r="AM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AA237" s="14"/>
      <c r="AB237" s="14"/>
      <c r="AC237" s="14"/>
      <c r="AD237" s="14"/>
      <c r="AE237" s="14"/>
      <c r="AH237" s="14"/>
      <c r="AI237" s="17"/>
      <c r="AL237" s="14"/>
      <c r="AM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AA238" s="14"/>
      <c r="AB238" s="14"/>
      <c r="AC238" s="14"/>
      <c r="AD238" s="14"/>
      <c r="AE238" s="14"/>
      <c r="AH238" s="14"/>
      <c r="AI238" s="17"/>
      <c r="AL238" s="14"/>
      <c r="AM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AA239" s="14"/>
      <c r="AB239" s="14"/>
      <c r="AC239" s="14"/>
      <c r="AD239" s="14"/>
      <c r="AE239" s="14"/>
      <c r="AH239" s="14"/>
      <c r="AI239" s="17"/>
      <c r="AL239" s="14"/>
      <c r="AM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AA240" s="14"/>
      <c r="AB240" s="14"/>
      <c r="AC240" s="14"/>
      <c r="AD240" s="14"/>
      <c r="AE240" s="14"/>
      <c r="AH240" s="14"/>
      <c r="AI240" s="17"/>
      <c r="AL240" s="14"/>
      <c r="AM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AA241" s="14"/>
      <c r="AB241" s="14"/>
      <c r="AC241" s="14"/>
      <c r="AD241" s="14"/>
      <c r="AE241" s="14"/>
      <c r="AH241" s="14"/>
      <c r="AI241" s="17"/>
      <c r="AL241" s="14"/>
      <c r="AM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AA242" s="14"/>
      <c r="AB242" s="14"/>
      <c r="AC242" s="14"/>
      <c r="AD242" s="14"/>
      <c r="AE242" s="14"/>
      <c r="AH242" s="14"/>
      <c r="AI242" s="17"/>
      <c r="AL242" s="14"/>
      <c r="AM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AA243" s="14"/>
      <c r="AB243" s="14"/>
      <c r="AC243" s="14"/>
      <c r="AD243" s="14"/>
      <c r="AE243" s="14"/>
      <c r="AH243" s="14"/>
      <c r="AI243" s="17"/>
      <c r="AL243" s="14"/>
      <c r="AM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AA244" s="14"/>
      <c r="AB244" s="14"/>
      <c r="AC244" s="14"/>
      <c r="AD244" s="14"/>
      <c r="AE244" s="14"/>
      <c r="AH244" s="14"/>
      <c r="AI244" s="17"/>
      <c r="AL244" s="14"/>
      <c r="AM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AA245" s="14"/>
      <c r="AB245" s="14"/>
      <c r="AC245" s="14"/>
      <c r="AD245" s="14"/>
      <c r="AE245" s="14"/>
      <c r="AH245" s="14"/>
      <c r="AI245" s="17"/>
      <c r="AL245" s="14"/>
      <c r="AM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AA246" s="14"/>
      <c r="AB246" s="14"/>
      <c r="AC246" s="14"/>
      <c r="AD246" s="14"/>
      <c r="AE246" s="14"/>
      <c r="AH246" s="14"/>
      <c r="AI246" s="17"/>
      <c r="AL246" s="14"/>
      <c r="AM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AA247" s="14"/>
      <c r="AB247" s="14"/>
      <c r="AC247" s="14"/>
      <c r="AD247" s="14"/>
      <c r="AE247" s="14"/>
      <c r="AH247" s="14"/>
      <c r="AI247" s="17"/>
      <c r="AL247" s="14"/>
      <c r="AM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AA248" s="14"/>
      <c r="AB248" s="14"/>
      <c r="AC248" s="14"/>
      <c r="AD248" s="14"/>
      <c r="AE248" s="14"/>
      <c r="AH248" s="14"/>
      <c r="AI248" s="17"/>
      <c r="AL248" s="14"/>
      <c r="AM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AA249" s="14"/>
      <c r="AB249" s="14"/>
      <c r="AC249" s="14"/>
      <c r="AD249" s="14"/>
      <c r="AE249" s="14"/>
      <c r="AH249" s="14"/>
      <c r="AI249" s="17"/>
      <c r="AL249" s="14"/>
      <c r="AM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AA250" s="14"/>
      <c r="AB250" s="14"/>
      <c r="AC250" s="14"/>
      <c r="AD250" s="14"/>
      <c r="AE250" s="14"/>
      <c r="AH250" s="14"/>
      <c r="AI250" s="17"/>
      <c r="AL250" s="14"/>
      <c r="AM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AA251" s="14"/>
      <c r="AB251" s="14"/>
      <c r="AC251" s="14"/>
      <c r="AD251" s="14"/>
      <c r="AE251" s="14"/>
      <c r="AH251" s="14"/>
      <c r="AI251" s="17"/>
      <c r="AL251" s="14"/>
      <c r="AM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AA252" s="14"/>
      <c r="AB252" s="14"/>
      <c r="AC252" s="14"/>
      <c r="AD252" s="14"/>
      <c r="AE252" s="14"/>
      <c r="AH252" s="14"/>
      <c r="AI252" s="17"/>
      <c r="AL252" s="14"/>
      <c r="AM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AA253" s="14"/>
      <c r="AB253" s="14"/>
      <c r="AC253" s="14"/>
      <c r="AD253" s="14"/>
      <c r="AE253" s="14"/>
      <c r="AH253" s="14"/>
      <c r="AI253" s="17"/>
      <c r="AL253" s="14"/>
      <c r="AM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AA254" s="14"/>
      <c r="AB254" s="14"/>
      <c r="AC254" s="14"/>
      <c r="AD254" s="14"/>
      <c r="AE254" s="14"/>
      <c r="AH254" s="14"/>
      <c r="AI254" s="17"/>
      <c r="AL254" s="14"/>
      <c r="AM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AA255" s="14"/>
      <c r="AB255" s="14"/>
      <c r="AC255" s="14"/>
      <c r="AD255" s="14"/>
      <c r="AE255" s="14"/>
      <c r="AH255" s="14"/>
      <c r="AI255" s="17"/>
      <c r="AL255" s="14"/>
      <c r="AM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AA256" s="14"/>
      <c r="AB256" s="14"/>
      <c r="AC256" s="14"/>
      <c r="AD256" s="14"/>
      <c r="AE256" s="14"/>
      <c r="AH256" s="14"/>
      <c r="AI256" s="17"/>
      <c r="AL256" s="14"/>
      <c r="AM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AA257" s="14"/>
      <c r="AB257" s="14"/>
      <c r="AC257" s="14"/>
      <c r="AD257" s="14"/>
      <c r="AE257" s="14"/>
      <c r="AH257" s="14"/>
      <c r="AI257" s="17"/>
      <c r="AL257" s="14"/>
      <c r="AM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AA258" s="14"/>
      <c r="AB258" s="14"/>
      <c r="AC258" s="14"/>
      <c r="AD258" s="14"/>
      <c r="AE258" s="14"/>
      <c r="AH258" s="14"/>
      <c r="AI258" s="17"/>
      <c r="AL258" s="14"/>
      <c r="AM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AA259" s="14"/>
      <c r="AB259" s="14"/>
      <c r="AC259" s="14"/>
      <c r="AD259" s="14"/>
      <c r="AE259" s="14"/>
      <c r="AH259" s="14"/>
      <c r="AI259" s="17"/>
      <c r="AL259" s="14"/>
      <c r="AM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AA260" s="14"/>
      <c r="AB260" s="14"/>
      <c r="AC260" s="14"/>
      <c r="AD260" s="14"/>
      <c r="AE260" s="14"/>
      <c r="AH260" s="14"/>
      <c r="AI260" s="17"/>
      <c r="AL260" s="14"/>
      <c r="AM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AA261" s="14"/>
      <c r="AB261" s="14"/>
      <c r="AC261" s="14"/>
      <c r="AD261" s="14"/>
      <c r="AE261" s="14"/>
      <c r="AH261" s="14"/>
      <c r="AI261" s="17"/>
      <c r="AL261" s="14"/>
      <c r="AM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AA262" s="14"/>
      <c r="AB262" s="14"/>
      <c r="AC262" s="14"/>
      <c r="AD262" s="14"/>
      <c r="AE262" s="14"/>
      <c r="AH262" s="14"/>
      <c r="AI262" s="17"/>
      <c r="AL262" s="14"/>
      <c r="AM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AA263" s="14"/>
      <c r="AB263" s="14"/>
      <c r="AC263" s="14"/>
      <c r="AD263" s="14"/>
      <c r="AE263" s="14"/>
      <c r="AH263" s="14"/>
      <c r="AI263" s="17"/>
      <c r="AL263" s="14"/>
      <c r="AM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AA264" s="14"/>
      <c r="AB264" s="14"/>
      <c r="AC264" s="14"/>
      <c r="AD264" s="14"/>
      <c r="AE264" s="14"/>
      <c r="AH264" s="14"/>
      <c r="AI264" s="17"/>
      <c r="AL264" s="14"/>
      <c r="AM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AA265" s="14"/>
      <c r="AB265" s="14"/>
      <c r="AC265" s="14"/>
      <c r="AD265" s="14"/>
      <c r="AE265" s="14"/>
      <c r="AH265" s="14"/>
      <c r="AI265" s="17"/>
      <c r="AL265" s="14"/>
      <c r="AM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AA266" s="14"/>
      <c r="AB266" s="14"/>
      <c r="AC266" s="14"/>
      <c r="AD266" s="14"/>
      <c r="AE266" s="14"/>
      <c r="AH266" s="14"/>
      <c r="AI266" s="17"/>
      <c r="AL266" s="14"/>
      <c r="AM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AA267" s="14"/>
      <c r="AB267" s="14"/>
      <c r="AC267" s="14"/>
      <c r="AD267" s="14"/>
      <c r="AE267" s="14"/>
      <c r="AH267" s="14"/>
      <c r="AI267" s="17"/>
      <c r="AL267" s="14"/>
      <c r="AM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AA268" s="14"/>
      <c r="AB268" s="14"/>
      <c r="AC268" s="14"/>
      <c r="AD268" s="14"/>
      <c r="AE268" s="14"/>
      <c r="AH268" s="14"/>
      <c r="AI268" s="17"/>
      <c r="AL268" s="14"/>
      <c r="AM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AA269" s="14"/>
      <c r="AB269" s="14"/>
      <c r="AC269" s="14"/>
      <c r="AD269" s="14"/>
      <c r="AE269" s="14"/>
      <c r="AH269" s="14"/>
      <c r="AI269" s="17"/>
      <c r="AL269" s="14"/>
      <c r="AM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AA270" s="14"/>
      <c r="AB270" s="14"/>
      <c r="AC270" s="14"/>
      <c r="AD270" s="14"/>
      <c r="AE270" s="14"/>
      <c r="AH270" s="14"/>
      <c r="AI270" s="17"/>
      <c r="AL270" s="14"/>
      <c r="AM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AA271" s="14"/>
      <c r="AB271" s="14"/>
      <c r="AC271" s="14"/>
      <c r="AD271" s="14"/>
      <c r="AE271" s="14"/>
      <c r="AH271" s="14"/>
      <c r="AI271" s="17"/>
      <c r="AL271" s="14"/>
      <c r="AM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AA272" s="14"/>
      <c r="AB272" s="14"/>
      <c r="AC272" s="14"/>
      <c r="AD272" s="14"/>
      <c r="AE272" s="14"/>
      <c r="AH272" s="14"/>
      <c r="AI272" s="17"/>
      <c r="AL272" s="14"/>
      <c r="AM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AA273" s="14"/>
      <c r="AB273" s="14"/>
      <c r="AC273" s="14"/>
      <c r="AD273" s="14"/>
      <c r="AE273" s="14"/>
      <c r="AH273" s="14"/>
      <c r="AI273" s="17"/>
      <c r="AL273" s="14"/>
      <c r="AM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AA274" s="14"/>
      <c r="AB274" s="14"/>
      <c r="AC274" s="14"/>
      <c r="AD274" s="14"/>
      <c r="AE274" s="14"/>
      <c r="AH274" s="14"/>
      <c r="AI274" s="17"/>
      <c r="AL274" s="14"/>
      <c r="AM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AA275" s="14"/>
      <c r="AB275" s="14"/>
      <c r="AC275" s="14"/>
      <c r="AD275" s="14"/>
      <c r="AE275" s="14"/>
      <c r="AH275" s="14"/>
      <c r="AI275" s="17"/>
      <c r="AL275" s="14"/>
      <c r="AM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AA276" s="14"/>
      <c r="AB276" s="14"/>
      <c r="AC276" s="14"/>
      <c r="AD276" s="14"/>
      <c r="AE276" s="14"/>
      <c r="AH276" s="14"/>
      <c r="AI276" s="17"/>
      <c r="AL276" s="14"/>
      <c r="AM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AA277" s="14"/>
      <c r="AB277" s="14"/>
      <c r="AC277" s="14"/>
      <c r="AD277" s="14"/>
      <c r="AE277" s="14"/>
      <c r="AH277" s="14"/>
      <c r="AI277" s="17"/>
      <c r="AL277" s="14"/>
      <c r="AM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AA278" s="14"/>
      <c r="AB278" s="14"/>
      <c r="AC278" s="14"/>
      <c r="AD278" s="14"/>
      <c r="AE278" s="14"/>
      <c r="AH278" s="14"/>
      <c r="AI278" s="17"/>
      <c r="AL278" s="14"/>
      <c r="AM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AA279" s="14"/>
      <c r="AB279" s="14"/>
      <c r="AC279" s="14"/>
      <c r="AD279" s="14"/>
      <c r="AE279" s="14"/>
      <c r="AH279" s="14"/>
      <c r="AI279" s="17"/>
      <c r="AL279" s="14"/>
      <c r="AM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AA280" s="14"/>
      <c r="AB280" s="14"/>
      <c r="AC280" s="14"/>
      <c r="AD280" s="14"/>
      <c r="AE280" s="14"/>
      <c r="AH280" s="14"/>
      <c r="AI280" s="17"/>
      <c r="AL280" s="14"/>
      <c r="AM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AA281" s="14"/>
      <c r="AB281" s="14"/>
      <c r="AC281" s="14"/>
      <c r="AD281" s="14"/>
      <c r="AE281" s="14"/>
      <c r="AH281" s="14"/>
      <c r="AI281" s="17"/>
      <c r="AL281" s="14"/>
      <c r="AM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AA282" s="14"/>
      <c r="AB282" s="14"/>
      <c r="AC282" s="14"/>
      <c r="AD282" s="14"/>
      <c r="AE282" s="14"/>
      <c r="AH282" s="14"/>
      <c r="AI282" s="17"/>
      <c r="AL282" s="14"/>
      <c r="AM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AA283" s="14"/>
      <c r="AB283" s="14"/>
      <c r="AC283" s="14"/>
      <c r="AD283" s="14"/>
      <c r="AE283" s="14"/>
      <c r="AH283" s="14"/>
      <c r="AI283" s="17"/>
      <c r="AL283" s="14"/>
      <c r="AM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AA284" s="14"/>
      <c r="AB284" s="14"/>
      <c r="AC284" s="14"/>
      <c r="AD284" s="14"/>
      <c r="AE284" s="14"/>
      <c r="AH284" s="14"/>
      <c r="AI284" s="17"/>
      <c r="AL284" s="14"/>
      <c r="AM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AA285" s="14"/>
      <c r="AB285" s="14"/>
      <c r="AC285" s="14"/>
      <c r="AD285" s="14"/>
      <c r="AE285" s="14"/>
      <c r="AH285" s="14"/>
      <c r="AI285" s="17"/>
      <c r="AL285" s="14"/>
      <c r="AM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AA286" s="14"/>
      <c r="AB286" s="14"/>
      <c r="AC286" s="14"/>
      <c r="AD286" s="14"/>
      <c r="AE286" s="14"/>
      <c r="AH286" s="14"/>
      <c r="AI286" s="17"/>
      <c r="AL286" s="14"/>
      <c r="AM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AA287" s="14"/>
      <c r="AB287" s="14"/>
      <c r="AC287" s="14"/>
      <c r="AD287" s="14"/>
      <c r="AE287" s="14"/>
      <c r="AH287" s="14"/>
      <c r="AI287" s="17"/>
      <c r="AL287" s="14"/>
      <c r="AM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AA288" s="14"/>
      <c r="AB288" s="14"/>
      <c r="AC288" s="14"/>
      <c r="AD288" s="14"/>
      <c r="AE288" s="14"/>
      <c r="AH288" s="14"/>
      <c r="AI288" s="17"/>
      <c r="AL288" s="14"/>
      <c r="AM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AA289" s="14"/>
      <c r="AB289" s="14"/>
      <c r="AC289" s="14"/>
      <c r="AD289" s="14"/>
      <c r="AE289" s="14"/>
      <c r="AH289" s="14"/>
      <c r="AI289" s="17"/>
      <c r="AL289" s="14"/>
      <c r="AM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AA290" s="14"/>
      <c r="AB290" s="14"/>
      <c r="AC290" s="14"/>
      <c r="AD290" s="14"/>
      <c r="AE290" s="14"/>
      <c r="AH290" s="14"/>
      <c r="AI290" s="17"/>
      <c r="AL290" s="14"/>
      <c r="AM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AA291" s="14"/>
      <c r="AB291" s="14"/>
      <c r="AC291" s="14"/>
      <c r="AD291" s="14"/>
      <c r="AE291" s="14"/>
      <c r="AH291" s="14"/>
      <c r="AI291" s="17"/>
      <c r="AL291" s="14"/>
      <c r="AM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AA292" s="14"/>
      <c r="AB292" s="14"/>
      <c r="AC292" s="14"/>
      <c r="AD292" s="14"/>
      <c r="AE292" s="14"/>
      <c r="AH292" s="14"/>
      <c r="AI292" s="17"/>
      <c r="AL292" s="14"/>
      <c r="AM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AA293" s="14"/>
      <c r="AB293" s="14"/>
      <c r="AC293" s="14"/>
      <c r="AD293" s="14"/>
      <c r="AE293" s="14"/>
      <c r="AH293" s="14"/>
      <c r="AI293" s="17"/>
      <c r="AL293" s="14"/>
      <c r="AM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AA294" s="14"/>
      <c r="AB294" s="14"/>
      <c r="AC294" s="14"/>
      <c r="AD294" s="14"/>
      <c r="AE294" s="14"/>
      <c r="AH294" s="14"/>
      <c r="AI294" s="17"/>
      <c r="AL294" s="14"/>
      <c r="AM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AA295" s="14"/>
      <c r="AB295" s="14"/>
      <c r="AC295" s="14"/>
      <c r="AD295" s="14"/>
      <c r="AE295" s="14"/>
      <c r="AH295" s="14"/>
      <c r="AI295" s="17"/>
      <c r="AL295" s="14"/>
      <c r="AM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AA296" s="14"/>
      <c r="AB296" s="14"/>
      <c r="AC296" s="14"/>
      <c r="AD296" s="14"/>
      <c r="AE296" s="14"/>
      <c r="AH296" s="14"/>
      <c r="AI296" s="17"/>
      <c r="AL296" s="14"/>
      <c r="AM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AA297" s="14"/>
      <c r="AB297" s="14"/>
      <c r="AC297" s="14"/>
      <c r="AD297" s="14"/>
      <c r="AE297" s="14"/>
      <c r="AH297" s="14"/>
      <c r="AI297" s="17"/>
      <c r="AL297" s="14"/>
      <c r="AM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AA298" s="14"/>
      <c r="AB298" s="14"/>
      <c r="AC298" s="14"/>
      <c r="AD298" s="14"/>
      <c r="AE298" s="14"/>
      <c r="AH298" s="14"/>
      <c r="AI298" s="17"/>
      <c r="AL298" s="14"/>
      <c r="AM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AA299" s="14"/>
      <c r="AB299" s="14"/>
      <c r="AC299" s="14"/>
      <c r="AD299" s="14"/>
      <c r="AE299" s="14"/>
      <c r="AH299" s="14"/>
      <c r="AI299" s="17"/>
      <c r="AL299" s="14"/>
      <c r="AM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AA300" s="14"/>
      <c r="AB300" s="14"/>
      <c r="AC300" s="14"/>
      <c r="AD300" s="14"/>
      <c r="AE300" s="14"/>
      <c r="AH300" s="14"/>
      <c r="AI300" s="17"/>
      <c r="AL300" s="14"/>
      <c r="AM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AA301" s="14"/>
      <c r="AB301" s="14"/>
      <c r="AC301" s="14"/>
      <c r="AD301" s="14"/>
      <c r="AE301" s="14"/>
      <c r="AH301" s="14"/>
      <c r="AI301" s="17"/>
      <c r="AL301" s="14"/>
      <c r="AM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AA302" s="14"/>
      <c r="AB302" s="14"/>
      <c r="AC302" s="14"/>
      <c r="AD302" s="14"/>
      <c r="AE302" s="14"/>
      <c r="AH302" s="14"/>
      <c r="AI302" s="17"/>
      <c r="AL302" s="14"/>
      <c r="AM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AA303" s="14"/>
      <c r="AB303" s="14"/>
      <c r="AC303" s="14"/>
      <c r="AD303" s="14"/>
      <c r="AE303" s="14"/>
      <c r="AH303" s="14"/>
      <c r="AI303" s="17"/>
      <c r="AL303" s="14"/>
      <c r="AM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AA304" s="14"/>
      <c r="AB304" s="14"/>
      <c r="AC304" s="14"/>
      <c r="AD304" s="14"/>
      <c r="AE304" s="14"/>
      <c r="AH304" s="14"/>
      <c r="AI304" s="17"/>
      <c r="AL304" s="14"/>
      <c r="AM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AA305" s="14"/>
      <c r="AB305" s="14"/>
      <c r="AC305" s="14"/>
      <c r="AD305" s="14"/>
      <c r="AE305" s="14"/>
      <c r="AH305" s="14"/>
      <c r="AI305" s="17"/>
      <c r="AL305" s="14"/>
      <c r="AM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AA306" s="14"/>
      <c r="AB306" s="14"/>
      <c r="AC306" s="14"/>
      <c r="AD306" s="14"/>
      <c r="AE306" s="14"/>
      <c r="AH306" s="14"/>
      <c r="AI306" s="17"/>
      <c r="AL306" s="14"/>
      <c r="AM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AA307" s="14"/>
      <c r="AB307" s="14"/>
      <c r="AC307" s="14"/>
      <c r="AD307" s="14"/>
      <c r="AE307" s="14"/>
      <c r="AH307" s="14"/>
      <c r="AI307" s="17"/>
      <c r="AL307" s="14"/>
      <c r="AM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AA308" s="14"/>
      <c r="AB308" s="14"/>
      <c r="AC308" s="14"/>
      <c r="AD308" s="14"/>
      <c r="AE308" s="14"/>
      <c r="AH308" s="14"/>
      <c r="AI308" s="17"/>
      <c r="AL308" s="14"/>
      <c r="AM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AA309" s="14"/>
      <c r="AB309" s="14"/>
      <c r="AC309" s="14"/>
      <c r="AD309" s="14"/>
      <c r="AE309" s="14"/>
      <c r="AH309" s="14"/>
      <c r="AI309" s="17"/>
      <c r="AL309" s="14"/>
      <c r="AM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AA310" s="14"/>
      <c r="AB310" s="14"/>
      <c r="AC310" s="14"/>
      <c r="AD310" s="14"/>
      <c r="AE310" s="14"/>
      <c r="AH310" s="14"/>
      <c r="AI310" s="17"/>
      <c r="AL310" s="14"/>
      <c r="AM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AA311" s="14"/>
      <c r="AB311" s="14"/>
      <c r="AC311" s="14"/>
      <c r="AD311" s="14"/>
      <c r="AE311" s="14"/>
      <c r="AH311" s="14"/>
      <c r="AI311" s="17"/>
      <c r="AL311" s="14"/>
      <c r="AM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AA312" s="14"/>
      <c r="AB312" s="14"/>
      <c r="AC312" s="14"/>
      <c r="AD312" s="14"/>
      <c r="AE312" s="14"/>
      <c r="AH312" s="14"/>
      <c r="AI312" s="17"/>
      <c r="AL312" s="14"/>
      <c r="AM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AA313" s="14"/>
      <c r="AB313" s="14"/>
      <c r="AC313" s="14"/>
      <c r="AD313" s="14"/>
      <c r="AE313" s="14"/>
      <c r="AH313" s="14"/>
      <c r="AI313" s="17"/>
      <c r="AL313" s="14"/>
      <c r="AM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AA314" s="14"/>
      <c r="AB314" s="14"/>
      <c r="AC314" s="14"/>
      <c r="AD314" s="14"/>
      <c r="AE314" s="14"/>
      <c r="AH314" s="14"/>
      <c r="AI314" s="17"/>
      <c r="AL314" s="14"/>
      <c r="AM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AA315" s="14"/>
      <c r="AB315" s="14"/>
      <c r="AC315" s="14"/>
      <c r="AD315" s="14"/>
      <c r="AE315" s="14"/>
      <c r="AH315" s="14"/>
      <c r="AI315" s="17"/>
      <c r="AL315" s="14"/>
      <c r="AM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AA316" s="14"/>
      <c r="AB316" s="14"/>
      <c r="AC316" s="14"/>
      <c r="AD316" s="14"/>
      <c r="AE316" s="14"/>
      <c r="AH316" s="14"/>
      <c r="AI316" s="17"/>
      <c r="AL316" s="14"/>
      <c r="AM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AA317" s="14"/>
      <c r="AB317" s="14"/>
      <c r="AC317" s="14"/>
      <c r="AD317" s="14"/>
      <c r="AE317" s="14"/>
      <c r="AH317" s="14"/>
      <c r="AI317" s="17"/>
      <c r="AL317" s="14"/>
      <c r="AM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AA318" s="14"/>
      <c r="AB318" s="14"/>
      <c r="AC318" s="14"/>
      <c r="AD318" s="14"/>
      <c r="AE318" s="14"/>
      <c r="AH318" s="14"/>
      <c r="AI318" s="17"/>
      <c r="AL318" s="14"/>
      <c r="AM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AA319" s="14"/>
      <c r="AB319" s="14"/>
      <c r="AC319" s="14"/>
      <c r="AD319" s="14"/>
      <c r="AE319" s="14"/>
      <c r="AH319" s="14"/>
      <c r="AI319" s="17"/>
      <c r="AL319" s="14"/>
      <c r="AM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AA320" s="14"/>
      <c r="AB320" s="14"/>
      <c r="AC320" s="14"/>
      <c r="AD320" s="14"/>
      <c r="AE320" s="14"/>
      <c r="AH320" s="14"/>
      <c r="AI320" s="17"/>
      <c r="AL320" s="14"/>
      <c r="AM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AA321" s="14"/>
      <c r="AB321" s="14"/>
      <c r="AC321" s="14"/>
      <c r="AD321" s="14"/>
      <c r="AE321" s="14"/>
      <c r="AH321" s="14"/>
      <c r="AI321" s="17"/>
      <c r="AL321" s="14"/>
      <c r="AM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AA322" s="14"/>
      <c r="AB322" s="14"/>
      <c r="AC322" s="14"/>
      <c r="AD322" s="14"/>
      <c r="AE322" s="14"/>
      <c r="AH322" s="14"/>
      <c r="AI322" s="17"/>
      <c r="AL322" s="14"/>
      <c r="AM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AA323" s="14"/>
      <c r="AB323" s="14"/>
      <c r="AC323" s="14"/>
      <c r="AD323" s="14"/>
      <c r="AE323" s="14"/>
      <c r="AH323" s="14"/>
      <c r="AI323" s="17"/>
      <c r="AL323" s="14"/>
      <c r="AM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AA324" s="14"/>
      <c r="AB324" s="14"/>
      <c r="AC324" s="14"/>
      <c r="AD324" s="14"/>
      <c r="AE324" s="14"/>
      <c r="AH324" s="14"/>
      <c r="AI324" s="17"/>
      <c r="AL324" s="14"/>
      <c r="AM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AA325" s="14"/>
      <c r="AB325" s="14"/>
      <c r="AC325" s="14"/>
      <c r="AD325" s="14"/>
      <c r="AE325" s="14"/>
      <c r="AH325" s="14"/>
      <c r="AI325" s="17"/>
      <c r="AL325" s="14"/>
      <c r="AM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AA326" s="14"/>
      <c r="AB326" s="14"/>
      <c r="AC326" s="14"/>
      <c r="AD326" s="14"/>
      <c r="AE326" s="14"/>
      <c r="AH326" s="14"/>
      <c r="AI326" s="17"/>
      <c r="AL326" s="14"/>
      <c r="AM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AA327" s="14"/>
      <c r="AB327" s="14"/>
      <c r="AC327" s="14"/>
      <c r="AD327" s="14"/>
      <c r="AE327" s="14"/>
      <c r="AH327" s="14"/>
      <c r="AI327" s="17"/>
      <c r="AL327" s="14"/>
      <c r="AM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AA328" s="14"/>
      <c r="AB328" s="14"/>
      <c r="AC328" s="14"/>
      <c r="AD328" s="14"/>
      <c r="AE328" s="14"/>
      <c r="AH328" s="14"/>
      <c r="AI328" s="17"/>
      <c r="AL328" s="14"/>
      <c r="AM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AA329" s="14"/>
      <c r="AB329" s="14"/>
      <c r="AC329" s="14"/>
      <c r="AD329" s="14"/>
      <c r="AE329" s="14"/>
      <c r="AH329" s="14"/>
      <c r="AI329" s="17"/>
      <c r="AL329" s="14"/>
      <c r="AM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AA330" s="14"/>
      <c r="AB330" s="14"/>
      <c r="AC330" s="14"/>
      <c r="AD330" s="14"/>
      <c r="AE330" s="14"/>
      <c r="AH330" s="14"/>
      <c r="AI330" s="17"/>
      <c r="AL330" s="14"/>
      <c r="AM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AA331" s="14"/>
      <c r="AB331" s="14"/>
      <c r="AC331" s="14"/>
      <c r="AD331" s="14"/>
      <c r="AE331" s="14"/>
      <c r="AH331" s="14"/>
      <c r="AI331" s="17"/>
      <c r="AL331" s="14"/>
      <c r="AM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AA332" s="14"/>
      <c r="AB332" s="14"/>
      <c r="AC332" s="14"/>
      <c r="AD332" s="14"/>
      <c r="AE332" s="14"/>
      <c r="AH332" s="14"/>
      <c r="AI332" s="17"/>
      <c r="AL332" s="14"/>
      <c r="AM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AA333" s="14"/>
      <c r="AB333" s="14"/>
      <c r="AC333" s="14"/>
      <c r="AD333" s="14"/>
      <c r="AE333" s="14"/>
      <c r="AH333" s="14"/>
      <c r="AI333" s="17"/>
      <c r="AL333" s="14"/>
      <c r="AM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AA334" s="14"/>
      <c r="AB334" s="14"/>
      <c r="AC334" s="14"/>
      <c r="AD334" s="14"/>
      <c r="AE334" s="14"/>
      <c r="AH334" s="14"/>
      <c r="AI334" s="17"/>
      <c r="AL334" s="14"/>
      <c r="AM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AA335" s="14"/>
      <c r="AB335" s="14"/>
      <c r="AC335" s="14"/>
      <c r="AD335" s="14"/>
      <c r="AE335" s="14"/>
      <c r="AH335" s="14"/>
      <c r="AI335" s="17"/>
      <c r="AL335" s="14"/>
      <c r="AM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AA336" s="14"/>
      <c r="AB336" s="14"/>
      <c r="AC336" s="14"/>
      <c r="AD336" s="14"/>
      <c r="AE336" s="14"/>
      <c r="AH336" s="14"/>
      <c r="AI336" s="17"/>
      <c r="AL336" s="14"/>
      <c r="AM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AA337" s="14"/>
      <c r="AB337" s="14"/>
      <c r="AC337" s="14"/>
      <c r="AD337" s="14"/>
      <c r="AE337" s="14"/>
      <c r="AH337" s="14"/>
      <c r="AI337" s="17"/>
      <c r="AL337" s="14"/>
      <c r="AM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AA338" s="14"/>
      <c r="AB338" s="14"/>
      <c r="AC338" s="14"/>
      <c r="AD338" s="14"/>
      <c r="AE338" s="14"/>
      <c r="AH338" s="14"/>
      <c r="AI338" s="17"/>
      <c r="AL338" s="14"/>
      <c r="AM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AA339" s="14"/>
      <c r="AB339" s="14"/>
      <c r="AC339" s="14"/>
      <c r="AD339" s="14"/>
      <c r="AE339" s="14"/>
      <c r="AH339" s="14"/>
      <c r="AI339" s="17"/>
      <c r="AL339" s="14"/>
      <c r="AM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AA340" s="14"/>
      <c r="AB340" s="14"/>
      <c r="AC340" s="14"/>
      <c r="AD340" s="14"/>
      <c r="AE340" s="14"/>
      <c r="AH340" s="14"/>
      <c r="AI340" s="17"/>
      <c r="AL340" s="14"/>
      <c r="AM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AA341" s="14"/>
      <c r="AB341" s="14"/>
      <c r="AC341" s="14"/>
      <c r="AD341" s="14"/>
      <c r="AE341" s="14"/>
      <c r="AH341" s="14"/>
      <c r="AI341" s="17"/>
      <c r="AL341" s="14"/>
      <c r="AM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AA342" s="14"/>
      <c r="AB342" s="14"/>
      <c r="AC342" s="14"/>
      <c r="AD342" s="14"/>
      <c r="AE342" s="14"/>
      <c r="AH342" s="14"/>
      <c r="AI342" s="17"/>
      <c r="AL342" s="14"/>
      <c r="AM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AA343" s="14"/>
      <c r="AB343" s="14"/>
      <c r="AC343" s="14"/>
      <c r="AD343" s="14"/>
      <c r="AE343" s="14"/>
      <c r="AH343" s="14"/>
      <c r="AI343" s="17"/>
      <c r="AL343" s="14"/>
      <c r="AM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AA344" s="14"/>
      <c r="AB344" s="14"/>
      <c r="AC344" s="14"/>
      <c r="AD344" s="14"/>
      <c r="AE344" s="14"/>
      <c r="AH344" s="14"/>
      <c r="AI344" s="17"/>
      <c r="AL344" s="14"/>
      <c r="AM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AA345" s="14"/>
      <c r="AB345" s="14"/>
      <c r="AC345" s="14"/>
      <c r="AD345" s="14"/>
      <c r="AE345" s="14"/>
      <c r="AH345" s="14"/>
      <c r="AI345" s="17"/>
      <c r="AL345" s="14"/>
      <c r="AM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AA346" s="14"/>
      <c r="AB346" s="14"/>
      <c r="AC346" s="14"/>
      <c r="AD346" s="14"/>
      <c r="AE346" s="14"/>
      <c r="AH346" s="14"/>
      <c r="AI346" s="17"/>
      <c r="AL346" s="14"/>
      <c r="AM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AA347" s="14"/>
      <c r="AB347" s="14"/>
      <c r="AC347" s="14"/>
      <c r="AD347" s="14"/>
      <c r="AE347" s="14"/>
      <c r="AH347" s="14"/>
      <c r="AI347" s="17"/>
      <c r="AL347" s="14"/>
      <c r="AM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AA348" s="14"/>
      <c r="AB348" s="14"/>
      <c r="AC348" s="14"/>
      <c r="AD348" s="14"/>
      <c r="AE348" s="14"/>
      <c r="AH348" s="14"/>
      <c r="AI348" s="17"/>
      <c r="AL348" s="14"/>
      <c r="AM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AA349" s="14"/>
      <c r="AB349" s="14"/>
      <c r="AC349" s="14"/>
      <c r="AD349" s="14"/>
      <c r="AE349" s="14"/>
      <c r="AH349" s="14"/>
      <c r="AI349" s="17"/>
      <c r="AL349" s="14"/>
      <c r="AM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AA350" s="14"/>
      <c r="AB350" s="14"/>
      <c r="AC350" s="14"/>
      <c r="AD350" s="14"/>
      <c r="AE350" s="14"/>
      <c r="AH350" s="14"/>
      <c r="AI350" s="17"/>
      <c r="AL350" s="14"/>
      <c r="AM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AA351" s="14"/>
      <c r="AB351" s="14"/>
      <c r="AC351" s="14"/>
      <c r="AD351" s="14"/>
      <c r="AE351" s="14"/>
      <c r="AH351" s="14"/>
      <c r="AI351" s="17"/>
      <c r="AL351" s="14"/>
      <c r="AM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AA352" s="14"/>
      <c r="AB352" s="14"/>
      <c r="AC352" s="14"/>
      <c r="AD352" s="14"/>
      <c r="AE352" s="14"/>
      <c r="AH352" s="14"/>
      <c r="AI352" s="17"/>
      <c r="AL352" s="14"/>
      <c r="AM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AA353" s="14"/>
      <c r="AB353" s="14"/>
      <c r="AC353" s="14"/>
      <c r="AD353" s="14"/>
      <c r="AE353" s="14"/>
      <c r="AH353" s="14"/>
      <c r="AI353" s="17"/>
      <c r="AL353" s="14"/>
      <c r="AM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AA354" s="14"/>
      <c r="AB354" s="14"/>
      <c r="AC354" s="14"/>
      <c r="AD354" s="14"/>
      <c r="AE354" s="14"/>
      <c r="AH354" s="14"/>
      <c r="AI354" s="17"/>
      <c r="AL354" s="14"/>
      <c r="AM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AA355" s="14"/>
      <c r="AB355" s="14"/>
      <c r="AC355" s="14"/>
      <c r="AD355" s="14"/>
      <c r="AE355" s="14"/>
      <c r="AH355" s="14"/>
      <c r="AI355" s="17"/>
      <c r="AL355" s="14"/>
      <c r="AM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AA356" s="14"/>
      <c r="AB356" s="14"/>
      <c r="AC356" s="14"/>
      <c r="AD356" s="14"/>
      <c r="AE356" s="14"/>
      <c r="AH356" s="14"/>
      <c r="AI356" s="17"/>
      <c r="AL356" s="14"/>
      <c r="AM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AA357" s="14"/>
      <c r="AB357" s="14"/>
      <c r="AC357" s="14"/>
      <c r="AD357" s="14"/>
      <c r="AE357" s="14"/>
      <c r="AH357" s="14"/>
      <c r="AI357" s="17"/>
      <c r="AL357" s="14"/>
      <c r="AM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AA358" s="14"/>
      <c r="AB358" s="14"/>
      <c r="AC358" s="14"/>
      <c r="AD358" s="14"/>
      <c r="AE358" s="14"/>
      <c r="AH358" s="14"/>
      <c r="AI358" s="17"/>
      <c r="AL358" s="14"/>
      <c r="AM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AA359" s="14"/>
      <c r="AB359" s="14"/>
      <c r="AC359" s="14"/>
      <c r="AD359" s="14"/>
      <c r="AE359" s="14"/>
      <c r="AH359" s="14"/>
      <c r="AI359" s="17"/>
      <c r="AL359" s="14"/>
      <c r="AM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AA360" s="14"/>
      <c r="AB360" s="14"/>
      <c r="AC360" s="14"/>
      <c r="AD360" s="14"/>
      <c r="AE360" s="14"/>
      <c r="AH360" s="14"/>
      <c r="AI360" s="17"/>
      <c r="AL360" s="14"/>
      <c r="AM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AA361" s="14"/>
      <c r="AB361" s="14"/>
      <c r="AC361" s="14"/>
      <c r="AD361" s="14"/>
      <c r="AE361" s="14"/>
      <c r="AH361" s="14"/>
      <c r="AI361" s="17"/>
      <c r="AL361" s="14"/>
      <c r="AM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AA362" s="14"/>
      <c r="AB362" s="14"/>
      <c r="AC362" s="14"/>
      <c r="AD362" s="14"/>
      <c r="AE362" s="14"/>
      <c r="AH362" s="14"/>
      <c r="AI362" s="17"/>
      <c r="AL362" s="14"/>
      <c r="AM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AA363" s="14"/>
      <c r="AB363" s="14"/>
      <c r="AC363" s="14"/>
      <c r="AD363" s="14"/>
      <c r="AE363" s="14"/>
      <c r="AH363" s="14"/>
      <c r="AI363" s="17"/>
      <c r="AL363" s="14"/>
      <c r="AM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AA364" s="14"/>
      <c r="AB364" s="14"/>
      <c r="AC364" s="14"/>
      <c r="AD364" s="14"/>
      <c r="AE364" s="14"/>
      <c r="AH364" s="14"/>
      <c r="AI364" s="17"/>
      <c r="AL364" s="14"/>
      <c r="AM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AA365" s="14"/>
      <c r="AB365" s="14"/>
      <c r="AC365" s="14"/>
      <c r="AD365" s="14"/>
      <c r="AE365" s="14"/>
      <c r="AH365" s="14"/>
      <c r="AI365" s="17"/>
      <c r="AL365" s="14"/>
      <c r="AM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AA366" s="14"/>
      <c r="AB366" s="14"/>
      <c r="AC366" s="14"/>
      <c r="AD366" s="14"/>
      <c r="AE366" s="14"/>
      <c r="AH366" s="14"/>
      <c r="AI366" s="17"/>
      <c r="AL366" s="14"/>
      <c r="AM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AA367" s="14"/>
      <c r="AB367" s="14"/>
      <c r="AC367" s="14"/>
      <c r="AD367" s="14"/>
      <c r="AE367" s="14"/>
      <c r="AH367" s="14"/>
      <c r="AI367" s="17"/>
      <c r="AL367" s="14"/>
      <c r="AM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AA368" s="14"/>
      <c r="AB368" s="14"/>
      <c r="AC368" s="14"/>
      <c r="AD368" s="14"/>
      <c r="AE368" s="14"/>
      <c r="AH368" s="14"/>
      <c r="AI368" s="17"/>
      <c r="AL368" s="14"/>
      <c r="AM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AA369" s="14"/>
      <c r="AB369" s="14"/>
      <c r="AC369" s="14"/>
      <c r="AD369" s="14"/>
      <c r="AE369" s="14"/>
      <c r="AH369" s="14"/>
      <c r="AI369" s="17"/>
      <c r="AL369" s="14"/>
      <c r="AM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AA370" s="14"/>
      <c r="AB370" s="14"/>
      <c r="AC370" s="14"/>
      <c r="AD370" s="14"/>
      <c r="AE370" s="14"/>
      <c r="AH370" s="14"/>
      <c r="AI370" s="17"/>
      <c r="AL370" s="14"/>
      <c r="AM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AA371" s="14"/>
      <c r="AB371" s="14"/>
      <c r="AC371" s="14"/>
      <c r="AD371" s="14"/>
      <c r="AE371" s="14"/>
      <c r="AH371" s="14"/>
      <c r="AI371" s="17"/>
      <c r="AL371" s="14"/>
      <c r="AM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AA372" s="14"/>
      <c r="AB372" s="14"/>
      <c r="AC372" s="14"/>
      <c r="AD372" s="14"/>
      <c r="AE372" s="14"/>
      <c r="AH372" s="14"/>
      <c r="AI372" s="17"/>
      <c r="AL372" s="14"/>
      <c r="AM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AA373" s="14"/>
      <c r="AB373" s="14"/>
      <c r="AC373" s="14"/>
      <c r="AD373" s="14"/>
      <c r="AE373" s="14"/>
      <c r="AH373" s="14"/>
      <c r="AI373" s="17"/>
      <c r="AL373" s="14"/>
      <c r="AM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AA374" s="14"/>
      <c r="AB374" s="14"/>
      <c r="AC374" s="14"/>
      <c r="AD374" s="14"/>
      <c r="AE374" s="14"/>
      <c r="AH374" s="14"/>
      <c r="AI374" s="17"/>
      <c r="AL374" s="14"/>
      <c r="AM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AA375" s="14"/>
      <c r="AB375" s="14"/>
      <c r="AC375" s="14"/>
      <c r="AD375" s="14"/>
      <c r="AE375" s="14"/>
      <c r="AH375" s="14"/>
      <c r="AI375" s="17"/>
      <c r="AL375" s="14"/>
      <c r="AM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AA376" s="14"/>
      <c r="AB376" s="14"/>
      <c r="AC376" s="14"/>
      <c r="AD376" s="14"/>
      <c r="AE376" s="14"/>
      <c r="AH376" s="14"/>
      <c r="AI376" s="17"/>
      <c r="AL376" s="14"/>
      <c r="AM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AA377" s="14"/>
      <c r="AB377" s="14"/>
      <c r="AC377" s="14"/>
      <c r="AD377" s="14"/>
      <c r="AE377" s="14"/>
      <c r="AH377" s="14"/>
      <c r="AI377" s="17"/>
      <c r="AL377" s="14"/>
      <c r="AM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AA378" s="14"/>
      <c r="AB378" s="14"/>
      <c r="AC378" s="14"/>
      <c r="AD378" s="14"/>
      <c r="AE378" s="14"/>
      <c r="AH378" s="14"/>
      <c r="AI378" s="17"/>
      <c r="AL378" s="14"/>
      <c r="AM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AA379" s="14"/>
      <c r="AB379" s="14"/>
      <c r="AC379" s="14"/>
      <c r="AD379" s="14"/>
      <c r="AE379" s="14"/>
      <c r="AH379" s="14"/>
      <c r="AI379" s="17"/>
      <c r="AL379" s="14"/>
      <c r="AM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AA380" s="14"/>
      <c r="AB380" s="14"/>
      <c r="AC380" s="14"/>
      <c r="AD380" s="14"/>
      <c r="AE380" s="14"/>
      <c r="AH380" s="14"/>
      <c r="AI380" s="17"/>
      <c r="AL380" s="14"/>
      <c r="AM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AA381" s="14"/>
      <c r="AB381" s="14"/>
      <c r="AC381" s="14"/>
      <c r="AD381" s="14"/>
      <c r="AE381" s="14"/>
      <c r="AH381" s="14"/>
      <c r="AI381" s="17"/>
      <c r="AL381" s="14"/>
      <c r="AM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AA382" s="14"/>
      <c r="AB382" s="14"/>
      <c r="AC382" s="14"/>
      <c r="AD382" s="14"/>
      <c r="AE382" s="14"/>
      <c r="AH382" s="14"/>
      <c r="AI382" s="17"/>
      <c r="AL382" s="14"/>
      <c r="AM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AA383" s="14"/>
      <c r="AB383" s="14"/>
      <c r="AC383" s="14"/>
      <c r="AD383" s="14"/>
      <c r="AE383" s="14"/>
      <c r="AH383" s="14"/>
      <c r="AI383" s="17"/>
      <c r="AL383" s="14"/>
      <c r="AM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AA384" s="14"/>
      <c r="AB384" s="14"/>
      <c r="AC384" s="14"/>
      <c r="AD384" s="14"/>
      <c r="AE384" s="14"/>
      <c r="AH384" s="14"/>
      <c r="AI384" s="17"/>
      <c r="AL384" s="14"/>
      <c r="AM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AA385" s="14"/>
      <c r="AB385" s="14"/>
      <c r="AC385" s="14"/>
      <c r="AD385" s="14"/>
      <c r="AE385" s="14"/>
      <c r="AH385" s="14"/>
      <c r="AI385" s="17"/>
      <c r="AL385" s="14"/>
      <c r="AM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AA386" s="14"/>
      <c r="AB386" s="14"/>
      <c r="AC386" s="14"/>
      <c r="AD386" s="14"/>
      <c r="AE386" s="14"/>
      <c r="AH386" s="14"/>
      <c r="AI386" s="17"/>
      <c r="AL386" s="14"/>
      <c r="AM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AA387" s="14"/>
      <c r="AB387" s="14"/>
      <c r="AC387" s="14"/>
      <c r="AD387" s="14"/>
      <c r="AE387" s="14"/>
      <c r="AH387" s="14"/>
      <c r="AI387" s="17"/>
      <c r="AL387" s="14"/>
      <c r="AM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AA388" s="14"/>
      <c r="AB388" s="14"/>
      <c r="AC388" s="14"/>
      <c r="AD388" s="14"/>
      <c r="AE388" s="14"/>
      <c r="AH388" s="14"/>
      <c r="AI388" s="17"/>
      <c r="AL388" s="14"/>
      <c r="AM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AA389" s="14"/>
      <c r="AB389" s="14"/>
      <c r="AC389" s="14"/>
      <c r="AD389" s="14"/>
      <c r="AE389" s="14"/>
      <c r="AH389" s="14"/>
      <c r="AI389" s="17"/>
      <c r="AL389" s="14"/>
      <c r="AM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AA390" s="14"/>
      <c r="AB390" s="14"/>
      <c r="AC390" s="14"/>
      <c r="AD390" s="14"/>
      <c r="AE390" s="14"/>
      <c r="AH390" s="14"/>
      <c r="AI390" s="17"/>
      <c r="AL390" s="14"/>
      <c r="AM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AA391" s="14"/>
      <c r="AB391" s="14"/>
      <c r="AC391" s="14"/>
      <c r="AD391" s="14"/>
      <c r="AE391" s="14"/>
      <c r="AH391" s="14"/>
      <c r="AI391" s="17"/>
      <c r="AL391" s="14"/>
      <c r="AM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AA392" s="14"/>
      <c r="AB392" s="14"/>
      <c r="AC392" s="14"/>
      <c r="AD392" s="14"/>
      <c r="AE392" s="14"/>
      <c r="AH392" s="14"/>
      <c r="AI392" s="17"/>
      <c r="AL392" s="14"/>
      <c r="AM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AA393" s="14"/>
      <c r="AB393" s="14"/>
      <c r="AC393" s="14"/>
      <c r="AD393" s="14"/>
      <c r="AE393" s="14"/>
      <c r="AH393" s="14"/>
      <c r="AI393" s="17"/>
      <c r="AL393" s="14"/>
      <c r="AM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AA394" s="14"/>
      <c r="AB394" s="14"/>
      <c r="AC394" s="14"/>
      <c r="AD394" s="14"/>
      <c r="AE394" s="14"/>
      <c r="AH394" s="14"/>
      <c r="AI394" s="17"/>
      <c r="AL394" s="14"/>
      <c r="AM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AA395" s="14"/>
      <c r="AB395" s="14"/>
      <c r="AC395" s="14"/>
      <c r="AD395" s="14"/>
      <c r="AE395" s="14"/>
      <c r="AH395" s="14"/>
      <c r="AI395" s="17"/>
      <c r="AL395" s="14"/>
      <c r="AM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AA396" s="14"/>
      <c r="AB396" s="14"/>
      <c r="AC396" s="14"/>
      <c r="AD396" s="14"/>
      <c r="AE396" s="14"/>
      <c r="AH396" s="14"/>
      <c r="AI396" s="17"/>
      <c r="AL396" s="14"/>
      <c r="AM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AA397" s="14"/>
      <c r="AB397" s="14"/>
      <c r="AC397" s="14"/>
      <c r="AD397" s="14"/>
      <c r="AE397" s="14"/>
      <c r="AH397" s="14"/>
      <c r="AI397" s="17"/>
      <c r="AL397" s="14"/>
      <c r="AM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AA398" s="14"/>
      <c r="AB398" s="14"/>
      <c r="AC398" s="14"/>
      <c r="AD398" s="14"/>
      <c r="AE398" s="14"/>
      <c r="AH398" s="14"/>
      <c r="AI398" s="17"/>
      <c r="AL398" s="14"/>
      <c r="AM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AA399" s="14"/>
      <c r="AB399" s="14"/>
      <c r="AC399" s="14"/>
      <c r="AD399" s="14"/>
      <c r="AE399" s="14"/>
      <c r="AH399" s="14"/>
      <c r="AI399" s="17"/>
      <c r="AL399" s="14"/>
      <c r="AM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AA400" s="14"/>
      <c r="AB400" s="14"/>
      <c r="AC400" s="14"/>
      <c r="AD400" s="14"/>
      <c r="AE400" s="14"/>
      <c r="AH400" s="14"/>
      <c r="AI400" s="17"/>
      <c r="AL400" s="14"/>
      <c r="AM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AA401" s="14"/>
      <c r="AB401" s="14"/>
      <c r="AC401" s="14"/>
      <c r="AD401" s="14"/>
      <c r="AE401" s="14"/>
      <c r="AH401" s="14"/>
      <c r="AI401" s="17"/>
      <c r="AL401" s="14"/>
      <c r="AM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AA402" s="14"/>
      <c r="AB402" s="14"/>
      <c r="AC402" s="14"/>
      <c r="AD402" s="14"/>
      <c r="AE402" s="14"/>
      <c r="AH402" s="14"/>
      <c r="AI402" s="17"/>
      <c r="AL402" s="14"/>
      <c r="AM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AA403" s="14"/>
      <c r="AB403" s="14"/>
      <c r="AC403" s="14"/>
      <c r="AD403" s="14"/>
      <c r="AE403" s="14"/>
      <c r="AH403" s="14"/>
      <c r="AI403" s="17"/>
      <c r="AL403" s="14"/>
      <c r="AM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AA404" s="14"/>
      <c r="AB404" s="14"/>
      <c r="AC404" s="14"/>
      <c r="AD404" s="14"/>
      <c r="AE404" s="14"/>
      <c r="AH404" s="14"/>
      <c r="AI404" s="17"/>
      <c r="AL404" s="14"/>
      <c r="AM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AA405" s="14"/>
      <c r="AB405" s="14"/>
      <c r="AC405" s="14"/>
      <c r="AD405" s="14"/>
      <c r="AE405" s="14"/>
      <c r="AH405" s="14"/>
      <c r="AI405" s="17"/>
      <c r="AL405" s="14"/>
      <c r="AM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AA406" s="14"/>
      <c r="AB406" s="14"/>
      <c r="AC406" s="14"/>
      <c r="AD406" s="14"/>
      <c r="AE406" s="14"/>
      <c r="AH406" s="14"/>
      <c r="AI406" s="17"/>
      <c r="AL406" s="14"/>
      <c r="AM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AA407" s="14"/>
      <c r="AB407" s="14"/>
      <c r="AC407" s="14"/>
      <c r="AD407" s="14"/>
      <c r="AE407" s="14"/>
      <c r="AH407" s="14"/>
      <c r="AI407" s="17"/>
      <c r="AL407" s="14"/>
      <c r="AM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AA408" s="14"/>
      <c r="AB408" s="14"/>
      <c r="AC408" s="14"/>
      <c r="AD408" s="14"/>
      <c r="AE408" s="14"/>
      <c r="AH408" s="14"/>
      <c r="AI408" s="17"/>
      <c r="AL408" s="14"/>
      <c r="AM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AA409" s="14"/>
      <c r="AB409" s="14"/>
      <c r="AC409" s="14"/>
      <c r="AD409" s="14"/>
      <c r="AE409" s="14"/>
      <c r="AH409" s="14"/>
      <c r="AI409" s="17"/>
      <c r="AL409" s="14"/>
      <c r="AM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AA410" s="14"/>
      <c r="AB410" s="14"/>
      <c r="AC410" s="14"/>
      <c r="AD410" s="14"/>
      <c r="AE410" s="14"/>
      <c r="AH410" s="14"/>
      <c r="AI410" s="17"/>
      <c r="AL410" s="14"/>
      <c r="AM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AA411" s="14"/>
      <c r="AB411" s="14"/>
      <c r="AC411" s="14"/>
      <c r="AD411" s="14"/>
      <c r="AE411" s="14"/>
      <c r="AH411" s="14"/>
      <c r="AI411" s="17"/>
      <c r="AL411" s="14"/>
      <c r="AM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AA412" s="14"/>
      <c r="AB412" s="14"/>
      <c r="AC412" s="14"/>
      <c r="AD412" s="14"/>
      <c r="AE412" s="14"/>
      <c r="AH412" s="14"/>
      <c r="AI412" s="17"/>
      <c r="AL412" s="14"/>
      <c r="AM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AA413" s="14"/>
      <c r="AB413" s="14"/>
      <c r="AC413" s="14"/>
      <c r="AD413" s="14"/>
      <c r="AE413" s="14"/>
      <c r="AH413" s="14"/>
      <c r="AI413" s="17"/>
      <c r="AL413" s="14"/>
      <c r="AM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AA414" s="14"/>
      <c r="AB414" s="14"/>
      <c r="AC414" s="14"/>
      <c r="AD414" s="14"/>
      <c r="AE414" s="14"/>
      <c r="AH414" s="14"/>
      <c r="AI414" s="17"/>
      <c r="AL414" s="14"/>
      <c r="AM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AA415" s="14"/>
      <c r="AB415" s="14"/>
      <c r="AC415" s="14"/>
      <c r="AD415" s="14"/>
      <c r="AE415" s="14"/>
      <c r="AH415" s="14"/>
      <c r="AI415" s="17"/>
      <c r="AL415" s="14"/>
      <c r="AM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AA416" s="14"/>
      <c r="AB416" s="14"/>
      <c r="AC416" s="14"/>
      <c r="AD416" s="14"/>
      <c r="AE416" s="14"/>
      <c r="AH416" s="14"/>
      <c r="AI416" s="17"/>
      <c r="AL416" s="14"/>
      <c r="AM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AA417" s="14"/>
      <c r="AB417" s="14"/>
      <c r="AC417" s="14"/>
      <c r="AD417" s="14"/>
      <c r="AE417" s="14"/>
      <c r="AH417" s="14"/>
      <c r="AI417" s="17"/>
      <c r="AL417" s="14"/>
      <c r="AM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AA418" s="14"/>
      <c r="AB418" s="14"/>
      <c r="AC418" s="14"/>
      <c r="AD418" s="14"/>
      <c r="AE418" s="14"/>
      <c r="AH418" s="14"/>
      <c r="AI418" s="17"/>
      <c r="AL418" s="14"/>
      <c r="AM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AA419" s="14"/>
      <c r="AB419" s="14"/>
      <c r="AC419" s="14"/>
      <c r="AD419" s="14"/>
      <c r="AE419" s="14"/>
      <c r="AH419" s="14"/>
      <c r="AI419" s="17"/>
      <c r="AL419" s="14"/>
      <c r="AM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AA420" s="14"/>
      <c r="AB420" s="14"/>
      <c r="AC420" s="14"/>
      <c r="AD420" s="14"/>
      <c r="AE420" s="14"/>
      <c r="AH420" s="14"/>
      <c r="AI420" s="17"/>
      <c r="AL420" s="14"/>
      <c r="AM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AA421" s="14"/>
      <c r="AB421" s="14"/>
      <c r="AC421" s="14"/>
      <c r="AD421" s="14"/>
      <c r="AE421" s="14"/>
      <c r="AH421" s="14"/>
      <c r="AI421" s="17"/>
      <c r="AL421" s="14"/>
      <c r="AM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AA422" s="14"/>
      <c r="AB422" s="14"/>
      <c r="AC422" s="14"/>
      <c r="AD422" s="14"/>
      <c r="AE422" s="14"/>
      <c r="AH422" s="14"/>
      <c r="AI422" s="17"/>
      <c r="AL422" s="14"/>
      <c r="AM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AA423" s="14"/>
      <c r="AB423" s="14"/>
      <c r="AC423" s="14"/>
      <c r="AD423" s="14"/>
      <c r="AE423" s="14"/>
      <c r="AH423" s="14"/>
      <c r="AI423" s="17"/>
      <c r="AL423" s="14"/>
      <c r="AM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AA424" s="14"/>
      <c r="AB424" s="14"/>
      <c r="AC424" s="14"/>
      <c r="AD424" s="14"/>
      <c r="AE424" s="14"/>
      <c r="AH424" s="14"/>
      <c r="AI424" s="17"/>
      <c r="AL424" s="14"/>
      <c r="AM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AA425" s="14"/>
      <c r="AB425" s="14"/>
      <c r="AC425" s="14"/>
      <c r="AD425" s="14"/>
      <c r="AE425" s="14"/>
      <c r="AH425" s="14"/>
      <c r="AI425" s="17"/>
      <c r="AL425" s="14"/>
      <c r="AM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AA426" s="14"/>
      <c r="AB426" s="14"/>
      <c r="AC426" s="14"/>
      <c r="AD426" s="14"/>
      <c r="AE426" s="14"/>
      <c r="AH426" s="14"/>
      <c r="AI426" s="17"/>
      <c r="AL426" s="14"/>
      <c r="AM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AA427" s="14"/>
      <c r="AB427" s="14"/>
      <c r="AC427" s="14"/>
      <c r="AD427" s="14"/>
      <c r="AE427" s="14"/>
      <c r="AH427" s="14"/>
      <c r="AI427" s="17"/>
      <c r="AL427" s="14"/>
      <c r="AM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AA428" s="14"/>
      <c r="AB428" s="14"/>
      <c r="AC428" s="14"/>
      <c r="AD428" s="14"/>
      <c r="AE428" s="14"/>
      <c r="AH428" s="14"/>
      <c r="AI428" s="17"/>
      <c r="AL428" s="14"/>
      <c r="AM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AA429" s="14"/>
      <c r="AB429" s="14"/>
      <c r="AC429" s="14"/>
      <c r="AD429" s="14"/>
      <c r="AE429" s="14"/>
      <c r="AH429" s="14"/>
      <c r="AI429" s="17"/>
      <c r="AL429" s="14"/>
      <c r="AM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AA430" s="14"/>
      <c r="AB430" s="14"/>
      <c r="AC430" s="14"/>
      <c r="AD430" s="14"/>
      <c r="AE430" s="14"/>
      <c r="AH430" s="14"/>
      <c r="AI430" s="17"/>
      <c r="AL430" s="14"/>
      <c r="AM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AA431" s="14"/>
      <c r="AB431" s="14"/>
      <c r="AC431" s="14"/>
      <c r="AD431" s="14"/>
      <c r="AE431" s="14"/>
      <c r="AH431" s="14"/>
      <c r="AI431" s="17"/>
      <c r="AL431" s="14"/>
      <c r="AM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AA432" s="14"/>
      <c r="AB432" s="14"/>
      <c r="AC432" s="14"/>
      <c r="AD432" s="14"/>
      <c r="AE432" s="14"/>
      <c r="AH432" s="14"/>
      <c r="AI432" s="17"/>
      <c r="AL432" s="14"/>
      <c r="AM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AA433" s="14"/>
      <c r="AB433" s="14"/>
      <c r="AC433" s="14"/>
      <c r="AD433" s="14"/>
      <c r="AE433" s="14"/>
      <c r="AH433" s="14"/>
      <c r="AI433" s="17"/>
      <c r="AL433" s="14"/>
      <c r="AM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AA434" s="14"/>
      <c r="AB434" s="14"/>
      <c r="AC434" s="14"/>
      <c r="AD434" s="14"/>
      <c r="AE434" s="14"/>
      <c r="AH434" s="14"/>
      <c r="AI434" s="17"/>
      <c r="AL434" s="14"/>
      <c r="AM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AA435" s="14"/>
      <c r="AB435" s="14"/>
      <c r="AC435" s="14"/>
      <c r="AD435" s="14"/>
      <c r="AE435" s="14"/>
      <c r="AH435" s="14"/>
      <c r="AI435" s="17"/>
      <c r="AL435" s="14"/>
      <c r="AM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AA436" s="14"/>
      <c r="AB436" s="14"/>
      <c r="AC436" s="14"/>
      <c r="AD436" s="14"/>
      <c r="AE436" s="14"/>
      <c r="AH436" s="14"/>
      <c r="AI436" s="17"/>
      <c r="AL436" s="14"/>
      <c r="AM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AA437" s="14"/>
      <c r="AB437" s="14"/>
      <c r="AC437" s="14"/>
      <c r="AD437" s="14"/>
      <c r="AE437" s="14"/>
      <c r="AH437" s="14"/>
      <c r="AI437" s="17"/>
      <c r="AL437" s="14"/>
      <c r="AM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AA438" s="14"/>
      <c r="AB438" s="14"/>
      <c r="AC438" s="14"/>
      <c r="AD438" s="14"/>
      <c r="AE438" s="14"/>
      <c r="AH438" s="14"/>
      <c r="AI438" s="17"/>
      <c r="AL438" s="14"/>
      <c r="AM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AA439" s="14"/>
      <c r="AB439" s="14"/>
      <c r="AC439" s="14"/>
      <c r="AD439" s="14"/>
      <c r="AE439" s="14"/>
      <c r="AH439" s="14"/>
      <c r="AI439" s="17"/>
      <c r="AL439" s="14"/>
      <c r="AM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AA440" s="14"/>
      <c r="AB440" s="14"/>
      <c r="AC440" s="14"/>
      <c r="AD440" s="14"/>
      <c r="AE440" s="14"/>
      <c r="AH440" s="14"/>
      <c r="AI440" s="17"/>
      <c r="AL440" s="14"/>
      <c r="AM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AA441" s="14"/>
      <c r="AB441" s="14"/>
      <c r="AC441" s="14"/>
      <c r="AD441" s="14"/>
      <c r="AE441" s="14"/>
      <c r="AH441" s="14"/>
      <c r="AI441" s="17"/>
      <c r="AL441" s="14"/>
      <c r="AM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AA442" s="14"/>
      <c r="AB442" s="14"/>
      <c r="AC442" s="14"/>
      <c r="AD442" s="14"/>
      <c r="AE442" s="14"/>
      <c r="AH442" s="14"/>
      <c r="AI442" s="17"/>
      <c r="AL442" s="14"/>
      <c r="AM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AA443" s="14"/>
      <c r="AB443" s="14"/>
      <c r="AC443" s="14"/>
      <c r="AD443" s="14"/>
      <c r="AE443" s="14"/>
      <c r="AH443" s="14"/>
      <c r="AI443" s="17"/>
      <c r="AL443" s="14"/>
      <c r="AM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AA444" s="14"/>
      <c r="AB444" s="14"/>
      <c r="AC444" s="14"/>
      <c r="AD444" s="14"/>
      <c r="AE444" s="14"/>
      <c r="AH444" s="14"/>
      <c r="AI444" s="17"/>
      <c r="AL444" s="14"/>
      <c r="AM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AA445" s="14"/>
      <c r="AB445" s="14"/>
      <c r="AC445" s="14"/>
      <c r="AD445" s="14"/>
      <c r="AE445" s="14"/>
      <c r="AH445" s="14"/>
      <c r="AI445" s="17"/>
      <c r="AL445" s="14"/>
      <c r="AM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AA446" s="14"/>
      <c r="AB446" s="14"/>
      <c r="AC446" s="14"/>
      <c r="AD446" s="14"/>
      <c r="AE446" s="14"/>
      <c r="AH446" s="14"/>
      <c r="AI446" s="17"/>
      <c r="AL446" s="14"/>
      <c r="AM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AA447" s="14"/>
      <c r="AB447" s="14"/>
      <c r="AC447" s="14"/>
      <c r="AD447" s="14"/>
      <c r="AE447" s="14"/>
      <c r="AH447" s="14"/>
      <c r="AI447" s="17"/>
      <c r="AL447" s="14"/>
      <c r="AM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AA448" s="14"/>
      <c r="AB448" s="14"/>
      <c r="AC448" s="14"/>
      <c r="AD448" s="14"/>
      <c r="AE448" s="14"/>
      <c r="AH448" s="14"/>
      <c r="AI448" s="17"/>
      <c r="AL448" s="14"/>
      <c r="AM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AA449" s="14"/>
      <c r="AB449" s="14"/>
      <c r="AC449" s="14"/>
      <c r="AD449" s="14"/>
      <c r="AE449" s="14"/>
      <c r="AH449" s="14"/>
      <c r="AI449" s="17"/>
      <c r="AL449" s="14"/>
      <c r="AM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AA450" s="14"/>
      <c r="AB450" s="14"/>
      <c r="AC450" s="14"/>
      <c r="AD450" s="14"/>
      <c r="AE450" s="14"/>
      <c r="AH450" s="14"/>
      <c r="AI450" s="17"/>
      <c r="AL450" s="14"/>
      <c r="AM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AA451" s="14"/>
      <c r="AB451" s="14"/>
      <c r="AC451" s="14"/>
      <c r="AD451" s="14"/>
      <c r="AE451" s="14"/>
      <c r="AH451" s="14"/>
      <c r="AI451" s="17"/>
      <c r="AL451" s="14"/>
      <c r="AM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AA452" s="14"/>
      <c r="AB452" s="14"/>
      <c r="AC452" s="14"/>
      <c r="AD452" s="14"/>
      <c r="AE452" s="14"/>
      <c r="AH452" s="14"/>
      <c r="AI452" s="17"/>
      <c r="AL452" s="14"/>
      <c r="AM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AA453" s="14"/>
      <c r="AB453" s="14"/>
      <c r="AC453" s="14"/>
      <c r="AD453" s="14"/>
      <c r="AE453" s="14"/>
      <c r="AH453" s="14"/>
      <c r="AI453" s="17"/>
      <c r="AL453" s="14"/>
      <c r="AM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AA454" s="14"/>
      <c r="AB454" s="14"/>
      <c r="AC454" s="14"/>
      <c r="AD454" s="14"/>
      <c r="AE454" s="14"/>
      <c r="AH454" s="14"/>
      <c r="AI454" s="17"/>
      <c r="AL454" s="14"/>
      <c r="AM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AA455" s="14"/>
      <c r="AB455" s="14"/>
      <c r="AC455" s="14"/>
      <c r="AD455" s="14"/>
      <c r="AE455" s="14"/>
      <c r="AH455" s="14"/>
      <c r="AI455" s="17"/>
      <c r="AL455" s="14"/>
      <c r="AM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AA456" s="14"/>
      <c r="AB456" s="14"/>
      <c r="AC456" s="14"/>
      <c r="AD456" s="14"/>
      <c r="AE456" s="14"/>
      <c r="AH456" s="14"/>
      <c r="AI456" s="17"/>
      <c r="AL456" s="14"/>
      <c r="AM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AA457" s="14"/>
      <c r="AB457" s="14"/>
      <c r="AC457" s="14"/>
      <c r="AD457" s="14"/>
      <c r="AE457" s="14"/>
      <c r="AH457" s="14"/>
      <c r="AI457" s="17"/>
      <c r="AL457" s="14"/>
      <c r="AM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AA458" s="14"/>
      <c r="AB458" s="14"/>
      <c r="AC458" s="14"/>
      <c r="AD458" s="14"/>
      <c r="AE458" s="14"/>
      <c r="AH458" s="14"/>
      <c r="AI458" s="17"/>
      <c r="AL458" s="14"/>
      <c r="AM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AA459" s="14"/>
      <c r="AB459" s="14"/>
      <c r="AC459" s="14"/>
      <c r="AD459" s="14"/>
      <c r="AE459" s="14"/>
      <c r="AH459" s="14"/>
      <c r="AI459" s="17"/>
      <c r="AL459" s="14"/>
      <c r="AM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AA460" s="14"/>
      <c r="AB460" s="14"/>
      <c r="AC460" s="14"/>
      <c r="AD460" s="14"/>
      <c r="AE460" s="14"/>
      <c r="AH460" s="14"/>
      <c r="AI460" s="17"/>
      <c r="AL460" s="14"/>
      <c r="AM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AA461" s="14"/>
      <c r="AB461" s="14"/>
      <c r="AC461" s="14"/>
      <c r="AD461" s="14"/>
      <c r="AE461" s="14"/>
      <c r="AH461" s="14"/>
      <c r="AI461" s="17"/>
      <c r="AL461" s="14"/>
      <c r="AM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AA462" s="14"/>
      <c r="AB462" s="14"/>
      <c r="AC462" s="14"/>
      <c r="AD462" s="14"/>
      <c r="AE462" s="14"/>
      <c r="AH462" s="14"/>
      <c r="AI462" s="17"/>
      <c r="AL462" s="14"/>
      <c r="AM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AA463" s="14"/>
      <c r="AB463" s="14"/>
      <c r="AC463" s="14"/>
      <c r="AD463" s="14"/>
      <c r="AE463" s="14"/>
      <c r="AH463" s="14"/>
      <c r="AI463" s="17"/>
      <c r="AL463" s="14"/>
      <c r="AM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AA464" s="14"/>
      <c r="AB464" s="14"/>
      <c r="AC464" s="14"/>
      <c r="AD464" s="14"/>
      <c r="AE464" s="14"/>
      <c r="AH464" s="14"/>
      <c r="AI464" s="17"/>
      <c r="AL464" s="14"/>
      <c r="AM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AA465" s="14"/>
      <c r="AB465" s="14"/>
      <c r="AC465" s="14"/>
      <c r="AD465" s="14"/>
      <c r="AE465" s="14"/>
      <c r="AH465" s="14"/>
      <c r="AI465" s="17"/>
      <c r="AL465" s="14"/>
      <c r="AM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AA466" s="14"/>
      <c r="AB466" s="14"/>
      <c r="AC466" s="14"/>
      <c r="AD466" s="14"/>
      <c r="AE466" s="14"/>
      <c r="AH466" s="14"/>
      <c r="AI466" s="17"/>
      <c r="AL466" s="14"/>
      <c r="AM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AA467" s="14"/>
      <c r="AB467" s="14"/>
      <c r="AC467" s="14"/>
      <c r="AD467" s="14"/>
      <c r="AE467" s="14"/>
      <c r="AH467" s="14"/>
      <c r="AI467" s="17"/>
      <c r="AL467" s="14"/>
      <c r="AM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AA468" s="14"/>
      <c r="AB468" s="14"/>
      <c r="AC468" s="14"/>
      <c r="AD468" s="14"/>
      <c r="AE468" s="14"/>
      <c r="AH468" s="14"/>
      <c r="AI468" s="17"/>
      <c r="AL468" s="14"/>
      <c r="AM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AA469" s="14"/>
      <c r="AB469" s="14"/>
      <c r="AC469" s="14"/>
      <c r="AD469" s="14"/>
      <c r="AE469" s="14"/>
      <c r="AH469" s="14"/>
      <c r="AI469" s="17"/>
      <c r="AL469" s="14"/>
      <c r="AM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AA470" s="14"/>
      <c r="AB470" s="14"/>
      <c r="AC470" s="14"/>
      <c r="AD470" s="14"/>
      <c r="AE470" s="14"/>
      <c r="AH470" s="14"/>
      <c r="AI470" s="17"/>
      <c r="AL470" s="14"/>
      <c r="AM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AA471" s="14"/>
      <c r="AB471" s="14"/>
      <c r="AC471" s="14"/>
      <c r="AD471" s="14"/>
      <c r="AE471" s="14"/>
      <c r="AH471" s="14"/>
      <c r="AI471" s="17"/>
      <c r="AL471" s="14"/>
      <c r="AM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AA472" s="14"/>
      <c r="AB472" s="14"/>
      <c r="AC472" s="14"/>
      <c r="AD472" s="14"/>
      <c r="AE472" s="14"/>
      <c r="AH472" s="14"/>
      <c r="AI472" s="17"/>
      <c r="AL472" s="14"/>
      <c r="AM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AA473" s="14"/>
      <c r="AB473" s="14"/>
      <c r="AC473" s="14"/>
      <c r="AD473" s="14"/>
      <c r="AE473" s="14"/>
      <c r="AH473" s="14"/>
      <c r="AI473" s="17"/>
      <c r="AL473" s="14"/>
      <c r="AM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AA474" s="14"/>
      <c r="AB474" s="14"/>
      <c r="AC474" s="14"/>
      <c r="AD474" s="14"/>
      <c r="AE474" s="14"/>
      <c r="AH474" s="14"/>
      <c r="AI474" s="17"/>
      <c r="AL474" s="14"/>
      <c r="AM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AA475" s="14"/>
      <c r="AB475" s="14"/>
      <c r="AC475" s="14"/>
      <c r="AD475" s="14"/>
      <c r="AE475" s="14"/>
      <c r="AH475" s="14"/>
      <c r="AI475" s="17"/>
      <c r="AL475" s="14"/>
      <c r="AM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AA476" s="14"/>
      <c r="AB476" s="14"/>
      <c r="AC476" s="14"/>
      <c r="AD476" s="14"/>
      <c r="AE476" s="14"/>
      <c r="AH476" s="14"/>
      <c r="AI476" s="17"/>
      <c r="AL476" s="14"/>
      <c r="AM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AA477" s="14"/>
      <c r="AB477" s="14"/>
      <c r="AC477" s="14"/>
      <c r="AD477" s="14"/>
      <c r="AE477" s="14"/>
      <c r="AH477" s="14"/>
      <c r="AI477" s="17"/>
      <c r="AL477" s="14"/>
      <c r="AM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AA478" s="14"/>
      <c r="AB478" s="14"/>
      <c r="AC478" s="14"/>
      <c r="AD478" s="14"/>
      <c r="AE478" s="14"/>
      <c r="AH478" s="14"/>
      <c r="AI478" s="17"/>
      <c r="AL478" s="14"/>
      <c r="AM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AA479" s="14"/>
      <c r="AB479" s="14"/>
      <c r="AC479" s="14"/>
      <c r="AD479" s="14"/>
      <c r="AE479" s="14"/>
      <c r="AH479" s="14"/>
      <c r="AI479" s="17"/>
      <c r="AL479" s="14"/>
      <c r="AM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AA480" s="14"/>
      <c r="AB480" s="14"/>
      <c r="AC480" s="14"/>
      <c r="AD480" s="14"/>
      <c r="AE480" s="14"/>
      <c r="AH480" s="14"/>
      <c r="AI480" s="17"/>
      <c r="AL480" s="14"/>
      <c r="AM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AA481" s="14"/>
      <c r="AB481" s="14"/>
      <c r="AC481" s="14"/>
      <c r="AD481" s="14"/>
      <c r="AE481" s="14"/>
      <c r="AH481" s="14"/>
      <c r="AI481" s="17"/>
      <c r="AL481" s="14"/>
      <c r="AM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AA482" s="14"/>
      <c r="AB482" s="14"/>
      <c r="AC482" s="14"/>
      <c r="AD482" s="14"/>
      <c r="AE482" s="14"/>
      <c r="AH482" s="14"/>
      <c r="AI482" s="17"/>
      <c r="AL482" s="14"/>
      <c r="AM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AA483" s="14"/>
      <c r="AB483" s="14"/>
      <c r="AC483" s="14"/>
      <c r="AD483" s="14"/>
      <c r="AE483" s="14"/>
      <c r="AH483" s="14"/>
      <c r="AI483" s="17"/>
      <c r="AL483" s="14"/>
      <c r="AM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AA484" s="14"/>
      <c r="AB484" s="14"/>
      <c r="AC484" s="14"/>
      <c r="AD484" s="14"/>
      <c r="AE484" s="14"/>
      <c r="AH484" s="14"/>
      <c r="AI484" s="17"/>
      <c r="AL484" s="14"/>
      <c r="AM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AA485" s="14"/>
      <c r="AB485" s="14"/>
      <c r="AC485" s="14"/>
      <c r="AD485" s="14"/>
      <c r="AE485" s="14"/>
      <c r="AH485" s="14"/>
      <c r="AI485" s="17"/>
      <c r="AL485" s="14"/>
      <c r="AM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AA486" s="14"/>
      <c r="AB486" s="14"/>
      <c r="AC486" s="14"/>
      <c r="AD486" s="14"/>
      <c r="AE486" s="14"/>
      <c r="AH486" s="14"/>
      <c r="AI486" s="17"/>
      <c r="AL486" s="14"/>
      <c r="AM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AA487" s="14"/>
      <c r="AB487" s="14"/>
      <c r="AC487" s="14"/>
      <c r="AD487" s="14"/>
      <c r="AE487" s="14"/>
      <c r="AH487" s="14"/>
      <c r="AI487" s="17"/>
      <c r="AL487" s="14"/>
      <c r="AM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AA488" s="14"/>
      <c r="AB488" s="14"/>
      <c r="AC488" s="14"/>
      <c r="AD488" s="14"/>
      <c r="AE488" s="14"/>
      <c r="AH488" s="14"/>
      <c r="AI488" s="17"/>
      <c r="AL488" s="14"/>
      <c r="AM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AA489" s="14"/>
      <c r="AB489" s="14"/>
      <c r="AC489" s="14"/>
      <c r="AD489" s="14"/>
      <c r="AE489" s="14"/>
      <c r="AH489" s="14"/>
      <c r="AI489" s="17"/>
      <c r="AL489" s="14"/>
      <c r="AM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AA490" s="14"/>
      <c r="AB490" s="14"/>
      <c r="AC490" s="14"/>
      <c r="AD490" s="14"/>
      <c r="AE490" s="14"/>
      <c r="AH490" s="14"/>
      <c r="AI490" s="17"/>
      <c r="AL490" s="14"/>
      <c r="AM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AA491" s="14"/>
      <c r="AB491" s="14"/>
      <c r="AC491" s="14"/>
      <c r="AD491" s="14"/>
      <c r="AE491" s="14"/>
      <c r="AH491" s="14"/>
      <c r="AI491" s="17"/>
      <c r="AL491" s="14"/>
      <c r="AM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AA492" s="14"/>
      <c r="AB492" s="14"/>
      <c r="AC492" s="14"/>
      <c r="AD492" s="14"/>
      <c r="AE492" s="14"/>
      <c r="AH492" s="14"/>
      <c r="AI492" s="17"/>
      <c r="AL492" s="14"/>
      <c r="AM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AA493" s="14"/>
      <c r="AB493" s="14"/>
      <c r="AC493" s="14"/>
      <c r="AD493" s="14"/>
      <c r="AE493" s="14"/>
      <c r="AH493" s="14"/>
      <c r="AI493" s="17"/>
      <c r="AL493" s="14"/>
      <c r="AM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AA494" s="14"/>
      <c r="AB494" s="14"/>
      <c r="AC494" s="14"/>
      <c r="AD494" s="14"/>
      <c r="AE494" s="14"/>
      <c r="AH494" s="14"/>
      <c r="AI494" s="17"/>
      <c r="AL494" s="14"/>
      <c r="AM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AA495" s="14"/>
      <c r="AB495" s="14"/>
      <c r="AC495" s="14"/>
      <c r="AD495" s="14"/>
      <c r="AE495" s="14"/>
      <c r="AH495" s="14"/>
      <c r="AI495" s="17"/>
      <c r="AL495" s="14"/>
      <c r="AM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AA496" s="14"/>
      <c r="AB496" s="14"/>
      <c r="AC496" s="14"/>
      <c r="AD496" s="14"/>
      <c r="AE496" s="14"/>
      <c r="AH496" s="14"/>
      <c r="AI496" s="17"/>
      <c r="AL496" s="14"/>
      <c r="AM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AA497" s="14"/>
      <c r="AB497" s="14"/>
      <c r="AC497" s="14"/>
      <c r="AD497" s="14"/>
      <c r="AE497" s="14"/>
      <c r="AH497" s="14"/>
      <c r="AI497" s="17"/>
      <c r="AL497" s="14"/>
      <c r="AM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AA498" s="14"/>
      <c r="AB498" s="14"/>
      <c r="AC498" s="14"/>
      <c r="AD498" s="14"/>
      <c r="AE498" s="14"/>
      <c r="AH498" s="14"/>
      <c r="AI498" s="17"/>
      <c r="AL498" s="14"/>
      <c r="AM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AA499" s="14"/>
      <c r="AB499" s="14"/>
      <c r="AC499" s="14"/>
      <c r="AD499" s="14"/>
      <c r="AE499" s="14"/>
      <c r="AH499" s="14"/>
      <c r="AI499" s="17"/>
      <c r="AL499" s="14"/>
      <c r="AM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AA500" s="14"/>
      <c r="AB500" s="14"/>
      <c r="AC500" s="14"/>
      <c r="AD500" s="14"/>
      <c r="AE500" s="14"/>
      <c r="AH500" s="14"/>
      <c r="AI500" s="17"/>
      <c r="AL500" s="14"/>
      <c r="AM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AA501" s="14"/>
      <c r="AB501" s="14"/>
      <c r="AC501" s="14"/>
      <c r="AD501" s="14"/>
      <c r="AE501" s="14"/>
      <c r="AH501" s="14"/>
      <c r="AI501" s="17"/>
      <c r="AL501" s="14"/>
      <c r="AM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AA502" s="14"/>
      <c r="AB502" s="14"/>
      <c r="AC502" s="14"/>
      <c r="AD502" s="14"/>
      <c r="AE502" s="14"/>
      <c r="AH502" s="14"/>
      <c r="AI502" s="17"/>
      <c r="AL502" s="14"/>
      <c r="AM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AA503" s="14"/>
      <c r="AB503" s="14"/>
      <c r="AC503" s="14"/>
      <c r="AD503" s="14"/>
      <c r="AE503" s="14"/>
      <c r="AH503" s="14"/>
      <c r="AI503" s="17"/>
      <c r="AL503" s="14"/>
      <c r="AM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AA504" s="14"/>
      <c r="AB504" s="14"/>
      <c r="AC504" s="14"/>
      <c r="AD504" s="14"/>
      <c r="AE504" s="14"/>
      <c r="AH504" s="14"/>
      <c r="AI504" s="17"/>
      <c r="AL504" s="14"/>
      <c r="AM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AA505" s="14"/>
      <c r="AB505" s="14"/>
      <c r="AC505" s="14"/>
      <c r="AD505" s="14"/>
      <c r="AE505" s="14"/>
      <c r="AH505" s="14"/>
      <c r="AI505" s="17"/>
      <c r="AL505" s="14"/>
      <c r="AM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AA506" s="14"/>
      <c r="AB506" s="14"/>
      <c r="AC506" s="14"/>
      <c r="AD506" s="14"/>
      <c r="AE506" s="14"/>
      <c r="AH506" s="14"/>
      <c r="AI506" s="17"/>
      <c r="AL506" s="14"/>
      <c r="AM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AA507" s="14"/>
      <c r="AB507" s="14"/>
      <c r="AC507" s="14"/>
      <c r="AD507" s="14"/>
      <c r="AE507" s="14"/>
      <c r="AH507" s="14"/>
      <c r="AI507" s="17"/>
      <c r="AL507" s="14"/>
      <c r="AM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AA508" s="14"/>
      <c r="AB508" s="14"/>
      <c r="AC508" s="14"/>
      <c r="AD508" s="14"/>
      <c r="AE508" s="14"/>
      <c r="AH508" s="14"/>
      <c r="AI508" s="17"/>
      <c r="AL508" s="14"/>
      <c r="AM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AA509" s="14"/>
      <c r="AB509" s="14"/>
      <c r="AC509" s="14"/>
      <c r="AD509" s="14"/>
      <c r="AE509" s="14"/>
      <c r="AH509" s="14"/>
      <c r="AI509" s="17"/>
      <c r="AL509" s="14"/>
      <c r="AM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AA510" s="14"/>
      <c r="AB510" s="14"/>
      <c r="AC510" s="14"/>
      <c r="AD510" s="14"/>
      <c r="AE510" s="14"/>
      <c r="AH510" s="14"/>
      <c r="AI510" s="17"/>
      <c r="AL510" s="14"/>
      <c r="AM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AA511" s="14"/>
      <c r="AB511" s="14"/>
      <c r="AC511" s="14"/>
      <c r="AD511" s="14"/>
      <c r="AE511" s="14"/>
      <c r="AH511" s="14"/>
      <c r="AI511" s="17"/>
      <c r="AL511" s="14"/>
      <c r="AM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AA512" s="14"/>
      <c r="AB512" s="14"/>
      <c r="AC512" s="14"/>
      <c r="AD512" s="14"/>
      <c r="AE512" s="14"/>
      <c r="AH512" s="14"/>
      <c r="AI512" s="17"/>
      <c r="AL512" s="14"/>
      <c r="AM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AA513" s="14"/>
      <c r="AB513" s="14"/>
      <c r="AC513" s="14"/>
      <c r="AD513" s="14"/>
      <c r="AE513" s="14"/>
      <c r="AH513" s="14"/>
      <c r="AI513" s="17"/>
      <c r="AL513" s="14"/>
      <c r="AM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AA514" s="14"/>
      <c r="AB514" s="14"/>
      <c r="AC514" s="14"/>
      <c r="AD514" s="14"/>
      <c r="AE514" s="14"/>
      <c r="AH514" s="14"/>
      <c r="AI514" s="17"/>
      <c r="AL514" s="14"/>
      <c r="AM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AA515" s="14"/>
      <c r="AB515" s="14"/>
      <c r="AC515" s="14"/>
      <c r="AD515" s="14"/>
      <c r="AE515" s="14"/>
      <c r="AH515" s="14"/>
      <c r="AI515" s="17"/>
      <c r="AL515" s="14"/>
      <c r="AM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AA516" s="14"/>
      <c r="AB516" s="14"/>
      <c r="AC516" s="14"/>
      <c r="AD516" s="14"/>
      <c r="AE516" s="14"/>
      <c r="AH516" s="14"/>
      <c r="AI516" s="17"/>
      <c r="AL516" s="14"/>
      <c r="AM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AA517" s="14"/>
      <c r="AB517" s="14"/>
      <c r="AC517" s="14"/>
      <c r="AD517" s="14"/>
      <c r="AE517" s="14"/>
      <c r="AH517" s="14"/>
      <c r="AI517" s="17"/>
      <c r="AL517" s="14"/>
      <c r="AM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AA518" s="14"/>
      <c r="AB518" s="14"/>
      <c r="AC518" s="14"/>
      <c r="AD518" s="14"/>
      <c r="AE518" s="14"/>
      <c r="AH518" s="14"/>
      <c r="AI518" s="17"/>
      <c r="AL518" s="14"/>
      <c r="AM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AA519" s="14"/>
      <c r="AB519" s="14"/>
      <c r="AC519" s="14"/>
      <c r="AD519" s="14"/>
      <c r="AE519" s="14"/>
      <c r="AH519" s="14"/>
      <c r="AI519" s="17"/>
      <c r="AL519" s="14"/>
      <c r="AM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AA520" s="14"/>
      <c r="AB520" s="14"/>
      <c r="AC520" s="14"/>
      <c r="AD520" s="14"/>
      <c r="AE520" s="14"/>
      <c r="AH520" s="14"/>
      <c r="AI520" s="17"/>
      <c r="AL520" s="14"/>
      <c r="AM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AA521" s="14"/>
      <c r="AB521" s="14"/>
      <c r="AC521" s="14"/>
      <c r="AD521" s="14"/>
      <c r="AE521" s="14"/>
      <c r="AH521" s="14"/>
      <c r="AI521" s="17"/>
      <c r="AL521" s="14"/>
      <c r="AM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AA522" s="14"/>
      <c r="AB522" s="14"/>
      <c r="AC522" s="14"/>
      <c r="AD522" s="14"/>
      <c r="AE522" s="14"/>
      <c r="AH522" s="14"/>
      <c r="AI522" s="17"/>
      <c r="AL522" s="14"/>
      <c r="AM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AA523" s="14"/>
      <c r="AB523" s="14"/>
      <c r="AC523" s="14"/>
      <c r="AD523" s="14"/>
      <c r="AE523" s="14"/>
      <c r="AH523" s="14"/>
      <c r="AI523" s="17"/>
      <c r="AL523" s="14"/>
      <c r="AM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AA524" s="14"/>
      <c r="AB524" s="14"/>
      <c r="AC524" s="14"/>
      <c r="AD524" s="14"/>
      <c r="AE524" s="14"/>
      <c r="AH524" s="14"/>
      <c r="AI524" s="17"/>
      <c r="AL524" s="14"/>
      <c r="AM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AA525" s="14"/>
      <c r="AB525" s="14"/>
      <c r="AC525" s="14"/>
      <c r="AD525" s="14"/>
      <c r="AE525" s="14"/>
      <c r="AH525" s="14"/>
      <c r="AI525" s="17"/>
      <c r="AL525" s="14"/>
      <c r="AM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AA526" s="14"/>
      <c r="AB526" s="14"/>
      <c r="AC526" s="14"/>
      <c r="AD526" s="14"/>
      <c r="AE526" s="14"/>
      <c r="AH526" s="14"/>
      <c r="AI526" s="17"/>
      <c r="AL526" s="14"/>
      <c r="AM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AA527" s="14"/>
      <c r="AB527" s="14"/>
      <c r="AC527" s="14"/>
      <c r="AD527" s="14"/>
      <c r="AE527" s="14"/>
      <c r="AH527" s="14"/>
      <c r="AI527" s="17"/>
      <c r="AL527" s="14"/>
      <c r="AM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AA528" s="14"/>
      <c r="AB528" s="14"/>
      <c r="AC528" s="14"/>
      <c r="AD528" s="14"/>
      <c r="AE528" s="14"/>
      <c r="AH528" s="14"/>
      <c r="AI528" s="17"/>
      <c r="AL528" s="14"/>
      <c r="AM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AA529" s="14"/>
      <c r="AB529" s="14"/>
      <c r="AC529" s="14"/>
      <c r="AD529" s="14"/>
      <c r="AE529" s="14"/>
      <c r="AH529" s="14"/>
      <c r="AI529" s="17"/>
      <c r="AL529" s="14"/>
      <c r="AM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AA530" s="14"/>
      <c r="AB530" s="14"/>
      <c r="AC530" s="14"/>
      <c r="AD530" s="14"/>
      <c r="AE530" s="14"/>
      <c r="AH530" s="14"/>
      <c r="AI530" s="17"/>
      <c r="AL530" s="14"/>
      <c r="AM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AA531" s="14"/>
      <c r="AB531" s="14"/>
      <c r="AC531" s="14"/>
      <c r="AD531" s="14"/>
      <c r="AE531" s="14"/>
      <c r="AH531" s="14"/>
      <c r="AI531" s="17"/>
      <c r="AL531" s="14"/>
      <c r="AM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AA532" s="14"/>
      <c r="AB532" s="14"/>
      <c r="AC532" s="14"/>
      <c r="AD532" s="14"/>
      <c r="AE532" s="14"/>
      <c r="AH532" s="14"/>
      <c r="AI532" s="17"/>
      <c r="AL532" s="14"/>
      <c r="AM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AA533" s="14"/>
      <c r="AB533" s="14"/>
      <c r="AC533" s="14"/>
      <c r="AD533" s="14"/>
      <c r="AE533" s="14"/>
      <c r="AH533" s="14"/>
      <c r="AI533" s="17"/>
      <c r="AL533" s="14"/>
      <c r="AM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AA534" s="14"/>
      <c r="AB534" s="14"/>
      <c r="AC534" s="14"/>
      <c r="AD534" s="14"/>
      <c r="AE534" s="14"/>
      <c r="AH534" s="14"/>
      <c r="AI534" s="17"/>
      <c r="AL534" s="14"/>
      <c r="AM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AA535" s="14"/>
      <c r="AB535" s="14"/>
      <c r="AC535" s="14"/>
      <c r="AD535" s="14"/>
      <c r="AE535" s="14"/>
      <c r="AH535" s="14"/>
      <c r="AI535" s="17"/>
      <c r="AL535" s="14"/>
      <c r="AM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AA536" s="14"/>
      <c r="AB536" s="14"/>
      <c r="AC536" s="14"/>
      <c r="AD536" s="14"/>
      <c r="AE536" s="14"/>
      <c r="AH536" s="14"/>
      <c r="AI536" s="17"/>
      <c r="AL536" s="14"/>
      <c r="AM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AA537" s="14"/>
      <c r="AB537" s="14"/>
      <c r="AC537" s="14"/>
      <c r="AD537" s="14"/>
      <c r="AE537" s="14"/>
      <c r="AH537" s="14"/>
      <c r="AI537" s="17"/>
      <c r="AL537" s="14"/>
      <c r="AM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AA538" s="14"/>
      <c r="AB538" s="14"/>
      <c r="AC538" s="14"/>
      <c r="AD538" s="14"/>
      <c r="AE538" s="14"/>
      <c r="AH538" s="14"/>
      <c r="AI538" s="17"/>
      <c r="AL538" s="14"/>
      <c r="AM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AA539" s="14"/>
      <c r="AB539" s="14"/>
      <c r="AC539" s="14"/>
      <c r="AD539" s="14"/>
      <c r="AE539" s="14"/>
      <c r="AH539" s="14"/>
      <c r="AI539" s="17"/>
      <c r="AL539" s="14"/>
      <c r="AM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AA540" s="14"/>
      <c r="AB540" s="14"/>
      <c r="AC540" s="14"/>
      <c r="AD540" s="14"/>
      <c r="AE540" s="14"/>
      <c r="AH540" s="14"/>
      <c r="AI540" s="17"/>
      <c r="AL540" s="14"/>
      <c r="AM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AA541" s="14"/>
      <c r="AB541" s="14"/>
      <c r="AC541" s="14"/>
      <c r="AD541" s="14"/>
      <c r="AE541" s="14"/>
      <c r="AH541" s="14"/>
      <c r="AI541" s="17"/>
      <c r="AL541" s="14"/>
      <c r="AM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AA542" s="14"/>
      <c r="AB542" s="14"/>
      <c r="AC542" s="14"/>
      <c r="AD542" s="14"/>
      <c r="AE542" s="14"/>
      <c r="AH542" s="14"/>
      <c r="AI542" s="17"/>
      <c r="AL542" s="14"/>
      <c r="AM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AA543" s="14"/>
      <c r="AB543" s="14"/>
      <c r="AC543" s="14"/>
      <c r="AD543" s="14"/>
      <c r="AE543" s="14"/>
      <c r="AH543" s="14"/>
      <c r="AI543" s="17"/>
      <c r="AL543" s="14"/>
      <c r="AM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AA544" s="14"/>
      <c r="AB544" s="14"/>
      <c r="AC544" s="14"/>
      <c r="AD544" s="14"/>
      <c r="AE544" s="14"/>
      <c r="AH544" s="14"/>
      <c r="AI544" s="17"/>
      <c r="AL544" s="14"/>
      <c r="AM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AA545" s="14"/>
      <c r="AB545" s="14"/>
      <c r="AC545" s="14"/>
      <c r="AD545" s="14"/>
      <c r="AE545" s="14"/>
      <c r="AH545" s="14"/>
      <c r="AI545" s="17"/>
      <c r="AL545" s="14"/>
      <c r="AM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AA546" s="14"/>
      <c r="AB546" s="14"/>
      <c r="AC546" s="14"/>
      <c r="AD546" s="14"/>
      <c r="AE546" s="14"/>
      <c r="AH546" s="14"/>
      <c r="AI546" s="17"/>
      <c r="AL546" s="14"/>
      <c r="AM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AA547" s="14"/>
      <c r="AB547" s="14"/>
      <c r="AC547" s="14"/>
      <c r="AD547" s="14"/>
      <c r="AE547" s="14"/>
      <c r="AH547" s="14"/>
      <c r="AI547" s="17"/>
      <c r="AL547" s="14"/>
      <c r="AM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AA548" s="14"/>
      <c r="AB548" s="14"/>
      <c r="AC548" s="14"/>
      <c r="AD548" s="14"/>
      <c r="AE548" s="14"/>
      <c r="AH548" s="14"/>
      <c r="AI548" s="17"/>
      <c r="AL548" s="14"/>
      <c r="AM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AA549" s="14"/>
      <c r="AB549" s="14"/>
      <c r="AC549" s="14"/>
      <c r="AD549" s="14"/>
      <c r="AE549" s="14"/>
      <c r="AH549" s="14"/>
      <c r="AI549" s="17"/>
      <c r="AL549" s="14"/>
      <c r="AM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AA550" s="14"/>
      <c r="AB550" s="14"/>
      <c r="AC550" s="14"/>
      <c r="AD550" s="14"/>
      <c r="AE550" s="14"/>
      <c r="AH550" s="14"/>
      <c r="AI550" s="17"/>
      <c r="AL550" s="14"/>
      <c r="AM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AA551" s="14"/>
      <c r="AB551" s="14"/>
      <c r="AC551" s="14"/>
      <c r="AD551" s="14"/>
      <c r="AE551" s="14"/>
      <c r="AH551" s="14"/>
      <c r="AI551" s="17"/>
      <c r="AL551" s="14"/>
      <c r="AM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AA552" s="14"/>
      <c r="AB552" s="14"/>
      <c r="AC552" s="14"/>
      <c r="AD552" s="14"/>
      <c r="AE552" s="14"/>
      <c r="AH552" s="14"/>
      <c r="AI552" s="17"/>
      <c r="AL552" s="14"/>
      <c r="AM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AA553" s="14"/>
      <c r="AB553" s="14"/>
      <c r="AC553" s="14"/>
      <c r="AD553" s="14"/>
      <c r="AE553" s="14"/>
      <c r="AH553" s="14"/>
      <c r="AI553" s="17"/>
      <c r="AL553" s="14"/>
      <c r="AM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AA554" s="14"/>
      <c r="AB554" s="14"/>
      <c r="AC554" s="14"/>
      <c r="AD554" s="14"/>
      <c r="AE554" s="14"/>
      <c r="AH554" s="14"/>
      <c r="AI554" s="17"/>
      <c r="AL554" s="14"/>
      <c r="AM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AA555" s="14"/>
      <c r="AB555" s="14"/>
      <c r="AC555" s="14"/>
      <c r="AD555" s="14"/>
      <c r="AE555" s="14"/>
      <c r="AH555" s="14"/>
      <c r="AI555" s="17"/>
      <c r="AL555" s="14"/>
      <c r="AM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AA556" s="14"/>
      <c r="AB556" s="14"/>
      <c r="AC556" s="14"/>
      <c r="AD556" s="14"/>
      <c r="AE556" s="14"/>
      <c r="AH556" s="14"/>
      <c r="AI556" s="17"/>
      <c r="AL556" s="14"/>
      <c r="AM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AA557" s="14"/>
      <c r="AB557" s="14"/>
      <c r="AC557" s="14"/>
      <c r="AD557" s="14"/>
      <c r="AE557" s="14"/>
      <c r="AH557" s="14"/>
      <c r="AI557" s="17"/>
      <c r="AL557" s="14"/>
      <c r="AM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AA558" s="14"/>
      <c r="AB558" s="14"/>
      <c r="AC558" s="14"/>
      <c r="AD558" s="14"/>
      <c r="AE558" s="14"/>
      <c r="AH558" s="14"/>
      <c r="AI558" s="17"/>
      <c r="AL558" s="14"/>
      <c r="AM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AA559" s="14"/>
      <c r="AB559" s="14"/>
      <c r="AC559" s="14"/>
      <c r="AD559" s="14"/>
      <c r="AE559" s="14"/>
      <c r="AH559" s="14"/>
      <c r="AI559" s="17"/>
      <c r="AL559" s="14"/>
      <c r="AM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AA560" s="14"/>
      <c r="AB560" s="14"/>
      <c r="AC560" s="14"/>
      <c r="AD560" s="14"/>
      <c r="AE560" s="14"/>
      <c r="AH560" s="14"/>
      <c r="AI560" s="17"/>
      <c r="AL560" s="14"/>
      <c r="AM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AA561" s="14"/>
      <c r="AB561" s="14"/>
      <c r="AC561" s="14"/>
      <c r="AD561" s="14"/>
      <c r="AE561" s="14"/>
      <c r="AH561" s="14"/>
      <c r="AI561" s="17"/>
      <c r="AL561" s="14"/>
      <c r="AM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AA562" s="14"/>
      <c r="AB562" s="14"/>
      <c r="AC562" s="14"/>
      <c r="AD562" s="14"/>
      <c r="AE562" s="14"/>
      <c r="AH562" s="14"/>
      <c r="AI562" s="17"/>
      <c r="AL562" s="14"/>
      <c r="AM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AA563" s="14"/>
      <c r="AB563" s="14"/>
      <c r="AC563" s="14"/>
      <c r="AD563" s="14"/>
      <c r="AE563" s="14"/>
      <c r="AH563" s="14"/>
      <c r="AI563" s="17"/>
      <c r="AL563" s="14"/>
      <c r="AM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AA564" s="14"/>
      <c r="AB564" s="14"/>
      <c r="AC564" s="14"/>
      <c r="AD564" s="14"/>
      <c r="AE564" s="14"/>
      <c r="AH564" s="14"/>
      <c r="AI564" s="17"/>
      <c r="AL564" s="14"/>
      <c r="AM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AA565" s="14"/>
      <c r="AB565" s="14"/>
      <c r="AC565" s="14"/>
      <c r="AD565" s="14"/>
      <c r="AE565" s="14"/>
      <c r="AH565" s="14"/>
      <c r="AI565" s="17"/>
      <c r="AL565" s="14"/>
      <c r="AM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AA566" s="14"/>
      <c r="AB566" s="14"/>
      <c r="AC566" s="14"/>
      <c r="AD566" s="14"/>
      <c r="AE566" s="14"/>
      <c r="AH566" s="14"/>
      <c r="AI566" s="17"/>
      <c r="AL566" s="14"/>
      <c r="AM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AA567" s="14"/>
      <c r="AB567" s="14"/>
      <c r="AC567" s="14"/>
      <c r="AD567" s="14"/>
      <c r="AE567" s="14"/>
      <c r="AH567" s="14"/>
      <c r="AI567" s="17"/>
      <c r="AL567" s="14"/>
      <c r="AM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AA568" s="14"/>
      <c r="AB568" s="14"/>
      <c r="AC568" s="14"/>
      <c r="AD568" s="14"/>
      <c r="AE568" s="14"/>
      <c r="AH568" s="14"/>
      <c r="AI568" s="17"/>
      <c r="AL568" s="14"/>
      <c r="AM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AA569" s="14"/>
      <c r="AB569" s="14"/>
      <c r="AC569" s="14"/>
      <c r="AD569" s="14"/>
      <c r="AE569" s="14"/>
      <c r="AH569" s="14"/>
      <c r="AI569" s="17"/>
      <c r="AL569" s="14"/>
      <c r="AM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AA570" s="14"/>
      <c r="AB570" s="14"/>
      <c r="AC570" s="14"/>
      <c r="AD570" s="14"/>
      <c r="AE570" s="14"/>
      <c r="AH570" s="14"/>
      <c r="AI570" s="17"/>
      <c r="AL570" s="14"/>
      <c r="AM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AA571" s="14"/>
      <c r="AB571" s="14"/>
      <c r="AC571" s="14"/>
      <c r="AD571" s="14"/>
      <c r="AE571" s="14"/>
      <c r="AH571" s="14"/>
      <c r="AI571" s="17"/>
      <c r="AL571" s="14"/>
      <c r="AM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AA572" s="14"/>
      <c r="AB572" s="14"/>
      <c r="AC572" s="14"/>
      <c r="AD572" s="14"/>
      <c r="AE572" s="14"/>
      <c r="AH572" s="14"/>
      <c r="AI572" s="17"/>
      <c r="AL572" s="14"/>
      <c r="AM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AA573" s="14"/>
      <c r="AB573" s="14"/>
      <c r="AC573" s="14"/>
      <c r="AD573" s="14"/>
      <c r="AE573" s="14"/>
      <c r="AH573" s="14"/>
      <c r="AI573" s="17"/>
      <c r="AL573" s="14"/>
      <c r="AM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AA574" s="14"/>
      <c r="AB574" s="14"/>
      <c r="AC574" s="14"/>
      <c r="AD574" s="14"/>
      <c r="AE574" s="14"/>
      <c r="AH574" s="14"/>
      <c r="AI574" s="17"/>
      <c r="AL574" s="14"/>
      <c r="AM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AA575" s="14"/>
      <c r="AB575" s="14"/>
      <c r="AC575" s="14"/>
      <c r="AD575" s="14"/>
      <c r="AE575" s="14"/>
      <c r="AH575" s="14"/>
      <c r="AI575" s="17"/>
      <c r="AL575" s="14"/>
      <c r="AM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AA576" s="14"/>
      <c r="AB576" s="14"/>
      <c r="AC576" s="14"/>
      <c r="AD576" s="14"/>
      <c r="AE576" s="14"/>
      <c r="AH576" s="14"/>
      <c r="AI576" s="17"/>
      <c r="AL576" s="14"/>
      <c r="AM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AA577" s="14"/>
      <c r="AB577" s="14"/>
      <c r="AC577" s="14"/>
      <c r="AD577" s="14"/>
      <c r="AE577" s="14"/>
      <c r="AH577" s="14"/>
      <c r="AI577" s="17"/>
      <c r="AL577" s="14"/>
      <c r="AM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AA578" s="14"/>
      <c r="AB578" s="14"/>
      <c r="AC578" s="14"/>
      <c r="AD578" s="14"/>
      <c r="AE578" s="14"/>
      <c r="AH578" s="14"/>
      <c r="AI578" s="17"/>
      <c r="AL578" s="14"/>
      <c r="AM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AA579" s="14"/>
      <c r="AB579" s="14"/>
      <c r="AC579" s="14"/>
      <c r="AD579" s="14"/>
      <c r="AE579" s="14"/>
      <c r="AH579" s="14"/>
      <c r="AI579" s="17"/>
      <c r="AL579" s="14"/>
      <c r="AM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AA580" s="14"/>
      <c r="AB580" s="14"/>
      <c r="AC580" s="14"/>
      <c r="AD580" s="14"/>
      <c r="AE580" s="14"/>
      <c r="AH580" s="14"/>
      <c r="AI580" s="17"/>
      <c r="AL580" s="14"/>
      <c r="AM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AA581" s="14"/>
      <c r="AB581" s="14"/>
      <c r="AC581" s="14"/>
      <c r="AD581" s="14"/>
      <c r="AE581" s="14"/>
      <c r="AH581" s="14"/>
      <c r="AI581" s="17"/>
      <c r="AL581" s="14"/>
      <c r="AM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AA582" s="14"/>
      <c r="AB582" s="14"/>
      <c r="AC582" s="14"/>
      <c r="AD582" s="14"/>
      <c r="AE582" s="14"/>
      <c r="AH582" s="14"/>
      <c r="AI582" s="17"/>
      <c r="AL582" s="14"/>
      <c r="AM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AA583" s="14"/>
      <c r="AB583" s="14"/>
      <c r="AC583" s="14"/>
      <c r="AD583" s="14"/>
      <c r="AE583" s="14"/>
      <c r="AH583" s="14"/>
      <c r="AI583" s="17"/>
      <c r="AL583" s="14"/>
      <c r="AM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AA584" s="14"/>
      <c r="AB584" s="14"/>
      <c r="AC584" s="14"/>
      <c r="AD584" s="14"/>
      <c r="AE584" s="14"/>
      <c r="AH584" s="14"/>
      <c r="AI584" s="17"/>
      <c r="AL584" s="14"/>
      <c r="AM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AA585" s="14"/>
      <c r="AB585" s="14"/>
      <c r="AC585" s="14"/>
      <c r="AD585" s="14"/>
      <c r="AE585" s="14"/>
      <c r="AH585" s="14"/>
      <c r="AI585" s="17"/>
      <c r="AL585" s="14"/>
      <c r="AM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AA586" s="14"/>
      <c r="AB586" s="14"/>
      <c r="AC586" s="14"/>
      <c r="AD586" s="14"/>
      <c r="AE586" s="14"/>
      <c r="AH586" s="14"/>
      <c r="AI586" s="17"/>
      <c r="AL586" s="14"/>
      <c r="AM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AA587" s="14"/>
      <c r="AB587" s="14"/>
      <c r="AC587" s="14"/>
      <c r="AD587" s="14"/>
      <c r="AE587" s="14"/>
      <c r="AH587" s="14"/>
      <c r="AI587" s="17"/>
      <c r="AL587" s="14"/>
      <c r="AM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AA588" s="14"/>
      <c r="AB588" s="14"/>
      <c r="AC588" s="14"/>
      <c r="AD588" s="14"/>
      <c r="AE588" s="14"/>
      <c r="AH588" s="14"/>
      <c r="AI588" s="17"/>
      <c r="AL588" s="14"/>
      <c r="AM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AA589" s="14"/>
      <c r="AB589" s="14"/>
      <c r="AC589" s="14"/>
      <c r="AD589" s="14"/>
      <c r="AE589" s="14"/>
      <c r="AH589" s="14"/>
      <c r="AI589" s="17"/>
      <c r="AL589" s="14"/>
      <c r="AM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AA590" s="14"/>
      <c r="AB590" s="14"/>
      <c r="AC590" s="14"/>
      <c r="AD590" s="14"/>
      <c r="AE590" s="14"/>
      <c r="AH590" s="14"/>
      <c r="AI590" s="17"/>
      <c r="AL590" s="14"/>
      <c r="AM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AA591" s="14"/>
      <c r="AB591" s="14"/>
      <c r="AC591" s="14"/>
      <c r="AD591" s="14"/>
      <c r="AE591" s="14"/>
      <c r="AH591" s="14"/>
      <c r="AI591" s="17"/>
      <c r="AL591" s="14"/>
      <c r="AM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AA592" s="14"/>
      <c r="AB592" s="14"/>
      <c r="AC592" s="14"/>
      <c r="AD592" s="14"/>
      <c r="AE592" s="14"/>
      <c r="AH592" s="14"/>
      <c r="AI592" s="17"/>
      <c r="AL592" s="14"/>
      <c r="AM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AA593" s="14"/>
      <c r="AB593" s="14"/>
      <c r="AC593" s="14"/>
      <c r="AD593" s="14"/>
      <c r="AE593" s="14"/>
      <c r="AH593" s="14"/>
      <c r="AI593" s="17"/>
      <c r="AL593" s="14"/>
      <c r="AM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AA594" s="14"/>
      <c r="AB594" s="14"/>
      <c r="AC594" s="14"/>
      <c r="AD594" s="14"/>
      <c r="AE594" s="14"/>
      <c r="AH594" s="14"/>
      <c r="AI594" s="17"/>
      <c r="AL594" s="14"/>
      <c r="AM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AA595" s="14"/>
      <c r="AB595" s="14"/>
      <c r="AC595" s="14"/>
      <c r="AD595" s="14"/>
      <c r="AE595" s="14"/>
      <c r="AH595" s="14"/>
      <c r="AI595" s="17"/>
      <c r="AL595" s="14"/>
      <c r="AM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AA596" s="14"/>
      <c r="AB596" s="14"/>
      <c r="AC596" s="14"/>
      <c r="AD596" s="14"/>
      <c r="AE596" s="14"/>
      <c r="AH596" s="14"/>
      <c r="AI596" s="17"/>
      <c r="AL596" s="14"/>
      <c r="AM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AA597" s="14"/>
      <c r="AB597" s="14"/>
      <c r="AC597" s="14"/>
      <c r="AD597" s="14"/>
      <c r="AE597" s="14"/>
      <c r="AH597" s="14"/>
      <c r="AI597" s="17"/>
      <c r="AL597" s="14"/>
      <c r="AM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AA598" s="14"/>
      <c r="AB598" s="14"/>
      <c r="AC598" s="14"/>
      <c r="AD598" s="14"/>
      <c r="AE598" s="14"/>
      <c r="AH598" s="14"/>
      <c r="AI598" s="17"/>
      <c r="AL598" s="14"/>
      <c r="AM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AA599" s="14"/>
      <c r="AB599" s="14"/>
      <c r="AC599" s="14"/>
      <c r="AD599" s="14"/>
      <c r="AE599" s="14"/>
      <c r="AH599" s="14"/>
      <c r="AI599" s="17"/>
      <c r="AL599" s="14"/>
      <c r="AM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AA600" s="14"/>
      <c r="AB600" s="14"/>
      <c r="AC600" s="14"/>
      <c r="AD600" s="14"/>
      <c r="AE600" s="14"/>
      <c r="AH600" s="14"/>
      <c r="AI600" s="17"/>
      <c r="AL600" s="14"/>
      <c r="AM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AA601" s="14"/>
      <c r="AB601" s="14"/>
      <c r="AC601" s="14"/>
      <c r="AD601" s="14"/>
      <c r="AE601" s="14"/>
      <c r="AH601" s="14"/>
      <c r="AI601" s="17"/>
      <c r="AL601" s="14"/>
      <c r="AM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AA602" s="14"/>
      <c r="AB602" s="14"/>
      <c r="AC602" s="14"/>
      <c r="AD602" s="14"/>
      <c r="AE602" s="14"/>
      <c r="AH602" s="14"/>
      <c r="AI602" s="17"/>
      <c r="AL602" s="14"/>
      <c r="AM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AA603" s="14"/>
      <c r="AB603" s="14"/>
      <c r="AC603" s="14"/>
      <c r="AD603" s="14"/>
      <c r="AE603" s="14"/>
      <c r="AH603" s="14"/>
      <c r="AI603" s="17"/>
      <c r="AL603" s="14"/>
      <c r="AM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AA604" s="14"/>
      <c r="AB604" s="14"/>
      <c r="AC604" s="14"/>
      <c r="AD604" s="14"/>
      <c r="AE604" s="14"/>
      <c r="AH604" s="14"/>
      <c r="AI604" s="17"/>
      <c r="AL604" s="14"/>
      <c r="AM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AA605" s="14"/>
      <c r="AB605" s="14"/>
      <c r="AC605" s="14"/>
      <c r="AD605" s="14"/>
      <c r="AE605" s="14"/>
      <c r="AH605" s="14"/>
      <c r="AI605" s="17"/>
      <c r="AL605" s="14"/>
      <c r="AM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AA606" s="14"/>
      <c r="AB606" s="14"/>
      <c r="AC606" s="14"/>
      <c r="AD606" s="14"/>
      <c r="AE606" s="14"/>
      <c r="AH606" s="14"/>
      <c r="AI606" s="17"/>
      <c r="AL606" s="14"/>
      <c r="AM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AA607" s="14"/>
      <c r="AB607" s="14"/>
      <c r="AC607" s="14"/>
      <c r="AD607" s="14"/>
      <c r="AE607" s="14"/>
      <c r="AH607" s="14"/>
      <c r="AI607" s="17"/>
      <c r="AL607" s="14"/>
      <c r="AM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AA608" s="14"/>
      <c r="AB608" s="14"/>
      <c r="AC608" s="14"/>
      <c r="AD608" s="14"/>
      <c r="AE608" s="14"/>
      <c r="AH608" s="14"/>
      <c r="AI608" s="17"/>
      <c r="AL608" s="14"/>
      <c r="AM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AA609" s="14"/>
      <c r="AB609" s="14"/>
      <c r="AC609" s="14"/>
      <c r="AD609" s="14"/>
      <c r="AE609" s="14"/>
      <c r="AH609" s="14"/>
      <c r="AI609" s="17"/>
      <c r="AL609" s="14"/>
      <c r="AM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AA610" s="14"/>
      <c r="AB610" s="14"/>
      <c r="AC610" s="14"/>
      <c r="AD610" s="14"/>
      <c r="AE610" s="14"/>
      <c r="AH610" s="14"/>
      <c r="AI610" s="17"/>
      <c r="AL610" s="14"/>
      <c r="AM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AA611" s="14"/>
      <c r="AB611" s="14"/>
      <c r="AC611" s="14"/>
      <c r="AD611" s="14"/>
      <c r="AE611" s="14"/>
      <c r="AH611" s="14"/>
      <c r="AI611" s="17"/>
      <c r="AL611" s="14"/>
      <c r="AM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AA612" s="14"/>
      <c r="AB612" s="14"/>
      <c r="AC612" s="14"/>
      <c r="AD612" s="14"/>
      <c r="AE612" s="14"/>
      <c r="AH612" s="14"/>
      <c r="AI612" s="17"/>
      <c r="AL612" s="14"/>
      <c r="AM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AA613" s="14"/>
      <c r="AB613" s="14"/>
      <c r="AC613" s="14"/>
      <c r="AD613" s="14"/>
      <c r="AE613" s="14"/>
      <c r="AH613" s="14"/>
      <c r="AI613" s="17"/>
      <c r="AL613" s="14"/>
      <c r="AM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AA614" s="14"/>
      <c r="AB614" s="14"/>
      <c r="AC614" s="14"/>
      <c r="AD614" s="14"/>
      <c r="AE614" s="14"/>
      <c r="AH614" s="14"/>
      <c r="AI614" s="17"/>
      <c r="AL614" s="14"/>
      <c r="AM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AA615" s="14"/>
      <c r="AB615" s="14"/>
      <c r="AC615" s="14"/>
      <c r="AD615" s="14"/>
      <c r="AE615" s="14"/>
      <c r="AH615" s="14"/>
      <c r="AI615" s="17"/>
      <c r="AL615" s="14"/>
      <c r="AM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AA616" s="14"/>
      <c r="AB616" s="14"/>
      <c r="AC616" s="14"/>
      <c r="AD616" s="14"/>
      <c r="AE616" s="14"/>
      <c r="AH616" s="14"/>
      <c r="AI616" s="17"/>
      <c r="AL616" s="14"/>
      <c r="AM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AA617" s="14"/>
      <c r="AB617" s="14"/>
      <c r="AC617" s="14"/>
      <c r="AD617" s="14"/>
      <c r="AE617" s="14"/>
      <c r="AH617" s="14"/>
      <c r="AI617" s="17"/>
      <c r="AL617" s="14"/>
      <c r="AM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AA618" s="14"/>
      <c r="AB618" s="14"/>
      <c r="AC618" s="14"/>
      <c r="AD618" s="14"/>
      <c r="AE618" s="14"/>
      <c r="AH618" s="14"/>
      <c r="AI618" s="17"/>
      <c r="AL618" s="14"/>
      <c r="AM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AA619" s="14"/>
      <c r="AB619" s="14"/>
      <c r="AC619" s="14"/>
      <c r="AD619" s="14"/>
      <c r="AE619" s="14"/>
      <c r="AH619" s="14"/>
      <c r="AI619" s="17"/>
      <c r="AL619" s="14"/>
      <c r="AM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AA620" s="14"/>
      <c r="AB620" s="14"/>
      <c r="AC620" s="14"/>
      <c r="AD620" s="14"/>
      <c r="AE620" s="14"/>
      <c r="AH620" s="14"/>
      <c r="AI620" s="17"/>
      <c r="AL620" s="14"/>
      <c r="AM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AA621" s="14"/>
      <c r="AB621" s="14"/>
      <c r="AC621" s="14"/>
      <c r="AD621" s="14"/>
      <c r="AE621" s="14"/>
      <c r="AH621" s="14"/>
      <c r="AI621" s="17"/>
      <c r="AL621" s="14"/>
      <c r="AM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AA622" s="14"/>
      <c r="AB622" s="14"/>
      <c r="AC622" s="14"/>
      <c r="AD622" s="14"/>
      <c r="AE622" s="14"/>
      <c r="AH622" s="14"/>
      <c r="AI622" s="17"/>
      <c r="AL622" s="14"/>
      <c r="AM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AA623" s="14"/>
      <c r="AB623" s="14"/>
      <c r="AC623" s="14"/>
      <c r="AD623" s="14"/>
      <c r="AE623" s="14"/>
      <c r="AH623" s="14"/>
      <c r="AI623" s="17"/>
      <c r="AL623" s="14"/>
      <c r="AM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AA624" s="14"/>
      <c r="AB624" s="14"/>
      <c r="AC624" s="14"/>
      <c r="AD624" s="14"/>
      <c r="AE624" s="14"/>
      <c r="AH624" s="14"/>
      <c r="AI624" s="17"/>
      <c r="AL624" s="14"/>
      <c r="AM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AA625" s="14"/>
      <c r="AB625" s="14"/>
      <c r="AC625" s="14"/>
      <c r="AD625" s="14"/>
      <c r="AE625" s="14"/>
      <c r="AH625" s="14"/>
      <c r="AI625" s="17"/>
      <c r="AL625" s="14"/>
      <c r="AM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AA626" s="14"/>
      <c r="AB626" s="14"/>
      <c r="AC626" s="14"/>
      <c r="AD626" s="14"/>
      <c r="AE626" s="14"/>
      <c r="AH626" s="14"/>
      <c r="AI626" s="17"/>
      <c r="AL626" s="14"/>
      <c r="AM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AA627" s="14"/>
      <c r="AB627" s="14"/>
      <c r="AC627" s="14"/>
      <c r="AD627" s="14"/>
      <c r="AE627" s="14"/>
      <c r="AH627" s="14"/>
      <c r="AI627" s="17"/>
      <c r="AL627" s="14"/>
      <c r="AM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AA628" s="14"/>
      <c r="AB628" s="14"/>
      <c r="AC628" s="14"/>
      <c r="AD628" s="14"/>
      <c r="AE628" s="14"/>
      <c r="AH628" s="14"/>
      <c r="AI628" s="17"/>
      <c r="AL628" s="14"/>
      <c r="AM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AA629" s="14"/>
      <c r="AB629" s="14"/>
      <c r="AC629" s="14"/>
      <c r="AD629" s="14"/>
      <c r="AE629" s="14"/>
      <c r="AH629" s="14"/>
      <c r="AI629" s="17"/>
      <c r="AL629" s="14"/>
      <c r="AM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AA630" s="14"/>
      <c r="AB630" s="14"/>
      <c r="AC630" s="14"/>
      <c r="AD630" s="14"/>
      <c r="AE630" s="14"/>
      <c r="AH630" s="14"/>
      <c r="AI630" s="17"/>
      <c r="AL630" s="14"/>
      <c r="AM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AA631" s="14"/>
      <c r="AB631" s="14"/>
      <c r="AC631" s="14"/>
      <c r="AD631" s="14"/>
      <c r="AE631" s="14"/>
      <c r="AH631" s="14"/>
      <c r="AI631" s="17"/>
      <c r="AL631" s="14"/>
      <c r="AM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AA632" s="14"/>
      <c r="AB632" s="14"/>
      <c r="AC632" s="14"/>
      <c r="AD632" s="14"/>
      <c r="AE632" s="14"/>
      <c r="AH632" s="14"/>
      <c r="AI632" s="17"/>
      <c r="AL632" s="14"/>
      <c r="AM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AA633" s="14"/>
      <c r="AB633" s="14"/>
      <c r="AC633" s="14"/>
      <c r="AD633" s="14"/>
      <c r="AE633" s="14"/>
      <c r="AH633" s="14"/>
      <c r="AI633" s="17"/>
      <c r="AL633" s="14"/>
      <c r="AM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AA634" s="14"/>
      <c r="AB634" s="14"/>
      <c r="AC634" s="14"/>
      <c r="AD634" s="14"/>
      <c r="AE634" s="14"/>
      <c r="AH634" s="14"/>
      <c r="AI634" s="17"/>
      <c r="AL634" s="14"/>
      <c r="AM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AA635" s="14"/>
      <c r="AB635" s="14"/>
      <c r="AC635" s="14"/>
      <c r="AD635" s="14"/>
      <c r="AE635" s="14"/>
      <c r="AH635" s="14"/>
      <c r="AI635" s="17"/>
      <c r="AL635" s="14"/>
      <c r="AM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AA636" s="14"/>
      <c r="AB636" s="14"/>
      <c r="AC636" s="14"/>
      <c r="AD636" s="14"/>
      <c r="AE636" s="14"/>
      <c r="AH636" s="14"/>
      <c r="AI636" s="17"/>
      <c r="AL636" s="14"/>
      <c r="AM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AA637" s="14"/>
      <c r="AB637" s="14"/>
      <c r="AC637" s="14"/>
      <c r="AD637" s="14"/>
      <c r="AE637" s="14"/>
      <c r="AH637" s="14"/>
      <c r="AI637" s="17"/>
      <c r="AL637" s="14"/>
      <c r="AM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AA638" s="14"/>
      <c r="AB638" s="14"/>
      <c r="AC638" s="14"/>
      <c r="AD638" s="14"/>
      <c r="AE638" s="14"/>
      <c r="AH638" s="14"/>
      <c r="AI638" s="17"/>
      <c r="AL638" s="14"/>
      <c r="AM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AA639" s="14"/>
      <c r="AB639" s="14"/>
      <c r="AC639" s="14"/>
      <c r="AD639" s="14"/>
      <c r="AE639" s="14"/>
      <c r="AH639" s="14"/>
      <c r="AI639" s="17"/>
      <c r="AL639" s="14"/>
      <c r="AM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AA640" s="14"/>
      <c r="AB640" s="14"/>
      <c r="AC640" s="14"/>
      <c r="AD640" s="14"/>
      <c r="AE640" s="14"/>
      <c r="AH640" s="14"/>
      <c r="AI640" s="17"/>
      <c r="AL640" s="14"/>
      <c r="AM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AA641" s="14"/>
      <c r="AB641" s="14"/>
      <c r="AC641" s="14"/>
      <c r="AD641" s="14"/>
      <c r="AE641" s="14"/>
      <c r="AH641" s="14"/>
      <c r="AI641" s="17"/>
      <c r="AL641" s="14"/>
      <c r="AM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AA642" s="14"/>
      <c r="AB642" s="14"/>
      <c r="AC642" s="14"/>
      <c r="AD642" s="14"/>
      <c r="AE642" s="14"/>
      <c r="AH642" s="14"/>
      <c r="AI642" s="17"/>
      <c r="AL642" s="14"/>
      <c r="AM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AA643" s="14"/>
      <c r="AB643" s="14"/>
      <c r="AC643" s="14"/>
      <c r="AD643" s="14"/>
      <c r="AE643" s="14"/>
      <c r="AH643" s="14"/>
      <c r="AI643" s="17"/>
      <c r="AL643" s="14"/>
      <c r="AM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AA644" s="14"/>
      <c r="AB644" s="14"/>
      <c r="AC644" s="14"/>
      <c r="AD644" s="14"/>
      <c r="AE644" s="14"/>
      <c r="AH644" s="14"/>
      <c r="AI644" s="17"/>
      <c r="AL644" s="14"/>
      <c r="AM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AA645" s="14"/>
      <c r="AB645" s="14"/>
      <c r="AC645" s="14"/>
      <c r="AD645" s="14"/>
      <c r="AE645" s="14"/>
      <c r="AH645" s="14"/>
      <c r="AI645" s="17"/>
      <c r="AL645" s="14"/>
      <c r="AM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AA646" s="14"/>
      <c r="AB646" s="14"/>
      <c r="AC646" s="14"/>
      <c r="AD646" s="14"/>
      <c r="AE646" s="14"/>
      <c r="AH646" s="14"/>
      <c r="AI646" s="17"/>
      <c r="AL646" s="14"/>
      <c r="AM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AA647" s="14"/>
      <c r="AB647" s="14"/>
      <c r="AC647" s="14"/>
      <c r="AD647" s="14"/>
      <c r="AE647" s="14"/>
      <c r="AH647" s="14"/>
      <c r="AI647" s="17"/>
      <c r="AL647" s="14"/>
      <c r="AM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AA648" s="14"/>
      <c r="AB648" s="14"/>
      <c r="AC648" s="14"/>
      <c r="AD648" s="14"/>
      <c r="AE648" s="14"/>
      <c r="AH648" s="14"/>
      <c r="AI648" s="17"/>
      <c r="AL648" s="14"/>
      <c r="AM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AA649" s="14"/>
      <c r="AB649" s="14"/>
      <c r="AC649" s="14"/>
      <c r="AD649" s="14"/>
      <c r="AE649" s="14"/>
      <c r="AH649" s="14"/>
      <c r="AI649" s="17"/>
      <c r="AL649" s="14"/>
      <c r="AM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AA650" s="14"/>
      <c r="AB650" s="14"/>
      <c r="AC650" s="14"/>
      <c r="AD650" s="14"/>
      <c r="AE650" s="14"/>
      <c r="AH650" s="14"/>
      <c r="AI650" s="17"/>
      <c r="AL650" s="14"/>
      <c r="AM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AA651" s="14"/>
      <c r="AB651" s="14"/>
      <c r="AC651" s="14"/>
      <c r="AD651" s="14"/>
      <c r="AE651" s="14"/>
      <c r="AH651" s="14"/>
      <c r="AI651" s="17"/>
      <c r="AL651" s="14"/>
      <c r="AM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AA652" s="14"/>
      <c r="AB652" s="14"/>
      <c r="AC652" s="14"/>
      <c r="AD652" s="14"/>
      <c r="AE652" s="14"/>
      <c r="AH652" s="14"/>
      <c r="AI652" s="17"/>
      <c r="AL652" s="14"/>
      <c r="AM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AA653" s="14"/>
      <c r="AB653" s="14"/>
      <c r="AC653" s="14"/>
      <c r="AD653" s="14"/>
      <c r="AE653" s="14"/>
      <c r="AH653" s="14"/>
      <c r="AI653" s="17"/>
      <c r="AL653" s="14"/>
      <c r="AM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AA654" s="14"/>
      <c r="AB654" s="14"/>
      <c r="AC654" s="14"/>
      <c r="AD654" s="14"/>
      <c r="AE654" s="14"/>
      <c r="AH654" s="14"/>
      <c r="AI654" s="17"/>
      <c r="AL654" s="14"/>
      <c r="AM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AA655" s="14"/>
      <c r="AB655" s="14"/>
      <c r="AC655" s="14"/>
      <c r="AD655" s="14"/>
      <c r="AE655" s="14"/>
      <c r="AH655" s="14"/>
      <c r="AI655" s="17"/>
      <c r="AL655" s="14"/>
      <c r="AM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AA656" s="14"/>
      <c r="AB656" s="14"/>
      <c r="AC656" s="14"/>
      <c r="AD656" s="14"/>
      <c r="AE656" s="14"/>
      <c r="AH656" s="14"/>
      <c r="AI656" s="17"/>
      <c r="AL656" s="14"/>
      <c r="AM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AA657" s="14"/>
      <c r="AB657" s="14"/>
      <c r="AC657" s="14"/>
      <c r="AD657" s="14"/>
      <c r="AE657" s="14"/>
      <c r="AH657" s="14"/>
      <c r="AI657" s="17"/>
      <c r="AL657" s="14"/>
      <c r="AM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AA658" s="14"/>
      <c r="AB658" s="14"/>
      <c r="AC658" s="14"/>
      <c r="AD658" s="14"/>
      <c r="AE658" s="14"/>
      <c r="AH658" s="14"/>
      <c r="AI658" s="17"/>
      <c r="AL658" s="14"/>
      <c r="AM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AA659" s="14"/>
      <c r="AB659" s="14"/>
      <c r="AC659" s="14"/>
      <c r="AD659" s="14"/>
      <c r="AE659" s="14"/>
      <c r="AH659" s="14"/>
      <c r="AI659" s="17"/>
      <c r="AL659" s="14"/>
      <c r="AM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AA660" s="14"/>
      <c r="AB660" s="14"/>
      <c r="AC660" s="14"/>
      <c r="AD660" s="14"/>
      <c r="AE660" s="14"/>
      <c r="AH660" s="14"/>
      <c r="AI660" s="17"/>
      <c r="AL660" s="14"/>
      <c r="AM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AA661" s="14"/>
      <c r="AB661" s="14"/>
      <c r="AC661" s="14"/>
      <c r="AD661" s="14"/>
      <c r="AE661" s="14"/>
      <c r="AH661" s="14"/>
      <c r="AI661" s="17"/>
      <c r="AL661" s="14"/>
      <c r="AM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AA662" s="14"/>
      <c r="AB662" s="14"/>
      <c r="AC662" s="14"/>
      <c r="AD662" s="14"/>
      <c r="AE662" s="14"/>
      <c r="AH662" s="14"/>
      <c r="AI662" s="17"/>
      <c r="AL662" s="14"/>
      <c r="AM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AA663" s="14"/>
      <c r="AB663" s="14"/>
      <c r="AC663" s="14"/>
      <c r="AD663" s="14"/>
      <c r="AE663" s="14"/>
      <c r="AH663" s="14"/>
      <c r="AI663" s="17"/>
      <c r="AL663" s="14"/>
      <c r="AM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AA664" s="14"/>
      <c r="AB664" s="14"/>
      <c r="AC664" s="14"/>
      <c r="AD664" s="14"/>
      <c r="AE664" s="14"/>
      <c r="AH664" s="14"/>
      <c r="AI664" s="17"/>
      <c r="AL664" s="14"/>
      <c r="AM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AA665" s="14"/>
      <c r="AB665" s="14"/>
      <c r="AC665" s="14"/>
      <c r="AD665" s="14"/>
      <c r="AE665" s="14"/>
      <c r="AH665" s="14"/>
      <c r="AI665" s="17"/>
      <c r="AL665" s="14"/>
      <c r="AM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AA666" s="14"/>
      <c r="AB666" s="14"/>
      <c r="AC666" s="14"/>
      <c r="AD666" s="14"/>
      <c r="AE666" s="14"/>
      <c r="AH666" s="14"/>
      <c r="AI666" s="17"/>
      <c r="AL666" s="14"/>
      <c r="AM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AA667" s="14"/>
      <c r="AB667" s="14"/>
      <c r="AC667" s="14"/>
      <c r="AD667" s="14"/>
      <c r="AE667" s="14"/>
      <c r="AH667" s="14"/>
      <c r="AI667" s="17"/>
      <c r="AL667" s="14"/>
      <c r="AM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AA668" s="14"/>
      <c r="AB668" s="14"/>
      <c r="AC668" s="14"/>
      <c r="AD668" s="14"/>
      <c r="AE668" s="14"/>
      <c r="AH668" s="14"/>
      <c r="AI668" s="17"/>
      <c r="AL668" s="14"/>
      <c r="AM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AA669" s="14"/>
      <c r="AB669" s="14"/>
      <c r="AC669" s="14"/>
      <c r="AD669" s="14"/>
      <c r="AE669" s="14"/>
      <c r="AH669" s="14"/>
      <c r="AI669" s="17"/>
      <c r="AL669" s="14"/>
      <c r="AM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AA670" s="14"/>
      <c r="AB670" s="14"/>
      <c r="AC670" s="14"/>
      <c r="AD670" s="14"/>
      <c r="AE670" s="14"/>
      <c r="AH670" s="14"/>
      <c r="AI670" s="17"/>
      <c r="AL670" s="14"/>
      <c r="AM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AA671" s="14"/>
      <c r="AB671" s="14"/>
      <c r="AC671" s="14"/>
      <c r="AD671" s="14"/>
      <c r="AE671" s="14"/>
      <c r="AH671" s="14"/>
      <c r="AI671" s="17"/>
      <c r="AL671" s="14"/>
      <c r="AM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AA672" s="14"/>
      <c r="AB672" s="14"/>
      <c r="AC672" s="14"/>
      <c r="AD672" s="14"/>
      <c r="AE672" s="14"/>
      <c r="AH672" s="14"/>
      <c r="AI672" s="17"/>
      <c r="AL672" s="14"/>
      <c r="AM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AA673" s="14"/>
      <c r="AB673" s="14"/>
      <c r="AC673" s="14"/>
      <c r="AD673" s="14"/>
      <c r="AE673" s="14"/>
      <c r="AH673" s="14"/>
      <c r="AI673" s="17"/>
      <c r="AL673" s="14"/>
      <c r="AM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AA674" s="14"/>
      <c r="AB674" s="14"/>
      <c r="AC674" s="14"/>
      <c r="AD674" s="14"/>
      <c r="AE674" s="14"/>
      <c r="AH674" s="14"/>
      <c r="AI674" s="17"/>
      <c r="AL674" s="14"/>
      <c r="AM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AA675" s="14"/>
      <c r="AB675" s="14"/>
      <c r="AC675" s="14"/>
      <c r="AD675" s="14"/>
      <c r="AE675" s="14"/>
      <c r="AH675" s="14"/>
      <c r="AI675" s="17"/>
      <c r="AL675" s="14"/>
      <c r="AM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AA676" s="14"/>
      <c r="AB676" s="14"/>
      <c r="AC676" s="14"/>
      <c r="AD676" s="14"/>
      <c r="AE676" s="14"/>
      <c r="AH676" s="14"/>
      <c r="AI676" s="17"/>
      <c r="AL676" s="14"/>
      <c r="AM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AA677" s="14"/>
      <c r="AB677" s="14"/>
      <c r="AC677" s="14"/>
      <c r="AD677" s="14"/>
      <c r="AE677" s="14"/>
      <c r="AH677" s="14"/>
      <c r="AI677" s="17"/>
      <c r="AL677" s="14"/>
      <c r="AM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AA678" s="14"/>
      <c r="AB678" s="14"/>
      <c r="AC678" s="14"/>
      <c r="AD678" s="14"/>
      <c r="AE678" s="14"/>
      <c r="AH678" s="14"/>
      <c r="AI678" s="17"/>
      <c r="AL678" s="14"/>
      <c r="AM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AA679" s="14"/>
      <c r="AB679" s="14"/>
      <c r="AC679" s="14"/>
      <c r="AD679" s="14"/>
      <c r="AE679" s="14"/>
      <c r="AH679" s="14"/>
      <c r="AI679" s="17"/>
      <c r="AL679" s="14"/>
      <c r="AM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AA680" s="14"/>
      <c r="AB680" s="14"/>
      <c r="AC680" s="14"/>
      <c r="AD680" s="14"/>
      <c r="AE680" s="14"/>
      <c r="AH680" s="14"/>
      <c r="AI680" s="17"/>
      <c r="AL680" s="14"/>
      <c r="AM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AA681" s="14"/>
      <c r="AB681" s="14"/>
      <c r="AC681" s="14"/>
      <c r="AD681" s="14"/>
      <c r="AE681" s="14"/>
      <c r="AH681" s="14"/>
      <c r="AI681" s="17"/>
      <c r="AL681" s="14"/>
      <c r="AM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AA682" s="14"/>
      <c r="AB682" s="14"/>
      <c r="AC682" s="14"/>
      <c r="AD682" s="14"/>
      <c r="AE682" s="14"/>
      <c r="AH682" s="14"/>
      <c r="AI682" s="17"/>
      <c r="AL682" s="14"/>
      <c r="AM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AA683" s="14"/>
      <c r="AB683" s="14"/>
      <c r="AC683" s="14"/>
      <c r="AD683" s="14"/>
      <c r="AE683" s="14"/>
      <c r="AH683" s="14"/>
      <c r="AI683" s="17"/>
      <c r="AL683" s="14"/>
      <c r="AM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AA684" s="14"/>
      <c r="AB684" s="14"/>
      <c r="AC684" s="14"/>
      <c r="AD684" s="14"/>
      <c r="AE684" s="14"/>
      <c r="AH684" s="14"/>
      <c r="AI684" s="17"/>
      <c r="AL684" s="14"/>
      <c r="AM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AA685" s="14"/>
      <c r="AB685" s="14"/>
      <c r="AC685" s="14"/>
      <c r="AD685" s="14"/>
      <c r="AE685" s="14"/>
      <c r="AH685" s="14"/>
      <c r="AI685" s="17"/>
      <c r="AL685" s="14"/>
      <c r="AM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AA686" s="14"/>
      <c r="AB686" s="14"/>
      <c r="AC686" s="14"/>
      <c r="AD686" s="14"/>
      <c r="AE686" s="14"/>
      <c r="AH686" s="14"/>
      <c r="AI686" s="17"/>
      <c r="AL686" s="14"/>
      <c r="AM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AA687" s="14"/>
      <c r="AB687" s="14"/>
      <c r="AC687" s="14"/>
      <c r="AD687" s="14"/>
      <c r="AE687" s="14"/>
      <c r="AH687" s="14"/>
      <c r="AI687" s="17"/>
      <c r="AL687" s="14"/>
      <c r="AM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AA688" s="14"/>
      <c r="AB688" s="14"/>
      <c r="AC688" s="14"/>
      <c r="AD688" s="14"/>
      <c r="AE688" s="14"/>
      <c r="AH688" s="14"/>
      <c r="AI688" s="17"/>
      <c r="AL688" s="14"/>
      <c r="AM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AA689" s="14"/>
      <c r="AB689" s="14"/>
      <c r="AC689" s="14"/>
      <c r="AD689" s="14"/>
      <c r="AE689" s="14"/>
      <c r="AH689" s="14"/>
      <c r="AI689" s="17"/>
      <c r="AL689" s="14"/>
      <c r="AM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AA690" s="14"/>
      <c r="AB690" s="14"/>
      <c r="AC690" s="14"/>
      <c r="AD690" s="14"/>
      <c r="AE690" s="14"/>
      <c r="AH690" s="14"/>
      <c r="AI690" s="17"/>
      <c r="AL690" s="14"/>
      <c r="AM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AA691" s="14"/>
      <c r="AB691" s="14"/>
      <c r="AC691" s="14"/>
      <c r="AD691" s="14"/>
      <c r="AE691" s="14"/>
      <c r="AH691" s="14"/>
      <c r="AI691" s="17"/>
      <c r="AL691" s="14"/>
      <c r="AM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AA692" s="14"/>
      <c r="AB692" s="14"/>
      <c r="AC692" s="14"/>
      <c r="AD692" s="14"/>
      <c r="AE692" s="14"/>
      <c r="AH692" s="14"/>
      <c r="AI692" s="17"/>
      <c r="AL692" s="14"/>
      <c r="AM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AA693" s="14"/>
      <c r="AB693" s="14"/>
      <c r="AC693" s="14"/>
      <c r="AD693" s="14"/>
      <c r="AE693" s="14"/>
      <c r="AH693" s="14"/>
      <c r="AI693" s="17"/>
      <c r="AL693" s="14"/>
      <c r="AM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AA694" s="14"/>
      <c r="AB694" s="14"/>
      <c r="AC694" s="14"/>
      <c r="AD694" s="14"/>
      <c r="AE694" s="14"/>
      <c r="AH694" s="14"/>
      <c r="AI694" s="17"/>
      <c r="AL694" s="14"/>
      <c r="AM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AA695" s="14"/>
      <c r="AB695" s="14"/>
      <c r="AC695" s="14"/>
      <c r="AD695" s="14"/>
      <c r="AE695" s="14"/>
      <c r="AH695" s="14"/>
      <c r="AI695" s="17"/>
      <c r="AL695" s="14"/>
      <c r="AM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AA696" s="14"/>
      <c r="AB696" s="14"/>
      <c r="AC696" s="14"/>
      <c r="AD696" s="14"/>
      <c r="AE696" s="14"/>
      <c r="AH696" s="14"/>
      <c r="AI696" s="17"/>
      <c r="AL696" s="14"/>
      <c r="AM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AA697" s="14"/>
      <c r="AB697" s="14"/>
      <c r="AC697" s="14"/>
      <c r="AD697" s="14"/>
      <c r="AE697" s="14"/>
      <c r="AH697" s="14"/>
      <c r="AI697" s="17"/>
      <c r="AL697" s="14"/>
      <c r="AM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AA698" s="14"/>
      <c r="AB698" s="14"/>
      <c r="AC698" s="14"/>
      <c r="AD698" s="14"/>
      <c r="AE698" s="14"/>
      <c r="AH698" s="14"/>
      <c r="AI698" s="17"/>
      <c r="AL698" s="14"/>
      <c r="AM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AA699" s="14"/>
      <c r="AB699" s="14"/>
      <c r="AC699" s="14"/>
      <c r="AD699" s="14"/>
      <c r="AE699" s="14"/>
      <c r="AH699" s="14"/>
      <c r="AI699" s="17"/>
      <c r="AL699" s="14"/>
      <c r="AM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AA700" s="14"/>
      <c r="AB700" s="14"/>
      <c r="AC700" s="14"/>
      <c r="AD700" s="14"/>
      <c r="AE700" s="14"/>
      <c r="AH700" s="14"/>
      <c r="AI700" s="17"/>
      <c r="AL700" s="14"/>
      <c r="AM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AA701" s="14"/>
      <c r="AB701" s="14"/>
      <c r="AC701" s="14"/>
      <c r="AD701" s="14"/>
      <c r="AE701" s="14"/>
      <c r="AH701" s="14"/>
      <c r="AI701" s="17"/>
      <c r="AL701" s="14"/>
      <c r="AM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AA702" s="14"/>
      <c r="AB702" s="14"/>
      <c r="AC702" s="14"/>
      <c r="AD702" s="14"/>
      <c r="AE702" s="14"/>
      <c r="AH702" s="14"/>
      <c r="AI702" s="17"/>
      <c r="AL702" s="14"/>
      <c r="AM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AA703" s="14"/>
      <c r="AB703" s="14"/>
      <c r="AC703" s="14"/>
      <c r="AD703" s="14"/>
      <c r="AE703" s="14"/>
      <c r="AH703" s="14"/>
      <c r="AI703" s="17"/>
      <c r="AL703" s="14"/>
      <c r="AM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AA704" s="14"/>
      <c r="AB704" s="14"/>
      <c r="AC704" s="14"/>
      <c r="AD704" s="14"/>
      <c r="AE704" s="14"/>
      <c r="AH704" s="14"/>
      <c r="AI704" s="17"/>
      <c r="AL704" s="14"/>
      <c r="AM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AA705" s="14"/>
      <c r="AB705" s="14"/>
      <c r="AC705" s="14"/>
      <c r="AD705" s="14"/>
      <c r="AE705" s="14"/>
      <c r="AH705" s="14"/>
      <c r="AI705" s="17"/>
      <c r="AL705" s="14"/>
      <c r="AM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AA706" s="14"/>
      <c r="AB706" s="14"/>
      <c r="AC706" s="14"/>
      <c r="AD706" s="14"/>
      <c r="AE706" s="14"/>
      <c r="AH706" s="14"/>
      <c r="AI706" s="17"/>
      <c r="AL706" s="14"/>
      <c r="AM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AA707" s="14"/>
      <c r="AB707" s="14"/>
      <c r="AC707" s="14"/>
      <c r="AD707" s="14"/>
      <c r="AE707" s="14"/>
      <c r="AH707" s="14"/>
      <c r="AI707" s="17"/>
      <c r="AL707" s="14"/>
      <c r="AM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AA708" s="14"/>
      <c r="AB708" s="14"/>
      <c r="AC708" s="14"/>
      <c r="AD708" s="14"/>
      <c r="AE708" s="14"/>
      <c r="AH708" s="14"/>
      <c r="AI708" s="17"/>
      <c r="AL708" s="14"/>
      <c r="AM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AA709" s="14"/>
      <c r="AB709" s="14"/>
      <c r="AC709" s="14"/>
      <c r="AD709" s="14"/>
      <c r="AE709" s="14"/>
      <c r="AH709" s="14"/>
      <c r="AI709" s="17"/>
      <c r="AL709" s="14"/>
      <c r="AM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AA710" s="14"/>
      <c r="AB710" s="14"/>
      <c r="AC710" s="14"/>
      <c r="AD710" s="14"/>
      <c r="AE710" s="14"/>
      <c r="AH710" s="14"/>
      <c r="AI710" s="17"/>
      <c r="AL710" s="14"/>
      <c r="AM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AA711" s="14"/>
      <c r="AB711" s="14"/>
      <c r="AC711" s="14"/>
      <c r="AD711" s="14"/>
      <c r="AE711" s="14"/>
      <c r="AH711" s="14"/>
      <c r="AI711" s="17"/>
      <c r="AL711" s="14"/>
      <c r="AM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AA712" s="14"/>
      <c r="AB712" s="14"/>
      <c r="AC712" s="14"/>
      <c r="AD712" s="14"/>
      <c r="AE712" s="14"/>
      <c r="AH712" s="14"/>
      <c r="AI712" s="17"/>
      <c r="AL712" s="14"/>
      <c r="AM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AA713" s="14"/>
      <c r="AB713" s="14"/>
      <c r="AC713" s="14"/>
      <c r="AD713" s="14"/>
      <c r="AE713" s="14"/>
      <c r="AH713" s="14"/>
      <c r="AI713" s="17"/>
      <c r="AL713" s="14"/>
      <c r="AM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AA714" s="14"/>
      <c r="AB714" s="14"/>
      <c r="AC714" s="14"/>
      <c r="AD714" s="14"/>
      <c r="AE714" s="14"/>
      <c r="AH714" s="14"/>
      <c r="AI714" s="17"/>
      <c r="AL714" s="14"/>
      <c r="AM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AA715" s="14"/>
      <c r="AB715" s="14"/>
      <c r="AC715" s="14"/>
      <c r="AD715" s="14"/>
      <c r="AE715" s="14"/>
      <c r="AH715" s="14"/>
      <c r="AI715" s="17"/>
      <c r="AL715" s="14"/>
      <c r="AM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AA716" s="14"/>
      <c r="AB716" s="14"/>
      <c r="AC716" s="14"/>
      <c r="AD716" s="14"/>
      <c r="AE716" s="14"/>
      <c r="AH716" s="14"/>
      <c r="AI716" s="17"/>
      <c r="AL716" s="14"/>
      <c r="AM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AA717" s="14"/>
      <c r="AB717" s="14"/>
      <c r="AC717" s="14"/>
      <c r="AD717" s="14"/>
      <c r="AE717" s="14"/>
      <c r="AH717" s="14"/>
      <c r="AI717" s="17"/>
      <c r="AL717" s="14"/>
      <c r="AM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AA718" s="14"/>
      <c r="AB718" s="14"/>
      <c r="AC718" s="14"/>
      <c r="AD718" s="14"/>
      <c r="AE718" s="14"/>
      <c r="AH718" s="14"/>
      <c r="AI718" s="17"/>
      <c r="AL718" s="14"/>
      <c r="AM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AA719" s="14"/>
      <c r="AB719" s="14"/>
      <c r="AC719" s="14"/>
      <c r="AD719" s="14"/>
      <c r="AE719" s="14"/>
      <c r="AH719" s="14"/>
      <c r="AI719" s="17"/>
      <c r="AL719" s="14"/>
      <c r="AM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AA720" s="14"/>
      <c r="AB720" s="14"/>
      <c r="AC720" s="14"/>
      <c r="AD720" s="14"/>
      <c r="AE720" s="14"/>
      <c r="AH720" s="14"/>
      <c r="AI720" s="17"/>
      <c r="AL720" s="14"/>
      <c r="AM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AA721" s="14"/>
      <c r="AB721" s="14"/>
      <c r="AC721" s="14"/>
      <c r="AD721" s="14"/>
      <c r="AE721" s="14"/>
      <c r="AH721" s="14"/>
      <c r="AI721" s="17"/>
      <c r="AL721" s="14"/>
      <c r="AM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AA722" s="14"/>
      <c r="AB722" s="14"/>
      <c r="AC722" s="14"/>
      <c r="AD722" s="14"/>
      <c r="AE722" s="14"/>
      <c r="AH722" s="14"/>
      <c r="AI722" s="17"/>
      <c r="AL722" s="14"/>
      <c r="AM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AA723" s="14"/>
      <c r="AB723" s="14"/>
      <c r="AC723" s="14"/>
      <c r="AD723" s="14"/>
      <c r="AE723" s="14"/>
      <c r="AH723" s="14"/>
      <c r="AI723" s="17"/>
      <c r="AL723" s="14"/>
      <c r="AM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AA724" s="14"/>
      <c r="AB724" s="14"/>
      <c r="AC724" s="14"/>
      <c r="AD724" s="14"/>
      <c r="AE724" s="14"/>
      <c r="AH724" s="14"/>
      <c r="AI724" s="17"/>
      <c r="AL724" s="14"/>
      <c r="AM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AA725" s="14"/>
      <c r="AB725" s="14"/>
      <c r="AC725" s="14"/>
      <c r="AD725" s="14"/>
      <c r="AE725" s="14"/>
      <c r="AH725" s="14"/>
      <c r="AI725" s="17"/>
      <c r="AL725" s="14"/>
      <c r="AM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AA726" s="14"/>
      <c r="AB726" s="14"/>
      <c r="AC726" s="14"/>
      <c r="AD726" s="14"/>
      <c r="AE726" s="14"/>
      <c r="AH726" s="14"/>
      <c r="AI726" s="17"/>
      <c r="AL726" s="14"/>
      <c r="AM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AA727" s="14"/>
      <c r="AB727" s="14"/>
      <c r="AC727" s="14"/>
      <c r="AD727" s="14"/>
      <c r="AE727" s="14"/>
      <c r="AH727" s="14"/>
      <c r="AI727" s="17"/>
      <c r="AL727" s="14"/>
      <c r="AM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AA728" s="14"/>
      <c r="AB728" s="14"/>
      <c r="AC728" s="14"/>
      <c r="AD728" s="14"/>
      <c r="AE728" s="14"/>
      <c r="AH728" s="14"/>
      <c r="AI728" s="17"/>
      <c r="AL728" s="14"/>
      <c r="AM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AA729" s="14"/>
      <c r="AB729" s="14"/>
      <c r="AC729" s="14"/>
      <c r="AD729" s="14"/>
      <c r="AE729" s="14"/>
      <c r="AH729" s="14"/>
      <c r="AI729" s="17"/>
      <c r="AL729" s="14"/>
      <c r="AM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AA730" s="14"/>
      <c r="AB730" s="14"/>
      <c r="AC730" s="14"/>
      <c r="AD730" s="14"/>
      <c r="AE730" s="14"/>
      <c r="AH730" s="14"/>
      <c r="AI730" s="17"/>
      <c r="AL730" s="14"/>
      <c r="AM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AA731" s="14"/>
      <c r="AB731" s="14"/>
      <c r="AC731" s="14"/>
      <c r="AD731" s="14"/>
      <c r="AE731" s="14"/>
      <c r="AH731" s="14"/>
      <c r="AI731" s="17"/>
      <c r="AL731" s="14"/>
      <c r="AM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AA732" s="14"/>
      <c r="AB732" s="14"/>
      <c r="AC732" s="14"/>
      <c r="AD732" s="14"/>
      <c r="AE732" s="14"/>
      <c r="AH732" s="14"/>
      <c r="AI732" s="17"/>
      <c r="AL732" s="14"/>
      <c r="AM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AA733" s="14"/>
      <c r="AB733" s="14"/>
      <c r="AC733" s="14"/>
      <c r="AD733" s="14"/>
      <c r="AE733" s="14"/>
      <c r="AH733" s="14"/>
      <c r="AI733" s="17"/>
      <c r="AL733" s="14"/>
      <c r="AM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AA734" s="14"/>
      <c r="AB734" s="14"/>
      <c r="AC734" s="14"/>
      <c r="AD734" s="14"/>
      <c r="AE734" s="14"/>
      <c r="AH734" s="14"/>
      <c r="AI734" s="17"/>
      <c r="AL734" s="14"/>
      <c r="AM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AA735" s="14"/>
      <c r="AB735" s="14"/>
      <c r="AC735" s="14"/>
      <c r="AD735" s="14"/>
      <c r="AE735" s="14"/>
      <c r="AH735" s="14"/>
      <c r="AI735" s="17"/>
      <c r="AL735" s="14"/>
      <c r="AM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AA736" s="14"/>
      <c r="AB736" s="14"/>
      <c r="AC736" s="14"/>
      <c r="AD736" s="14"/>
      <c r="AE736" s="14"/>
      <c r="AH736" s="14"/>
      <c r="AI736" s="17"/>
      <c r="AL736" s="14"/>
      <c r="AM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AA737" s="14"/>
      <c r="AB737" s="14"/>
      <c r="AC737" s="14"/>
      <c r="AD737" s="14"/>
      <c r="AE737" s="14"/>
      <c r="AH737" s="14"/>
      <c r="AI737" s="17"/>
      <c r="AL737" s="14"/>
      <c r="AM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AA738" s="14"/>
      <c r="AB738" s="14"/>
      <c r="AC738" s="14"/>
      <c r="AD738" s="14"/>
      <c r="AE738" s="14"/>
      <c r="AH738" s="14"/>
      <c r="AI738" s="17"/>
      <c r="AL738" s="14"/>
      <c r="AM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AA739" s="14"/>
      <c r="AB739" s="14"/>
      <c r="AC739" s="14"/>
      <c r="AD739" s="14"/>
      <c r="AE739" s="14"/>
      <c r="AH739" s="14"/>
      <c r="AI739" s="17"/>
      <c r="AL739" s="14"/>
      <c r="AM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AA740" s="14"/>
      <c r="AB740" s="14"/>
      <c r="AC740" s="14"/>
      <c r="AD740" s="14"/>
      <c r="AE740" s="14"/>
      <c r="AH740" s="14"/>
      <c r="AI740" s="17"/>
      <c r="AL740" s="14"/>
      <c r="AM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AA741" s="14"/>
      <c r="AB741" s="14"/>
      <c r="AC741" s="14"/>
      <c r="AD741" s="14"/>
      <c r="AE741" s="14"/>
      <c r="AH741" s="14"/>
      <c r="AI741" s="17"/>
      <c r="AL741" s="14"/>
      <c r="AM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AA742" s="14"/>
      <c r="AB742" s="14"/>
      <c r="AC742" s="14"/>
      <c r="AD742" s="14"/>
      <c r="AE742" s="14"/>
      <c r="AH742" s="14"/>
      <c r="AI742" s="17"/>
      <c r="AL742" s="14"/>
      <c r="AM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AA743" s="14"/>
      <c r="AB743" s="14"/>
      <c r="AC743" s="14"/>
      <c r="AD743" s="14"/>
      <c r="AE743" s="14"/>
      <c r="AH743" s="14"/>
      <c r="AI743" s="17"/>
      <c r="AL743" s="14"/>
      <c r="AM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AA744" s="14"/>
      <c r="AB744" s="14"/>
      <c r="AC744" s="14"/>
      <c r="AD744" s="14"/>
      <c r="AE744" s="14"/>
      <c r="AH744" s="14"/>
      <c r="AI744" s="17"/>
      <c r="AL744" s="14"/>
      <c r="AM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AA745" s="14"/>
      <c r="AB745" s="14"/>
      <c r="AC745" s="14"/>
      <c r="AD745" s="14"/>
      <c r="AE745" s="14"/>
      <c r="AH745" s="14"/>
      <c r="AI745" s="17"/>
      <c r="AL745" s="14"/>
      <c r="AM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AA746" s="14"/>
      <c r="AB746" s="14"/>
      <c r="AC746" s="14"/>
      <c r="AD746" s="14"/>
      <c r="AE746" s="14"/>
      <c r="AH746" s="14"/>
      <c r="AI746" s="17"/>
      <c r="AL746" s="14"/>
      <c r="AM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AA747" s="14"/>
      <c r="AB747" s="14"/>
      <c r="AC747" s="14"/>
      <c r="AD747" s="14"/>
      <c r="AE747" s="14"/>
      <c r="AH747" s="14"/>
      <c r="AI747" s="17"/>
      <c r="AL747" s="14"/>
      <c r="AM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AA748" s="14"/>
      <c r="AB748" s="14"/>
      <c r="AC748" s="14"/>
      <c r="AD748" s="14"/>
      <c r="AE748" s="14"/>
      <c r="AH748" s="14"/>
      <c r="AI748" s="17"/>
      <c r="AL748" s="14"/>
      <c r="AM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AA749" s="14"/>
      <c r="AB749" s="14"/>
      <c r="AC749" s="14"/>
      <c r="AD749" s="14"/>
      <c r="AE749" s="14"/>
      <c r="AH749" s="14"/>
      <c r="AI749" s="17"/>
      <c r="AL749" s="14"/>
      <c r="AM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AA750" s="14"/>
      <c r="AB750" s="14"/>
      <c r="AC750" s="14"/>
      <c r="AD750" s="14"/>
      <c r="AE750" s="14"/>
      <c r="AH750" s="14"/>
      <c r="AI750" s="17"/>
      <c r="AL750" s="14"/>
      <c r="AM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AA751" s="14"/>
      <c r="AB751" s="14"/>
      <c r="AC751" s="14"/>
      <c r="AD751" s="14"/>
      <c r="AE751" s="14"/>
      <c r="AH751" s="14"/>
      <c r="AI751" s="17"/>
      <c r="AL751" s="14"/>
      <c r="AM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AA752" s="14"/>
      <c r="AB752" s="14"/>
      <c r="AC752" s="14"/>
      <c r="AD752" s="14"/>
      <c r="AE752" s="14"/>
      <c r="AH752" s="14"/>
      <c r="AI752" s="17"/>
      <c r="AL752" s="14"/>
      <c r="AM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AA753" s="14"/>
      <c r="AB753" s="14"/>
      <c r="AC753" s="14"/>
      <c r="AD753" s="14"/>
      <c r="AE753" s="14"/>
      <c r="AH753" s="14"/>
      <c r="AI753" s="17"/>
      <c r="AL753" s="14"/>
      <c r="AM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AA754" s="14"/>
      <c r="AB754" s="14"/>
      <c r="AC754" s="14"/>
      <c r="AD754" s="14"/>
      <c r="AE754" s="14"/>
      <c r="AH754" s="14"/>
      <c r="AI754" s="17"/>
      <c r="AL754" s="14"/>
      <c r="AM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AA755" s="14"/>
      <c r="AB755" s="14"/>
      <c r="AC755" s="14"/>
      <c r="AD755" s="14"/>
      <c r="AE755" s="14"/>
      <c r="AH755" s="14"/>
      <c r="AI755" s="17"/>
      <c r="AL755" s="14"/>
      <c r="AM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AA756" s="14"/>
      <c r="AB756" s="14"/>
      <c r="AC756" s="14"/>
      <c r="AD756" s="14"/>
      <c r="AE756" s="14"/>
      <c r="AH756" s="14"/>
      <c r="AI756" s="17"/>
      <c r="AL756" s="14"/>
      <c r="AM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AA757" s="14"/>
      <c r="AB757" s="14"/>
      <c r="AC757" s="14"/>
      <c r="AD757" s="14"/>
      <c r="AE757" s="14"/>
      <c r="AH757" s="14"/>
      <c r="AI757" s="17"/>
      <c r="AL757" s="14"/>
      <c r="AM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AA758" s="14"/>
      <c r="AB758" s="14"/>
      <c r="AC758" s="14"/>
      <c r="AD758" s="14"/>
      <c r="AE758" s="14"/>
      <c r="AH758" s="14"/>
      <c r="AI758" s="17"/>
      <c r="AL758" s="14"/>
      <c r="AM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AA759" s="14"/>
      <c r="AB759" s="14"/>
      <c r="AC759" s="14"/>
      <c r="AD759" s="14"/>
      <c r="AE759" s="14"/>
      <c r="AH759" s="14"/>
      <c r="AI759" s="17"/>
      <c r="AL759" s="14"/>
      <c r="AM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AA760" s="14"/>
      <c r="AB760" s="14"/>
      <c r="AC760" s="14"/>
      <c r="AD760" s="14"/>
      <c r="AE760" s="14"/>
      <c r="AH760" s="14"/>
      <c r="AI760" s="17"/>
      <c r="AL760" s="14"/>
      <c r="AM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AA761" s="14"/>
      <c r="AB761" s="14"/>
      <c r="AC761" s="14"/>
      <c r="AD761" s="14"/>
      <c r="AE761" s="14"/>
      <c r="AH761" s="14"/>
      <c r="AI761" s="17"/>
      <c r="AL761" s="14"/>
      <c r="AM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AA762" s="14"/>
      <c r="AB762" s="14"/>
      <c r="AC762" s="14"/>
      <c r="AD762" s="14"/>
      <c r="AE762" s="14"/>
      <c r="AH762" s="14"/>
      <c r="AI762" s="17"/>
      <c r="AL762" s="14"/>
      <c r="AM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AA763" s="14"/>
      <c r="AB763" s="14"/>
      <c r="AC763" s="14"/>
      <c r="AD763" s="14"/>
      <c r="AE763" s="14"/>
      <c r="AH763" s="14"/>
      <c r="AI763" s="17"/>
      <c r="AL763" s="14"/>
      <c r="AM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AA764" s="14"/>
      <c r="AB764" s="14"/>
      <c r="AC764" s="14"/>
      <c r="AD764" s="14"/>
      <c r="AE764" s="14"/>
      <c r="AH764" s="14"/>
      <c r="AI764" s="17"/>
      <c r="AL764" s="14"/>
      <c r="AM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AA765" s="14"/>
      <c r="AB765" s="14"/>
      <c r="AC765" s="14"/>
      <c r="AD765" s="14"/>
      <c r="AE765" s="14"/>
      <c r="AH765" s="14"/>
      <c r="AI765" s="17"/>
      <c r="AL765" s="14"/>
      <c r="AM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AA766" s="14"/>
      <c r="AB766" s="14"/>
      <c r="AC766" s="14"/>
      <c r="AD766" s="14"/>
      <c r="AE766" s="14"/>
      <c r="AH766" s="14"/>
      <c r="AI766" s="17"/>
      <c r="AL766" s="14"/>
      <c r="AM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AA767" s="14"/>
      <c r="AB767" s="14"/>
      <c r="AC767" s="14"/>
      <c r="AD767" s="14"/>
      <c r="AE767" s="14"/>
      <c r="AH767" s="14"/>
      <c r="AI767" s="17"/>
      <c r="AL767" s="14"/>
      <c r="AM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AA768" s="14"/>
      <c r="AB768" s="14"/>
      <c r="AC768" s="14"/>
      <c r="AD768" s="14"/>
      <c r="AE768" s="14"/>
      <c r="AH768" s="14"/>
      <c r="AI768" s="17"/>
      <c r="AL768" s="14"/>
      <c r="AM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AA769" s="14"/>
      <c r="AB769" s="14"/>
      <c r="AC769" s="14"/>
      <c r="AD769" s="14"/>
      <c r="AE769" s="14"/>
      <c r="AH769" s="14"/>
      <c r="AI769" s="17"/>
      <c r="AL769" s="14"/>
      <c r="AM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AA770" s="14"/>
      <c r="AB770" s="14"/>
      <c r="AC770" s="14"/>
      <c r="AD770" s="14"/>
      <c r="AE770" s="14"/>
      <c r="AH770" s="14"/>
      <c r="AI770" s="17"/>
      <c r="AL770" s="14"/>
      <c r="AM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AA771" s="14"/>
      <c r="AB771" s="14"/>
      <c r="AC771" s="14"/>
      <c r="AD771" s="14"/>
      <c r="AE771" s="14"/>
      <c r="AH771" s="14"/>
      <c r="AI771" s="17"/>
      <c r="AL771" s="14"/>
      <c r="AM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AA772" s="14"/>
      <c r="AB772" s="14"/>
      <c r="AC772" s="14"/>
      <c r="AD772" s="14"/>
      <c r="AE772" s="14"/>
      <c r="AH772" s="14"/>
      <c r="AI772" s="17"/>
      <c r="AL772" s="14"/>
      <c r="AM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AA773" s="14"/>
      <c r="AB773" s="14"/>
      <c r="AC773" s="14"/>
      <c r="AD773" s="14"/>
      <c r="AE773" s="14"/>
      <c r="AH773" s="14"/>
      <c r="AI773" s="17"/>
      <c r="AL773" s="14"/>
      <c r="AM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AA774" s="14"/>
      <c r="AB774" s="14"/>
      <c r="AC774" s="14"/>
      <c r="AD774" s="14"/>
      <c r="AE774" s="14"/>
      <c r="AH774" s="14"/>
      <c r="AI774" s="17"/>
      <c r="AL774" s="14"/>
      <c r="AM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AA775" s="14"/>
      <c r="AB775" s="14"/>
      <c r="AC775" s="14"/>
      <c r="AD775" s="14"/>
      <c r="AE775" s="14"/>
      <c r="AH775" s="14"/>
      <c r="AI775" s="17"/>
      <c r="AL775" s="14"/>
      <c r="AM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AA776" s="14"/>
      <c r="AB776" s="14"/>
      <c r="AC776" s="14"/>
      <c r="AD776" s="14"/>
      <c r="AE776" s="14"/>
      <c r="AH776" s="14"/>
      <c r="AI776" s="17"/>
      <c r="AL776" s="14"/>
      <c r="AM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AA777" s="14"/>
      <c r="AB777" s="14"/>
      <c r="AC777" s="14"/>
      <c r="AD777" s="14"/>
      <c r="AE777" s="14"/>
      <c r="AH777" s="14"/>
      <c r="AI777" s="17"/>
      <c r="AL777" s="14"/>
      <c r="AM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AA778" s="14"/>
      <c r="AB778" s="14"/>
      <c r="AC778" s="14"/>
      <c r="AD778" s="14"/>
      <c r="AE778" s="14"/>
      <c r="AH778" s="14"/>
      <c r="AI778" s="17"/>
      <c r="AL778" s="14"/>
      <c r="AM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AA779" s="14"/>
      <c r="AB779" s="14"/>
      <c r="AC779" s="14"/>
      <c r="AD779" s="14"/>
      <c r="AE779" s="14"/>
      <c r="AH779" s="14"/>
      <c r="AI779" s="17"/>
      <c r="AL779" s="14"/>
      <c r="AM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AA780" s="14"/>
      <c r="AB780" s="14"/>
      <c r="AC780" s="14"/>
      <c r="AD780" s="14"/>
      <c r="AE780" s="14"/>
      <c r="AH780" s="14"/>
      <c r="AI780" s="17"/>
      <c r="AL780" s="14"/>
      <c r="AM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AA781" s="14"/>
      <c r="AB781" s="14"/>
      <c r="AC781" s="14"/>
      <c r="AD781" s="14"/>
      <c r="AE781" s="14"/>
      <c r="AH781" s="14"/>
      <c r="AI781" s="17"/>
      <c r="AL781" s="14"/>
      <c r="AM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AA782" s="14"/>
      <c r="AB782" s="14"/>
      <c r="AC782" s="14"/>
      <c r="AD782" s="14"/>
      <c r="AE782" s="14"/>
      <c r="AH782" s="14"/>
      <c r="AI782" s="17"/>
      <c r="AL782" s="14"/>
      <c r="AM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AA783" s="14"/>
      <c r="AB783" s="14"/>
      <c r="AC783" s="14"/>
      <c r="AD783" s="14"/>
      <c r="AE783" s="14"/>
      <c r="AH783" s="14"/>
      <c r="AI783" s="17"/>
      <c r="AL783" s="14"/>
      <c r="AM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AA784" s="14"/>
      <c r="AB784" s="14"/>
      <c r="AC784" s="14"/>
      <c r="AD784" s="14"/>
      <c r="AE784" s="14"/>
      <c r="AH784" s="14"/>
      <c r="AI784" s="17"/>
      <c r="AL784" s="14"/>
      <c r="AM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AA785" s="14"/>
      <c r="AB785" s="14"/>
      <c r="AC785" s="14"/>
      <c r="AD785" s="14"/>
      <c r="AE785" s="14"/>
      <c r="AH785" s="14"/>
      <c r="AI785" s="17"/>
      <c r="AL785" s="14"/>
      <c r="AM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AA786" s="14"/>
      <c r="AB786" s="14"/>
      <c r="AC786" s="14"/>
      <c r="AD786" s="14"/>
      <c r="AE786" s="14"/>
      <c r="AH786" s="14"/>
      <c r="AI786" s="17"/>
      <c r="AL786" s="14"/>
      <c r="AM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AA787" s="14"/>
      <c r="AB787" s="14"/>
      <c r="AC787" s="14"/>
      <c r="AD787" s="14"/>
      <c r="AE787" s="14"/>
      <c r="AH787" s="14"/>
      <c r="AI787" s="17"/>
      <c r="AL787" s="14"/>
      <c r="AM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AA788" s="14"/>
      <c r="AB788" s="14"/>
      <c r="AC788" s="14"/>
      <c r="AD788" s="14"/>
      <c r="AE788" s="14"/>
      <c r="AH788" s="14"/>
      <c r="AI788" s="17"/>
      <c r="AL788" s="14"/>
      <c r="AM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AA789" s="14"/>
      <c r="AB789" s="14"/>
      <c r="AC789" s="14"/>
      <c r="AD789" s="14"/>
      <c r="AE789" s="14"/>
      <c r="AH789" s="14"/>
      <c r="AI789" s="17"/>
      <c r="AL789" s="14"/>
      <c r="AM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AA790" s="14"/>
      <c r="AB790" s="14"/>
      <c r="AC790" s="14"/>
      <c r="AD790" s="14"/>
      <c r="AE790" s="14"/>
      <c r="AH790" s="14"/>
      <c r="AI790" s="17"/>
      <c r="AL790" s="14"/>
      <c r="AM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AA791" s="14"/>
      <c r="AB791" s="14"/>
      <c r="AC791" s="14"/>
      <c r="AD791" s="14"/>
      <c r="AE791" s="14"/>
      <c r="AH791" s="14"/>
      <c r="AI791" s="17"/>
      <c r="AL791" s="14"/>
      <c r="AM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AA792" s="14"/>
      <c r="AB792" s="14"/>
      <c r="AC792" s="14"/>
      <c r="AD792" s="14"/>
      <c r="AE792" s="14"/>
      <c r="AH792" s="14"/>
      <c r="AI792" s="17"/>
      <c r="AL792" s="14"/>
      <c r="AM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AA793" s="14"/>
      <c r="AB793" s="14"/>
      <c r="AC793" s="14"/>
      <c r="AD793" s="14"/>
      <c r="AE793" s="14"/>
      <c r="AH793" s="14"/>
      <c r="AI793" s="17"/>
      <c r="AL793" s="14"/>
      <c r="AM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AA794" s="14"/>
      <c r="AB794" s="14"/>
      <c r="AC794" s="14"/>
      <c r="AD794" s="14"/>
      <c r="AE794" s="14"/>
      <c r="AH794" s="14"/>
      <c r="AI794" s="17"/>
      <c r="AL794" s="14"/>
      <c r="AM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AA795" s="14"/>
      <c r="AB795" s="14"/>
      <c r="AC795" s="14"/>
      <c r="AD795" s="14"/>
      <c r="AE795" s="14"/>
      <c r="AH795" s="14"/>
      <c r="AI795" s="17"/>
      <c r="AL795" s="14"/>
      <c r="AM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AA796" s="14"/>
      <c r="AB796" s="14"/>
      <c r="AC796" s="14"/>
      <c r="AD796" s="14"/>
      <c r="AE796" s="14"/>
      <c r="AH796" s="14"/>
      <c r="AI796" s="17"/>
      <c r="AL796" s="14"/>
      <c r="AM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AA797" s="14"/>
      <c r="AB797" s="14"/>
      <c r="AC797" s="14"/>
      <c r="AD797" s="14"/>
      <c r="AE797" s="14"/>
      <c r="AH797" s="14"/>
      <c r="AI797" s="17"/>
      <c r="AL797" s="14"/>
      <c r="AM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AA798" s="14"/>
      <c r="AB798" s="14"/>
      <c r="AC798" s="14"/>
      <c r="AD798" s="14"/>
      <c r="AE798" s="14"/>
      <c r="AH798" s="14"/>
      <c r="AI798" s="17"/>
      <c r="AL798" s="14"/>
      <c r="AM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AA799" s="14"/>
      <c r="AB799" s="14"/>
      <c r="AC799" s="14"/>
      <c r="AD799" s="14"/>
      <c r="AE799" s="14"/>
      <c r="AH799" s="14"/>
      <c r="AI799" s="17"/>
      <c r="AL799" s="14"/>
      <c r="AM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AA800" s="14"/>
      <c r="AB800" s="14"/>
      <c r="AC800" s="14"/>
      <c r="AD800" s="14"/>
      <c r="AE800" s="14"/>
      <c r="AH800" s="14"/>
      <c r="AI800" s="17"/>
      <c r="AL800" s="14"/>
      <c r="AM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AA801" s="14"/>
      <c r="AB801" s="14"/>
      <c r="AC801" s="14"/>
      <c r="AD801" s="14"/>
      <c r="AE801" s="14"/>
      <c r="AH801" s="14"/>
      <c r="AI801" s="17"/>
      <c r="AL801" s="14"/>
      <c r="AM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AA802" s="14"/>
      <c r="AB802" s="14"/>
      <c r="AC802" s="14"/>
      <c r="AD802" s="14"/>
      <c r="AE802" s="14"/>
      <c r="AH802" s="14"/>
      <c r="AI802" s="17"/>
      <c r="AL802" s="14"/>
      <c r="AM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AA803" s="14"/>
      <c r="AB803" s="14"/>
      <c r="AC803" s="14"/>
      <c r="AD803" s="14"/>
      <c r="AE803" s="14"/>
      <c r="AH803" s="14"/>
      <c r="AI803" s="17"/>
      <c r="AL803" s="14"/>
      <c r="AM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AA804" s="14"/>
      <c r="AB804" s="14"/>
      <c r="AC804" s="14"/>
      <c r="AD804" s="14"/>
      <c r="AE804" s="14"/>
      <c r="AH804" s="14"/>
      <c r="AI804" s="17"/>
      <c r="AL804" s="14"/>
      <c r="AM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AA805" s="14"/>
      <c r="AB805" s="14"/>
      <c r="AC805" s="14"/>
      <c r="AD805" s="14"/>
      <c r="AE805" s="14"/>
      <c r="AH805" s="14"/>
      <c r="AI805" s="17"/>
      <c r="AL805" s="14"/>
      <c r="AM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AA806" s="14"/>
      <c r="AB806" s="14"/>
      <c r="AC806" s="14"/>
      <c r="AD806" s="14"/>
      <c r="AE806" s="14"/>
      <c r="AH806" s="14"/>
      <c r="AI806" s="17"/>
      <c r="AL806" s="14"/>
      <c r="AM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AA807" s="14"/>
      <c r="AB807" s="14"/>
      <c r="AC807" s="14"/>
      <c r="AD807" s="14"/>
      <c r="AE807" s="14"/>
      <c r="AH807" s="14"/>
      <c r="AI807" s="17"/>
      <c r="AL807" s="14"/>
      <c r="AM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AA808" s="14"/>
      <c r="AB808" s="14"/>
      <c r="AC808" s="14"/>
      <c r="AD808" s="14"/>
      <c r="AE808" s="14"/>
      <c r="AH808" s="14"/>
      <c r="AI808" s="17"/>
      <c r="AL808" s="14"/>
      <c r="AM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AA809" s="14"/>
      <c r="AB809" s="14"/>
      <c r="AC809" s="14"/>
      <c r="AD809" s="14"/>
      <c r="AE809" s="14"/>
      <c r="AH809" s="14"/>
      <c r="AI809" s="17"/>
      <c r="AL809" s="14"/>
      <c r="AM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AA810" s="14"/>
      <c r="AB810" s="14"/>
      <c r="AC810" s="14"/>
      <c r="AD810" s="14"/>
      <c r="AE810" s="14"/>
      <c r="AH810" s="14"/>
      <c r="AI810" s="17"/>
      <c r="AL810" s="14"/>
      <c r="AM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AA811" s="14"/>
      <c r="AB811" s="14"/>
      <c r="AC811" s="14"/>
      <c r="AD811" s="14"/>
      <c r="AE811" s="14"/>
      <c r="AH811" s="14"/>
      <c r="AI811" s="17"/>
      <c r="AL811" s="14"/>
      <c r="AM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AA812" s="14"/>
      <c r="AB812" s="14"/>
      <c r="AC812" s="14"/>
      <c r="AD812" s="14"/>
      <c r="AE812" s="14"/>
      <c r="AH812" s="14"/>
      <c r="AI812" s="17"/>
      <c r="AL812" s="14"/>
      <c r="AM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AA813" s="14"/>
      <c r="AB813" s="14"/>
      <c r="AC813" s="14"/>
      <c r="AD813" s="14"/>
      <c r="AE813" s="14"/>
      <c r="AH813" s="14"/>
      <c r="AI813" s="17"/>
      <c r="AL813" s="14"/>
      <c r="AM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AA814" s="14"/>
      <c r="AB814" s="14"/>
      <c r="AC814" s="14"/>
      <c r="AD814" s="14"/>
      <c r="AE814" s="14"/>
      <c r="AH814" s="14"/>
      <c r="AI814" s="17"/>
      <c r="AL814" s="14"/>
      <c r="AM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AA815" s="14"/>
      <c r="AB815" s="14"/>
      <c r="AC815" s="14"/>
      <c r="AD815" s="14"/>
      <c r="AE815" s="14"/>
      <c r="AH815" s="14"/>
      <c r="AI815" s="17"/>
      <c r="AL815" s="14"/>
      <c r="AM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AA816" s="14"/>
      <c r="AB816" s="14"/>
      <c r="AC816" s="14"/>
      <c r="AD816" s="14"/>
      <c r="AE816" s="14"/>
      <c r="AH816" s="14"/>
      <c r="AI816" s="17"/>
      <c r="AL816" s="14"/>
      <c r="AM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AA817" s="14"/>
      <c r="AB817" s="14"/>
      <c r="AC817" s="14"/>
      <c r="AD817" s="14"/>
      <c r="AE817" s="14"/>
      <c r="AH817" s="14"/>
      <c r="AI817" s="17"/>
      <c r="AL817" s="14"/>
      <c r="AM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AA818" s="14"/>
      <c r="AB818" s="14"/>
      <c r="AC818" s="14"/>
      <c r="AD818" s="14"/>
      <c r="AE818" s="14"/>
      <c r="AH818" s="14"/>
      <c r="AI818" s="17"/>
      <c r="AL818" s="14"/>
      <c r="AM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AA819" s="14"/>
      <c r="AB819" s="14"/>
      <c r="AC819" s="14"/>
      <c r="AD819" s="14"/>
      <c r="AE819" s="14"/>
      <c r="AH819" s="14"/>
      <c r="AI819" s="17"/>
      <c r="AL819" s="14"/>
      <c r="AM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AA820" s="14"/>
      <c r="AB820" s="14"/>
      <c r="AC820" s="14"/>
      <c r="AD820" s="14"/>
      <c r="AE820" s="14"/>
      <c r="AH820" s="14"/>
      <c r="AI820" s="17"/>
      <c r="AL820" s="14"/>
      <c r="AM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AA821" s="14"/>
      <c r="AB821" s="14"/>
      <c r="AC821" s="14"/>
      <c r="AD821" s="14"/>
      <c r="AE821" s="14"/>
      <c r="AH821" s="14"/>
      <c r="AI821" s="17"/>
      <c r="AL821" s="14"/>
      <c r="AM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AA822" s="14"/>
      <c r="AB822" s="14"/>
      <c r="AC822" s="14"/>
      <c r="AD822" s="14"/>
      <c r="AE822" s="14"/>
      <c r="AH822" s="14"/>
      <c r="AI822" s="17"/>
      <c r="AL822" s="14"/>
      <c r="AM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AA823" s="14"/>
      <c r="AB823" s="14"/>
      <c r="AC823" s="14"/>
      <c r="AD823" s="14"/>
      <c r="AE823" s="14"/>
      <c r="AH823" s="14"/>
      <c r="AI823" s="17"/>
      <c r="AL823" s="14"/>
      <c r="AM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AA824" s="14"/>
      <c r="AB824" s="14"/>
      <c r="AC824" s="14"/>
      <c r="AD824" s="14"/>
      <c r="AE824" s="14"/>
      <c r="AH824" s="14"/>
      <c r="AI824" s="17"/>
      <c r="AL824" s="14"/>
      <c r="AM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AA825" s="14"/>
      <c r="AB825" s="14"/>
      <c r="AC825" s="14"/>
      <c r="AD825" s="14"/>
      <c r="AE825" s="14"/>
      <c r="AH825" s="14"/>
      <c r="AI825" s="17"/>
      <c r="AL825" s="14"/>
      <c r="AM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AA826" s="14"/>
      <c r="AB826" s="14"/>
      <c r="AC826" s="14"/>
      <c r="AD826" s="14"/>
      <c r="AE826" s="14"/>
      <c r="AH826" s="14"/>
      <c r="AI826" s="17"/>
      <c r="AL826" s="14"/>
      <c r="AM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AA827" s="14"/>
      <c r="AB827" s="14"/>
      <c r="AC827" s="14"/>
      <c r="AD827" s="14"/>
      <c r="AE827" s="14"/>
      <c r="AH827" s="14"/>
      <c r="AI827" s="17"/>
      <c r="AL827" s="14"/>
      <c r="AM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AA828" s="14"/>
      <c r="AB828" s="14"/>
      <c r="AC828" s="14"/>
      <c r="AD828" s="14"/>
      <c r="AE828" s="14"/>
      <c r="AH828" s="14"/>
      <c r="AI828" s="17"/>
      <c r="AL828" s="14"/>
      <c r="AM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AA829" s="14"/>
      <c r="AB829" s="14"/>
      <c r="AC829" s="14"/>
      <c r="AD829" s="14"/>
      <c r="AE829" s="14"/>
      <c r="AH829" s="14"/>
      <c r="AI829" s="17"/>
      <c r="AL829" s="14"/>
      <c r="AM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AA830" s="14"/>
      <c r="AB830" s="14"/>
      <c r="AC830" s="14"/>
      <c r="AD830" s="14"/>
      <c r="AE830" s="14"/>
      <c r="AH830" s="14"/>
      <c r="AI830" s="17"/>
      <c r="AL830" s="14"/>
      <c r="AM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AA831" s="14"/>
      <c r="AB831" s="14"/>
      <c r="AC831" s="14"/>
      <c r="AD831" s="14"/>
      <c r="AE831" s="14"/>
      <c r="AH831" s="14"/>
      <c r="AI831" s="17"/>
      <c r="AL831" s="14"/>
      <c r="AM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AA832" s="14"/>
      <c r="AB832" s="14"/>
      <c r="AC832" s="14"/>
      <c r="AD832" s="14"/>
      <c r="AE832" s="14"/>
      <c r="AH832" s="14"/>
      <c r="AI832" s="17"/>
      <c r="AL832" s="14"/>
      <c r="AM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AA833" s="14"/>
      <c r="AB833" s="14"/>
      <c r="AC833" s="14"/>
      <c r="AD833" s="14"/>
      <c r="AE833" s="14"/>
      <c r="AH833" s="14"/>
      <c r="AI833" s="17"/>
      <c r="AL833" s="14"/>
      <c r="AM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AA834" s="14"/>
      <c r="AB834" s="14"/>
      <c r="AC834" s="14"/>
      <c r="AD834" s="14"/>
      <c r="AE834" s="14"/>
      <c r="AH834" s="14"/>
      <c r="AI834" s="17"/>
      <c r="AL834" s="14"/>
      <c r="AM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AA835" s="14"/>
      <c r="AB835" s="14"/>
      <c r="AC835" s="14"/>
      <c r="AD835" s="14"/>
      <c r="AE835" s="14"/>
      <c r="AH835" s="14"/>
      <c r="AI835" s="17"/>
      <c r="AL835" s="14"/>
      <c r="AM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AA836" s="14"/>
      <c r="AB836" s="14"/>
      <c r="AC836" s="14"/>
      <c r="AD836" s="14"/>
      <c r="AE836" s="14"/>
      <c r="AH836" s="14"/>
      <c r="AI836" s="17"/>
      <c r="AL836" s="14"/>
      <c r="AM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AA837" s="14"/>
      <c r="AB837" s="14"/>
      <c r="AC837" s="14"/>
      <c r="AD837" s="14"/>
      <c r="AE837" s="14"/>
      <c r="AH837" s="14"/>
      <c r="AI837" s="17"/>
      <c r="AL837" s="14"/>
      <c r="AM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AA838" s="14"/>
      <c r="AB838" s="14"/>
      <c r="AC838" s="14"/>
      <c r="AD838" s="14"/>
      <c r="AE838" s="14"/>
      <c r="AH838" s="14"/>
      <c r="AI838" s="17"/>
      <c r="AL838" s="14"/>
      <c r="AM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AA839" s="14"/>
      <c r="AB839" s="14"/>
      <c r="AC839" s="14"/>
      <c r="AD839" s="14"/>
      <c r="AE839" s="14"/>
      <c r="AH839" s="14"/>
      <c r="AI839" s="17"/>
      <c r="AL839" s="14"/>
      <c r="AM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AA840" s="14"/>
      <c r="AB840" s="14"/>
      <c r="AC840" s="14"/>
      <c r="AD840" s="14"/>
      <c r="AE840" s="14"/>
      <c r="AH840" s="14"/>
      <c r="AI840" s="17"/>
      <c r="AL840" s="14"/>
      <c r="AM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AA841" s="14"/>
      <c r="AB841" s="14"/>
      <c r="AC841" s="14"/>
      <c r="AD841" s="14"/>
      <c r="AE841" s="14"/>
      <c r="AH841" s="14"/>
      <c r="AI841" s="17"/>
      <c r="AL841" s="14"/>
      <c r="AM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AA842" s="14"/>
      <c r="AB842" s="14"/>
      <c r="AC842" s="14"/>
      <c r="AD842" s="14"/>
      <c r="AE842" s="14"/>
      <c r="AH842" s="14"/>
      <c r="AI842" s="17"/>
      <c r="AL842" s="14"/>
      <c r="AM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AA843" s="14"/>
      <c r="AB843" s="14"/>
      <c r="AC843" s="14"/>
      <c r="AD843" s="14"/>
      <c r="AE843" s="14"/>
      <c r="AH843" s="14"/>
      <c r="AI843" s="17"/>
      <c r="AL843" s="14"/>
      <c r="AM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AA844" s="14"/>
      <c r="AB844" s="14"/>
      <c r="AC844" s="14"/>
      <c r="AD844" s="14"/>
      <c r="AE844" s="14"/>
      <c r="AH844" s="14"/>
      <c r="AI844" s="17"/>
      <c r="AL844" s="14"/>
      <c r="AM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AA845" s="14"/>
      <c r="AB845" s="14"/>
      <c r="AC845" s="14"/>
      <c r="AD845" s="14"/>
      <c r="AE845" s="14"/>
      <c r="AH845" s="14"/>
      <c r="AI845" s="17"/>
      <c r="AL845" s="14"/>
      <c r="AM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AA846" s="14"/>
      <c r="AB846" s="14"/>
      <c r="AC846" s="14"/>
      <c r="AD846" s="14"/>
      <c r="AE846" s="14"/>
      <c r="AH846" s="14"/>
      <c r="AI846" s="17"/>
      <c r="AL846" s="14"/>
      <c r="AM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AA847" s="14"/>
      <c r="AB847" s="14"/>
      <c r="AC847" s="14"/>
      <c r="AD847" s="14"/>
      <c r="AE847" s="14"/>
      <c r="AH847" s="14"/>
      <c r="AI847" s="17"/>
      <c r="AL847" s="14"/>
      <c r="AM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AA848" s="14"/>
      <c r="AB848" s="14"/>
      <c r="AC848" s="14"/>
      <c r="AD848" s="14"/>
      <c r="AE848" s="14"/>
      <c r="AH848" s="14"/>
      <c r="AI848" s="17"/>
      <c r="AL848" s="14"/>
      <c r="AM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AA849" s="14"/>
      <c r="AB849" s="14"/>
      <c r="AC849" s="14"/>
      <c r="AD849" s="14"/>
      <c r="AE849" s="14"/>
      <c r="AH849" s="14"/>
      <c r="AI849" s="17"/>
      <c r="AL849" s="14"/>
      <c r="AM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AA850" s="14"/>
      <c r="AB850" s="14"/>
      <c r="AC850" s="14"/>
      <c r="AD850" s="14"/>
      <c r="AE850" s="14"/>
      <c r="AH850" s="14"/>
      <c r="AI850" s="17"/>
      <c r="AL850" s="14"/>
      <c r="AM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AA851" s="14"/>
      <c r="AB851" s="14"/>
      <c r="AC851" s="14"/>
      <c r="AD851" s="14"/>
      <c r="AE851" s="14"/>
      <c r="AH851" s="14"/>
      <c r="AI851" s="17"/>
      <c r="AL851" s="14"/>
      <c r="AM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AA852" s="14"/>
      <c r="AB852" s="14"/>
      <c r="AC852" s="14"/>
      <c r="AD852" s="14"/>
      <c r="AE852" s="14"/>
      <c r="AH852" s="14"/>
      <c r="AI852" s="17"/>
      <c r="AL852" s="14"/>
      <c r="AM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AA853" s="14"/>
      <c r="AB853" s="14"/>
      <c r="AC853" s="14"/>
      <c r="AD853" s="14"/>
      <c r="AE853" s="14"/>
      <c r="AH853" s="14"/>
      <c r="AI853" s="17"/>
      <c r="AL853" s="14"/>
      <c r="AM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AA854" s="14"/>
      <c r="AB854" s="14"/>
      <c r="AC854" s="14"/>
      <c r="AD854" s="14"/>
      <c r="AE854" s="14"/>
      <c r="AH854" s="14"/>
      <c r="AI854" s="17"/>
      <c r="AL854" s="14"/>
      <c r="AM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AA855" s="14"/>
      <c r="AB855" s="14"/>
      <c r="AC855" s="14"/>
      <c r="AD855" s="14"/>
      <c r="AE855" s="14"/>
      <c r="AH855" s="14"/>
      <c r="AI855" s="17"/>
      <c r="AL855" s="14"/>
      <c r="AM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AA856" s="14"/>
      <c r="AB856" s="14"/>
      <c r="AC856" s="14"/>
      <c r="AD856" s="14"/>
      <c r="AE856" s="14"/>
      <c r="AH856" s="14"/>
      <c r="AI856" s="17"/>
      <c r="AL856" s="14"/>
      <c r="AM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AA857" s="14"/>
      <c r="AB857" s="14"/>
      <c r="AC857" s="14"/>
      <c r="AD857" s="14"/>
      <c r="AE857" s="14"/>
      <c r="AH857" s="14"/>
      <c r="AI857" s="17"/>
      <c r="AL857" s="14"/>
      <c r="AM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AA858" s="14"/>
      <c r="AB858" s="14"/>
      <c r="AC858" s="14"/>
      <c r="AD858" s="14"/>
      <c r="AE858" s="14"/>
      <c r="AH858" s="14"/>
      <c r="AI858" s="17"/>
      <c r="AL858" s="14"/>
      <c r="AM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AA859" s="14"/>
      <c r="AB859" s="14"/>
      <c r="AC859" s="14"/>
      <c r="AD859" s="14"/>
      <c r="AE859" s="14"/>
      <c r="AH859" s="14"/>
      <c r="AI859" s="17"/>
      <c r="AL859" s="14"/>
      <c r="AM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AA860" s="14"/>
      <c r="AB860" s="14"/>
      <c r="AC860" s="14"/>
      <c r="AD860" s="14"/>
      <c r="AE860" s="14"/>
      <c r="AH860" s="14"/>
      <c r="AI860" s="17"/>
      <c r="AL860" s="14"/>
      <c r="AM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AA861" s="14"/>
      <c r="AB861" s="14"/>
      <c r="AC861" s="14"/>
      <c r="AD861" s="14"/>
      <c r="AE861" s="14"/>
      <c r="AH861" s="14"/>
      <c r="AI861" s="17"/>
      <c r="AL861" s="14"/>
      <c r="AM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AA862" s="14"/>
      <c r="AB862" s="14"/>
      <c r="AC862" s="14"/>
      <c r="AD862" s="14"/>
      <c r="AE862" s="14"/>
      <c r="AH862" s="14"/>
      <c r="AI862" s="17"/>
      <c r="AL862" s="14"/>
      <c r="AM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AA863" s="14"/>
      <c r="AB863" s="14"/>
      <c r="AC863" s="14"/>
      <c r="AD863" s="14"/>
      <c r="AE863" s="14"/>
      <c r="AH863" s="14"/>
      <c r="AI863" s="17"/>
      <c r="AL863" s="14"/>
      <c r="AM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AA864" s="14"/>
      <c r="AB864" s="14"/>
      <c r="AC864" s="14"/>
      <c r="AD864" s="14"/>
      <c r="AE864" s="14"/>
      <c r="AH864" s="14"/>
      <c r="AI864" s="17"/>
      <c r="AL864" s="14"/>
      <c r="AM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AA865" s="14"/>
      <c r="AB865" s="14"/>
      <c r="AC865" s="14"/>
      <c r="AD865" s="14"/>
      <c r="AE865" s="14"/>
      <c r="AH865" s="14"/>
      <c r="AI865" s="17"/>
      <c r="AL865" s="14"/>
      <c r="AM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AA866" s="14"/>
      <c r="AB866" s="14"/>
      <c r="AC866" s="14"/>
      <c r="AD866" s="14"/>
      <c r="AE866" s="14"/>
      <c r="AH866" s="14"/>
      <c r="AI866" s="17"/>
      <c r="AL866" s="14"/>
      <c r="AM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AA867" s="14"/>
      <c r="AB867" s="14"/>
      <c r="AC867" s="14"/>
      <c r="AD867" s="14"/>
      <c r="AE867" s="14"/>
      <c r="AH867" s="14"/>
      <c r="AI867" s="17"/>
      <c r="AL867" s="14"/>
      <c r="AM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AA868" s="14"/>
      <c r="AB868" s="14"/>
      <c r="AC868" s="14"/>
      <c r="AD868" s="14"/>
      <c r="AE868" s="14"/>
      <c r="AH868" s="14"/>
      <c r="AI868" s="17"/>
      <c r="AL868" s="14"/>
      <c r="AM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AA869" s="14"/>
      <c r="AB869" s="14"/>
      <c r="AC869" s="14"/>
      <c r="AD869" s="14"/>
      <c r="AE869" s="14"/>
      <c r="AH869" s="14"/>
      <c r="AI869" s="17"/>
      <c r="AL869" s="14"/>
      <c r="AM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AA870" s="14"/>
      <c r="AB870" s="14"/>
      <c r="AC870" s="14"/>
      <c r="AD870" s="14"/>
      <c r="AE870" s="14"/>
      <c r="AH870" s="14"/>
      <c r="AI870" s="17"/>
      <c r="AL870" s="14"/>
      <c r="AM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AA871" s="14"/>
      <c r="AB871" s="14"/>
      <c r="AC871" s="14"/>
      <c r="AD871" s="14"/>
      <c r="AE871" s="14"/>
      <c r="AH871" s="14"/>
      <c r="AI871" s="17"/>
      <c r="AL871" s="14"/>
      <c r="AM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AA872" s="14"/>
      <c r="AB872" s="14"/>
      <c r="AC872" s="14"/>
      <c r="AD872" s="14"/>
      <c r="AE872" s="14"/>
      <c r="AH872" s="14"/>
      <c r="AI872" s="17"/>
      <c r="AL872" s="14"/>
      <c r="AM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AA873" s="14"/>
      <c r="AB873" s="14"/>
      <c r="AC873" s="14"/>
      <c r="AD873" s="14"/>
      <c r="AE873" s="14"/>
      <c r="AH873" s="14"/>
      <c r="AI873" s="17"/>
      <c r="AL873" s="14"/>
      <c r="AM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AA874" s="14"/>
      <c r="AB874" s="14"/>
      <c r="AC874" s="14"/>
      <c r="AD874" s="14"/>
      <c r="AE874" s="14"/>
      <c r="AH874" s="14"/>
      <c r="AI874" s="17"/>
      <c r="AL874" s="14"/>
      <c r="AM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AA875" s="14"/>
      <c r="AB875" s="14"/>
      <c r="AC875" s="14"/>
      <c r="AD875" s="14"/>
      <c r="AE875" s="14"/>
      <c r="AH875" s="14"/>
      <c r="AI875" s="17"/>
      <c r="AL875" s="14"/>
      <c r="AM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AA876" s="14"/>
      <c r="AB876" s="14"/>
      <c r="AC876" s="14"/>
      <c r="AD876" s="14"/>
      <c r="AE876" s="14"/>
      <c r="AH876" s="14"/>
      <c r="AI876" s="17"/>
      <c r="AL876" s="14"/>
      <c r="AM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AA877" s="14"/>
      <c r="AB877" s="14"/>
      <c r="AC877" s="14"/>
      <c r="AD877" s="14"/>
      <c r="AE877" s="14"/>
      <c r="AH877" s="14"/>
      <c r="AI877" s="17"/>
      <c r="AL877" s="14"/>
      <c r="AM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AA878" s="14"/>
      <c r="AB878" s="14"/>
      <c r="AC878" s="14"/>
      <c r="AD878" s="14"/>
      <c r="AE878" s="14"/>
      <c r="AH878" s="14"/>
      <c r="AI878" s="17"/>
      <c r="AL878" s="14"/>
      <c r="AM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AA879" s="14"/>
      <c r="AB879" s="14"/>
      <c r="AC879" s="14"/>
      <c r="AD879" s="14"/>
      <c r="AE879" s="14"/>
      <c r="AH879" s="14"/>
      <c r="AI879" s="17"/>
      <c r="AL879" s="14"/>
      <c r="AM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AA880" s="14"/>
      <c r="AB880" s="14"/>
      <c r="AC880" s="14"/>
      <c r="AD880" s="14"/>
      <c r="AE880" s="14"/>
      <c r="AH880" s="14"/>
      <c r="AI880" s="17"/>
      <c r="AL880" s="14"/>
      <c r="AM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AA881" s="14"/>
      <c r="AB881" s="14"/>
      <c r="AC881" s="14"/>
      <c r="AD881" s="14"/>
      <c r="AE881" s="14"/>
      <c r="AH881" s="14"/>
      <c r="AI881" s="17"/>
      <c r="AL881" s="14"/>
      <c r="AM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AA882" s="14"/>
      <c r="AB882" s="14"/>
      <c r="AC882" s="14"/>
      <c r="AD882" s="14"/>
      <c r="AE882" s="14"/>
      <c r="AH882" s="14"/>
      <c r="AI882" s="17"/>
      <c r="AL882" s="14"/>
      <c r="AM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AA883" s="14"/>
      <c r="AB883" s="14"/>
      <c r="AC883" s="14"/>
      <c r="AD883" s="14"/>
      <c r="AE883" s="14"/>
      <c r="AH883" s="14"/>
      <c r="AI883" s="17"/>
      <c r="AL883" s="14"/>
      <c r="AM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AA884" s="14"/>
      <c r="AB884" s="14"/>
      <c r="AC884" s="14"/>
      <c r="AD884" s="14"/>
      <c r="AE884" s="14"/>
      <c r="AH884" s="14"/>
      <c r="AI884" s="17"/>
      <c r="AL884" s="14"/>
      <c r="AM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AA885" s="14"/>
      <c r="AB885" s="14"/>
      <c r="AC885" s="14"/>
      <c r="AD885" s="14"/>
      <c r="AE885" s="14"/>
      <c r="AH885" s="14"/>
      <c r="AI885" s="17"/>
      <c r="AL885" s="14"/>
      <c r="AM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AA886" s="14"/>
      <c r="AB886" s="14"/>
      <c r="AC886" s="14"/>
      <c r="AD886" s="14"/>
      <c r="AE886" s="14"/>
      <c r="AH886" s="14"/>
      <c r="AI886" s="17"/>
      <c r="AL886" s="14"/>
      <c r="AM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AA887" s="14"/>
      <c r="AB887" s="14"/>
      <c r="AC887" s="14"/>
      <c r="AD887" s="14"/>
      <c r="AE887" s="14"/>
      <c r="AH887" s="14"/>
      <c r="AI887" s="17"/>
      <c r="AL887" s="14"/>
      <c r="AM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AA888" s="14"/>
      <c r="AB888" s="14"/>
      <c r="AC888" s="14"/>
      <c r="AD888" s="14"/>
      <c r="AE888" s="14"/>
      <c r="AH888" s="14"/>
      <c r="AI888" s="17"/>
      <c r="AL888" s="14"/>
      <c r="AM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AA889" s="14"/>
      <c r="AB889" s="14"/>
      <c r="AC889" s="14"/>
      <c r="AD889" s="14"/>
      <c r="AE889" s="14"/>
      <c r="AH889" s="14"/>
      <c r="AI889" s="17"/>
      <c r="AL889" s="14"/>
      <c r="AM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AA890" s="14"/>
      <c r="AB890" s="14"/>
      <c r="AC890" s="14"/>
      <c r="AD890" s="14"/>
      <c r="AE890" s="14"/>
      <c r="AH890" s="14"/>
      <c r="AI890" s="17"/>
      <c r="AL890" s="14"/>
      <c r="AM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AA891" s="14"/>
      <c r="AB891" s="14"/>
      <c r="AC891" s="14"/>
      <c r="AD891" s="14"/>
      <c r="AE891" s="14"/>
      <c r="AH891" s="14"/>
      <c r="AI891" s="17"/>
      <c r="AL891" s="14"/>
      <c r="AM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AA892" s="14"/>
      <c r="AB892" s="14"/>
      <c r="AC892" s="14"/>
      <c r="AD892" s="14"/>
      <c r="AE892" s="14"/>
      <c r="AH892" s="14"/>
      <c r="AI892" s="17"/>
      <c r="AL892" s="14"/>
      <c r="AM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AA893" s="14"/>
      <c r="AB893" s="14"/>
      <c r="AC893" s="14"/>
      <c r="AD893" s="14"/>
      <c r="AE893" s="14"/>
      <c r="AH893" s="14"/>
      <c r="AI893" s="17"/>
      <c r="AL893" s="14"/>
      <c r="AM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AA894" s="14"/>
      <c r="AB894" s="14"/>
      <c r="AC894" s="14"/>
      <c r="AD894" s="14"/>
      <c r="AE894" s="14"/>
      <c r="AH894" s="14"/>
      <c r="AI894" s="17"/>
      <c r="AL894" s="14"/>
      <c r="AM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AA895" s="14"/>
      <c r="AB895" s="14"/>
      <c r="AC895" s="14"/>
      <c r="AD895" s="14"/>
      <c r="AE895" s="14"/>
      <c r="AH895" s="14"/>
      <c r="AI895" s="17"/>
      <c r="AL895" s="14"/>
      <c r="AM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AA896" s="14"/>
      <c r="AB896" s="14"/>
      <c r="AC896" s="14"/>
      <c r="AD896" s="14"/>
      <c r="AE896" s="14"/>
      <c r="AH896" s="14"/>
      <c r="AI896" s="17"/>
      <c r="AL896" s="14"/>
      <c r="AM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AA897" s="14"/>
      <c r="AB897" s="14"/>
      <c r="AC897" s="14"/>
      <c r="AD897" s="14"/>
      <c r="AE897" s="14"/>
      <c r="AH897" s="14"/>
      <c r="AI897" s="17"/>
      <c r="AL897" s="14"/>
      <c r="AM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AA898" s="14"/>
      <c r="AB898" s="14"/>
      <c r="AC898" s="14"/>
      <c r="AD898" s="14"/>
      <c r="AE898" s="14"/>
      <c r="AH898" s="14"/>
      <c r="AI898" s="17"/>
      <c r="AL898" s="14"/>
      <c r="AM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AA899" s="14"/>
      <c r="AB899" s="14"/>
      <c r="AC899" s="14"/>
      <c r="AD899" s="14"/>
      <c r="AE899" s="14"/>
      <c r="AH899" s="14"/>
      <c r="AI899" s="17"/>
      <c r="AL899" s="14"/>
      <c r="AM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AA900" s="14"/>
      <c r="AB900" s="14"/>
      <c r="AC900" s="14"/>
      <c r="AD900" s="14"/>
      <c r="AE900" s="14"/>
      <c r="AH900" s="14"/>
      <c r="AI900" s="17"/>
      <c r="AL900" s="14"/>
      <c r="AM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AA901" s="14"/>
      <c r="AB901" s="14"/>
      <c r="AC901" s="14"/>
      <c r="AD901" s="14"/>
      <c r="AE901" s="14"/>
      <c r="AH901" s="14"/>
      <c r="AI901" s="17"/>
      <c r="AL901" s="14"/>
      <c r="AM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AA902" s="14"/>
      <c r="AB902" s="14"/>
      <c r="AC902" s="14"/>
      <c r="AD902" s="14"/>
      <c r="AE902" s="14"/>
      <c r="AH902" s="14"/>
      <c r="AI902" s="17"/>
      <c r="AL902" s="14"/>
      <c r="AM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AA903" s="14"/>
      <c r="AB903" s="14"/>
      <c r="AC903" s="14"/>
      <c r="AD903" s="14"/>
      <c r="AE903" s="14"/>
      <c r="AH903" s="14"/>
      <c r="AI903" s="17"/>
      <c r="AL903" s="14"/>
      <c r="AM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AA904" s="14"/>
      <c r="AB904" s="14"/>
      <c r="AC904" s="14"/>
      <c r="AD904" s="14"/>
      <c r="AE904" s="14"/>
      <c r="AH904" s="14"/>
      <c r="AI904" s="17"/>
      <c r="AL904" s="14"/>
      <c r="AM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AA905" s="14"/>
      <c r="AB905" s="14"/>
      <c r="AC905" s="14"/>
      <c r="AD905" s="14"/>
      <c r="AE905" s="14"/>
      <c r="AH905" s="14"/>
      <c r="AI905" s="17"/>
      <c r="AL905" s="14"/>
      <c r="AM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AA906" s="14"/>
      <c r="AB906" s="14"/>
      <c r="AC906" s="14"/>
      <c r="AD906" s="14"/>
      <c r="AE906" s="14"/>
      <c r="AH906" s="14"/>
      <c r="AI906" s="17"/>
      <c r="AL906" s="14"/>
      <c r="AM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AA907" s="14"/>
      <c r="AB907" s="14"/>
      <c r="AC907" s="14"/>
      <c r="AD907" s="14"/>
      <c r="AE907" s="14"/>
      <c r="AH907" s="14"/>
      <c r="AI907" s="17"/>
      <c r="AL907" s="14"/>
      <c r="AM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AA908" s="14"/>
      <c r="AB908" s="14"/>
      <c r="AC908" s="14"/>
      <c r="AD908" s="14"/>
      <c r="AE908" s="14"/>
      <c r="AH908" s="14"/>
      <c r="AI908" s="17"/>
      <c r="AL908" s="14"/>
      <c r="AM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AA909" s="14"/>
      <c r="AB909" s="14"/>
      <c r="AC909" s="14"/>
      <c r="AD909" s="14"/>
      <c r="AE909" s="14"/>
      <c r="AH909" s="14"/>
      <c r="AI909" s="17"/>
      <c r="AL909" s="14"/>
      <c r="AM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AA910" s="14"/>
      <c r="AB910" s="14"/>
      <c r="AC910" s="14"/>
      <c r="AD910" s="14"/>
      <c r="AE910" s="14"/>
      <c r="AH910" s="14"/>
      <c r="AI910" s="17"/>
      <c r="AL910" s="14"/>
      <c r="AM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AA911" s="14"/>
      <c r="AB911" s="14"/>
      <c r="AC911" s="14"/>
      <c r="AD911" s="14"/>
      <c r="AE911" s="14"/>
      <c r="AH911" s="14"/>
      <c r="AI911" s="17"/>
      <c r="AL911" s="14"/>
      <c r="AM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AA912" s="14"/>
      <c r="AB912" s="14"/>
      <c r="AC912" s="14"/>
      <c r="AD912" s="14"/>
      <c r="AE912" s="14"/>
      <c r="AH912" s="14"/>
      <c r="AI912" s="17"/>
      <c r="AL912" s="14"/>
      <c r="AM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AA913" s="14"/>
      <c r="AB913" s="14"/>
      <c r="AC913" s="14"/>
      <c r="AD913" s="14"/>
      <c r="AE913" s="14"/>
      <c r="AH913" s="14"/>
      <c r="AI913" s="17"/>
      <c r="AL913" s="14"/>
      <c r="AM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AA914" s="14"/>
      <c r="AB914" s="14"/>
      <c r="AC914" s="14"/>
      <c r="AD914" s="14"/>
      <c r="AE914" s="14"/>
      <c r="AH914" s="14"/>
      <c r="AI914" s="17"/>
      <c r="AL914" s="14"/>
      <c r="AM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AA915" s="14"/>
      <c r="AB915" s="14"/>
      <c r="AC915" s="14"/>
      <c r="AD915" s="14"/>
      <c r="AE915" s="14"/>
      <c r="AH915" s="14"/>
      <c r="AI915" s="17"/>
      <c r="AL915" s="14"/>
      <c r="AM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AA916" s="14"/>
      <c r="AB916" s="14"/>
      <c r="AC916" s="14"/>
      <c r="AD916" s="14"/>
      <c r="AE916" s="14"/>
      <c r="AH916" s="14"/>
      <c r="AI916" s="17"/>
      <c r="AL916" s="14"/>
      <c r="AM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AA917" s="14"/>
      <c r="AB917" s="14"/>
      <c r="AC917" s="14"/>
      <c r="AD917" s="14"/>
      <c r="AE917" s="14"/>
      <c r="AH917" s="14"/>
      <c r="AI917" s="17"/>
      <c r="AL917" s="14"/>
      <c r="AM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AA918" s="14"/>
      <c r="AB918" s="14"/>
      <c r="AC918" s="14"/>
      <c r="AD918" s="14"/>
      <c r="AE918" s="14"/>
      <c r="AH918" s="14"/>
      <c r="AI918" s="17"/>
      <c r="AL918" s="14"/>
      <c r="AM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AA919" s="14"/>
      <c r="AB919" s="14"/>
      <c r="AC919" s="14"/>
      <c r="AD919" s="14"/>
      <c r="AE919" s="14"/>
      <c r="AH919" s="14"/>
      <c r="AI919" s="17"/>
      <c r="AL919" s="14"/>
      <c r="AM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AA920" s="14"/>
      <c r="AB920" s="14"/>
      <c r="AC920" s="14"/>
      <c r="AD920" s="14"/>
      <c r="AE920" s="14"/>
      <c r="AH920" s="14"/>
      <c r="AI920" s="17"/>
      <c r="AL920" s="14"/>
      <c r="AM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AA921" s="14"/>
      <c r="AB921" s="14"/>
      <c r="AC921" s="14"/>
      <c r="AD921" s="14"/>
      <c r="AE921" s="14"/>
      <c r="AH921" s="14"/>
      <c r="AI921" s="17"/>
      <c r="AL921" s="14"/>
      <c r="AM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AA922" s="14"/>
      <c r="AB922" s="14"/>
      <c r="AC922" s="14"/>
      <c r="AD922" s="14"/>
      <c r="AE922" s="14"/>
      <c r="AH922" s="14"/>
      <c r="AI922" s="17"/>
      <c r="AL922" s="14"/>
      <c r="AM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AA923" s="14"/>
      <c r="AB923" s="14"/>
      <c r="AC923" s="14"/>
      <c r="AD923" s="14"/>
      <c r="AE923" s="14"/>
      <c r="AH923" s="14"/>
      <c r="AI923" s="17"/>
      <c r="AL923" s="14"/>
      <c r="AM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AA924" s="14"/>
      <c r="AB924" s="14"/>
      <c r="AC924" s="14"/>
      <c r="AD924" s="14"/>
      <c r="AE924" s="14"/>
      <c r="AH924" s="14"/>
      <c r="AI924" s="17"/>
      <c r="AL924" s="14"/>
      <c r="AM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AA925" s="14"/>
      <c r="AB925" s="14"/>
      <c r="AC925" s="14"/>
      <c r="AD925" s="14"/>
      <c r="AE925" s="14"/>
      <c r="AH925" s="14"/>
      <c r="AI925" s="17"/>
      <c r="AL925" s="14"/>
      <c r="AM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AA926" s="14"/>
      <c r="AB926" s="14"/>
      <c r="AC926" s="14"/>
      <c r="AD926" s="14"/>
      <c r="AE926" s="14"/>
      <c r="AH926" s="14"/>
      <c r="AI926" s="17"/>
      <c r="AL926" s="14"/>
      <c r="AM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AA927" s="14"/>
      <c r="AB927" s="14"/>
      <c r="AC927" s="14"/>
      <c r="AD927" s="14"/>
      <c r="AE927" s="14"/>
      <c r="AH927" s="14"/>
      <c r="AI927" s="17"/>
      <c r="AL927" s="14"/>
      <c r="AM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AA928" s="14"/>
      <c r="AB928" s="14"/>
      <c r="AC928" s="14"/>
      <c r="AD928" s="14"/>
      <c r="AE928" s="14"/>
      <c r="AH928" s="14"/>
      <c r="AI928" s="17"/>
      <c r="AL928" s="14"/>
      <c r="AM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AA929" s="14"/>
      <c r="AB929" s="14"/>
      <c r="AC929" s="14"/>
      <c r="AD929" s="14"/>
      <c r="AE929" s="14"/>
      <c r="AH929" s="14"/>
      <c r="AI929" s="17"/>
      <c r="AL929" s="14"/>
      <c r="AM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AA930" s="14"/>
      <c r="AB930" s="14"/>
      <c r="AC930" s="14"/>
      <c r="AD930" s="14"/>
      <c r="AE930" s="14"/>
      <c r="AH930" s="14"/>
      <c r="AI930" s="17"/>
      <c r="AL930" s="14"/>
      <c r="AM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AA931" s="14"/>
      <c r="AB931" s="14"/>
      <c r="AC931" s="14"/>
      <c r="AD931" s="14"/>
      <c r="AE931" s="14"/>
      <c r="AH931" s="14"/>
      <c r="AI931" s="17"/>
      <c r="AL931" s="14"/>
      <c r="AM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AA932" s="14"/>
      <c r="AB932" s="14"/>
      <c r="AC932" s="14"/>
      <c r="AD932" s="14"/>
      <c r="AE932" s="14"/>
      <c r="AH932" s="14"/>
      <c r="AI932" s="17"/>
      <c r="AL932" s="14"/>
      <c r="AM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AA933" s="14"/>
      <c r="AB933" s="14"/>
      <c r="AC933" s="14"/>
      <c r="AD933" s="14"/>
      <c r="AE933" s="14"/>
      <c r="AH933" s="14"/>
      <c r="AI933" s="17"/>
      <c r="AL933" s="14"/>
      <c r="AM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AA934" s="14"/>
      <c r="AB934" s="14"/>
      <c r="AC934" s="14"/>
      <c r="AD934" s="14"/>
      <c r="AE934" s="14"/>
      <c r="AH934" s="14"/>
      <c r="AI934" s="17"/>
      <c r="AL934" s="14"/>
      <c r="AM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AA935" s="14"/>
      <c r="AB935" s="14"/>
      <c r="AC935" s="14"/>
      <c r="AD935" s="14"/>
      <c r="AE935" s="14"/>
      <c r="AH935" s="14"/>
      <c r="AI935" s="17"/>
      <c r="AL935" s="14"/>
      <c r="AM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AA936" s="14"/>
      <c r="AB936" s="14"/>
      <c r="AC936" s="14"/>
      <c r="AD936" s="14"/>
      <c r="AE936" s="14"/>
      <c r="AH936" s="14"/>
      <c r="AI936" s="17"/>
      <c r="AL936" s="14"/>
      <c r="AM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AA937" s="14"/>
      <c r="AB937" s="14"/>
      <c r="AC937" s="14"/>
      <c r="AD937" s="14"/>
      <c r="AE937" s="14"/>
      <c r="AH937" s="14"/>
      <c r="AI937" s="17"/>
      <c r="AL937" s="14"/>
      <c r="AM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AA938" s="14"/>
      <c r="AB938" s="14"/>
      <c r="AC938" s="14"/>
      <c r="AD938" s="14"/>
      <c r="AE938" s="14"/>
      <c r="AH938" s="14"/>
      <c r="AI938" s="17"/>
      <c r="AL938" s="14"/>
      <c r="AM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AA939" s="14"/>
      <c r="AB939" s="14"/>
      <c r="AC939" s="14"/>
      <c r="AD939" s="14"/>
      <c r="AE939" s="14"/>
      <c r="AH939" s="14"/>
      <c r="AI939" s="17"/>
      <c r="AL939" s="14"/>
      <c r="AM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AA940" s="14"/>
      <c r="AB940" s="14"/>
      <c r="AC940" s="14"/>
      <c r="AD940" s="14"/>
      <c r="AE940" s="14"/>
      <c r="AH940" s="14"/>
      <c r="AI940" s="17"/>
      <c r="AL940" s="14"/>
      <c r="AM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AA941" s="14"/>
      <c r="AB941" s="14"/>
      <c r="AC941" s="14"/>
      <c r="AD941" s="14"/>
      <c r="AE941" s="14"/>
      <c r="AH941" s="14"/>
      <c r="AI941" s="17"/>
      <c r="AL941" s="14"/>
      <c r="AM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AA942" s="14"/>
      <c r="AB942" s="14"/>
      <c r="AC942" s="14"/>
      <c r="AD942" s="14"/>
      <c r="AE942" s="14"/>
      <c r="AH942" s="14"/>
      <c r="AI942" s="17"/>
      <c r="AL942" s="14"/>
      <c r="AM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AA943" s="14"/>
      <c r="AB943" s="14"/>
      <c r="AC943" s="14"/>
      <c r="AD943" s="14"/>
      <c r="AE943" s="14"/>
      <c r="AH943" s="14"/>
      <c r="AI943" s="17"/>
      <c r="AL943" s="14"/>
      <c r="AM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AA944" s="14"/>
      <c r="AB944" s="14"/>
      <c r="AC944" s="14"/>
      <c r="AD944" s="14"/>
      <c r="AE944" s="14"/>
      <c r="AH944" s="14"/>
      <c r="AI944" s="17"/>
      <c r="AL944" s="14"/>
      <c r="AM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AA945" s="14"/>
      <c r="AB945" s="14"/>
      <c r="AC945" s="14"/>
      <c r="AD945" s="14"/>
      <c r="AE945" s="14"/>
      <c r="AH945" s="14"/>
      <c r="AI945" s="17"/>
      <c r="AL945" s="14"/>
      <c r="AM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AA946" s="14"/>
      <c r="AB946" s="14"/>
      <c r="AC946" s="14"/>
      <c r="AD946" s="14"/>
      <c r="AE946" s="14"/>
      <c r="AH946" s="14"/>
      <c r="AI946" s="17"/>
      <c r="AL946" s="14"/>
      <c r="AM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AA947" s="14"/>
      <c r="AB947" s="14"/>
      <c r="AC947" s="14"/>
      <c r="AD947" s="14"/>
      <c r="AE947" s="14"/>
      <c r="AH947" s="14"/>
      <c r="AI947" s="17"/>
      <c r="AL947" s="14"/>
      <c r="AM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AA948" s="14"/>
      <c r="AB948" s="14"/>
      <c r="AC948" s="14"/>
      <c r="AD948" s="14"/>
      <c r="AE948" s="14"/>
      <c r="AH948" s="14"/>
      <c r="AI948" s="17"/>
      <c r="AL948" s="14"/>
      <c r="AM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AA949" s="14"/>
      <c r="AB949" s="14"/>
      <c r="AC949" s="14"/>
      <c r="AD949" s="14"/>
      <c r="AE949" s="14"/>
      <c r="AH949" s="14"/>
      <c r="AI949" s="17"/>
      <c r="AL949" s="14"/>
      <c r="AM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AA950" s="14"/>
      <c r="AB950" s="14"/>
      <c r="AC950" s="14"/>
      <c r="AD950" s="14"/>
      <c r="AE950" s="14"/>
      <c r="AH950" s="14"/>
      <c r="AI950" s="17"/>
      <c r="AL950" s="14"/>
      <c r="AM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AA951" s="14"/>
      <c r="AB951" s="14"/>
      <c r="AC951" s="14"/>
      <c r="AD951" s="14"/>
      <c r="AE951" s="14"/>
      <c r="AH951" s="14"/>
      <c r="AI951" s="17"/>
      <c r="AL951" s="14"/>
      <c r="AM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AA952" s="14"/>
      <c r="AB952" s="14"/>
      <c r="AC952" s="14"/>
      <c r="AD952" s="14"/>
      <c r="AE952" s="14"/>
      <c r="AH952" s="14"/>
      <c r="AI952" s="17"/>
      <c r="AL952" s="14"/>
      <c r="AM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AA953" s="14"/>
      <c r="AB953" s="14"/>
      <c r="AC953" s="14"/>
      <c r="AD953" s="14"/>
      <c r="AE953" s="14"/>
      <c r="AH953" s="14"/>
      <c r="AI953" s="17"/>
      <c r="AL953" s="14"/>
      <c r="AM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AA954" s="14"/>
      <c r="AB954" s="14"/>
      <c r="AC954" s="14"/>
      <c r="AD954" s="14"/>
      <c r="AE954" s="14"/>
      <c r="AH954" s="14"/>
      <c r="AI954" s="17"/>
      <c r="AL954" s="14"/>
      <c r="AM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AA955" s="14"/>
      <c r="AB955" s="14"/>
      <c r="AC955" s="14"/>
      <c r="AD955" s="14"/>
      <c r="AE955" s="14"/>
      <c r="AH955" s="14"/>
      <c r="AI955" s="17"/>
      <c r="AL955" s="14"/>
      <c r="AM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AA956" s="14"/>
      <c r="AB956" s="14"/>
      <c r="AC956" s="14"/>
      <c r="AD956" s="14"/>
      <c r="AE956" s="14"/>
      <c r="AH956" s="14"/>
      <c r="AI956" s="17"/>
      <c r="AL956" s="14"/>
      <c r="AM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AA957" s="14"/>
      <c r="AB957" s="14"/>
      <c r="AC957" s="14"/>
      <c r="AD957" s="14"/>
      <c r="AE957" s="14"/>
      <c r="AH957" s="14"/>
      <c r="AI957" s="17"/>
      <c r="AL957" s="14"/>
      <c r="AM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AA958" s="14"/>
      <c r="AB958" s="14"/>
      <c r="AC958" s="14"/>
      <c r="AD958" s="14"/>
      <c r="AE958" s="14"/>
      <c r="AH958" s="14"/>
      <c r="AI958" s="17"/>
      <c r="AL958" s="14"/>
      <c r="AM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AA959" s="14"/>
      <c r="AB959" s="14"/>
      <c r="AC959" s="14"/>
      <c r="AD959" s="14"/>
      <c r="AE959" s="14"/>
      <c r="AH959" s="14"/>
      <c r="AI959" s="17"/>
      <c r="AL959" s="14"/>
      <c r="AM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AA960" s="14"/>
      <c r="AB960" s="14"/>
      <c r="AC960" s="14"/>
      <c r="AD960" s="14"/>
      <c r="AE960" s="14"/>
      <c r="AH960" s="14"/>
      <c r="AI960" s="17"/>
      <c r="AL960" s="14"/>
      <c r="AM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AA961" s="14"/>
      <c r="AB961" s="14"/>
      <c r="AC961" s="14"/>
      <c r="AD961" s="14"/>
      <c r="AE961" s="14"/>
      <c r="AH961" s="14"/>
      <c r="AI961" s="17"/>
      <c r="AL961" s="14"/>
      <c r="AM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AA962" s="14"/>
      <c r="AB962" s="14"/>
      <c r="AC962" s="14"/>
      <c r="AD962" s="14"/>
      <c r="AE962" s="14"/>
      <c r="AH962" s="14"/>
      <c r="AI962" s="17"/>
      <c r="AL962" s="14"/>
      <c r="AM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AA963" s="14"/>
      <c r="AB963" s="14"/>
      <c r="AC963" s="14"/>
      <c r="AD963" s="14"/>
      <c r="AE963" s="14"/>
      <c r="AH963" s="14"/>
      <c r="AI963" s="17"/>
      <c r="AL963" s="14"/>
      <c r="AM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AA964" s="14"/>
      <c r="AB964" s="14"/>
      <c r="AC964" s="14"/>
      <c r="AD964" s="14"/>
      <c r="AE964" s="14"/>
      <c r="AH964" s="14"/>
      <c r="AI964" s="17"/>
      <c r="AL964" s="14"/>
      <c r="AM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AA965" s="14"/>
      <c r="AB965" s="14"/>
      <c r="AC965" s="14"/>
      <c r="AD965" s="14"/>
      <c r="AE965" s="14"/>
      <c r="AH965" s="14"/>
      <c r="AI965" s="17"/>
      <c r="AL965" s="14"/>
      <c r="AM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AA966" s="14"/>
      <c r="AB966" s="14"/>
      <c r="AC966" s="14"/>
      <c r="AD966" s="14"/>
      <c r="AE966" s="14"/>
      <c r="AH966" s="14"/>
      <c r="AI966" s="17"/>
      <c r="AL966" s="14"/>
      <c r="AM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AA967" s="14"/>
      <c r="AB967" s="14"/>
      <c r="AC967" s="14"/>
      <c r="AD967" s="14"/>
      <c r="AE967" s="14"/>
      <c r="AH967" s="14"/>
      <c r="AI967" s="17"/>
      <c r="AL967" s="14"/>
      <c r="AM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AA968" s="14"/>
      <c r="AB968" s="14"/>
      <c r="AC968" s="14"/>
      <c r="AD968" s="14"/>
      <c r="AE968" s="14"/>
      <c r="AH968" s="14"/>
      <c r="AI968" s="17"/>
      <c r="AL968" s="14"/>
      <c r="AM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AA969" s="14"/>
      <c r="AB969" s="14"/>
      <c r="AC969" s="14"/>
      <c r="AD969" s="14"/>
      <c r="AE969" s="14"/>
      <c r="AH969" s="14"/>
      <c r="AI969" s="17"/>
      <c r="AL969" s="14"/>
      <c r="AM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AA970" s="14"/>
      <c r="AB970" s="14"/>
      <c r="AC970" s="14"/>
      <c r="AD970" s="14"/>
      <c r="AE970" s="14"/>
      <c r="AH970" s="14"/>
      <c r="AI970" s="17"/>
      <c r="AL970" s="14"/>
      <c r="AM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AA971" s="14"/>
      <c r="AB971" s="14"/>
      <c r="AC971" s="14"/>
      <c r="AD971" s="14"/>
      <c r="AE971" s="14"/>
      <c r="AH971" s="14"/>
      <c r="AI971" s="17"/>
      <c r="AL971" s="14"/>
      <c r="AM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AA972" s="14"/>
      <c r="AB972" s="14"/>
      <c r="AC972" s="14"/>
      <c r="AD972" s="14"/>
      <c r="AE972" s="14"/>
      <c r="AH972" s="14"/>
      <c r="AI972" s="17"/>
      <c r="AL972" s="14"/>
      <c r="AM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AA973" s="14"/>
      <c r="AB973" s="14"/>
      <c r="AC973" s="14"/>
      <c r="AD973" s="14"/>
      <c r="AE973" s="14"/>
      <c r="AH973" s="14"/>
      <c r="AI973" s="17"/>
      <c r="AL973" s="14"/>
      <c r="AM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AA974" s="14"/>
      <c r="AB974" s="14"/>
      <c r="AC974" s="14"/>
      <c r="AD974" s="14"/>
      <c r="AE974" s="14"/>
      <c r="AH974" s="14"/>
      <c r="AI974" s="17"/>
      <c r="AL974" s="14"/>
      <c r="AM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AA975" s="14"/>
      <c r="AB975" s="14"/>
      <c r="AC975" s="14"/>
      <c r="AD975" s="14"/>
      <c r="AE975" s="14"/>
      <c r="AH975" s="14"/>
      <c r="AI975" s="17"/>
      <c r="AL975" s="14"/>
      <c r="AM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AA976" s="14"/>
      <c r="AB976" s="14"/>
      <c r="AC976" s="14"/>
      <c r="AD976" s="14"/>
      <c r="AE976" s="14"/>
      <c r="AH976" s="14"/>
      <c r="AI976" s="17"/>
      <c r="AL976" s="14"/>
      <c r="AM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AA977" s="14"/>
      <c r="AB977" s="14"/>
      <c r="AC977" s="14"/>
      <c r="AD977" s="14"/>
      <c r="AE977" s="14"/>
      <c r="AH977" s="14"/>
      <c r="AI977" s="17"/>
      <c r="AL977" s="14"/>
      <c r="AM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AA978" s="14"/>
      <c r="AB978" s="14"/>
      <c r="AC978" s="14"/>
      <c r="AD978" s="14"/>
      <c r="AE978" s="14"/>
      <c r="AH978" s="14"/>
      <c r="AI978" s="17"/>
      <c r="AL978" s="14"/>
      <c r="AM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AA979" s="14"/>
      <c r="AB979" s="14"/>
      <c r="AC979" s="14"/>
      <c r="AD979" s="14"/>
      <c r="AE979" s="14"/>
      <c r="AH979" s="14"/>
      <c r="AI979" s="17"/>
      <c r="AL979" s="14"/>
      <c r="AM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AA980" s="14"/>
      <c r="AB980" s="14"/>
      <c r="AC980" s="14"/>
      <c r="AD980" s="14"/>
      <c r="AE980" s="14"/>
      <c r="AH980" s="14"/>
      <c r="AI980" s="17"/>
      <c r="AL980" s="14"/>
      <c r="AM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AA981" s="14"/>
      <c r="AB981" s="14"/>
      <c r="AC981" s="14"/>
      <c r="AD981" s="14"/>
      <c r="AE981" s="14"/>
      <c r="AH981" s="14"/>
      <c r="AI981" s="17"/>
      <c r="AL981" s="14"/>
      <c r="AM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AA982" s="14"/>
      <c r="AB982" s="14"/>
      <c r="AC982" s="14"/>
      <c r="AD982" s="14"/>
      <c r="AE982" s="14"/>
      <c r="AH982" s="14"/>
      <c r="AI982" s="17"/>
      <c r="AL982" s="14"/>
      <c r="AM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AA983" s="14"/>
      <c r="AB983" s="14"/>
      <c r="AC983" s="14"/>
      <c r="AD983" s="14"/>
      <c r="AE983" s="14"/>
      <c r="AH983" s="14"/>
      <c r="AI983" s="17"/>
      <c r="AL983" s="14"/>
      <c r="AM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AA984" s="14"/>
      <c r="AB984" s="14"/>
      <c r="AC984" s="14"/>
      <c r="AD984" s="14"/>
      <c r="AE984" s="14"/>
      <c r="AH984" s="14"/>
      <c r="AI984" s="17"/>
      <c r="AL984" s="14"/>
      <c r="AM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AA985" s="14"/>
      <c r="AB985" s="14"/>
      <c r="AC985" s="14"/>
      <c r="AD985" s="14"/>
      <c r="AE985" s="14"/>
      <c r="AH985" s="14"/>
      <c r="AI985" s="17"/>
      <c r="AL985" s="14"/>
      <c r="AM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AA986" s="14"/>
      <c r="AB986" s="14"/>
      <c r="AC986" s="14"/>
      <c r="AD986" s="14"/>
      <c r="AE986" s="14"/>
      <c r="AH986" s="14"/>
      <c r="AI986" s="17"/>
      <c r="AL986" s="14"/>
      <c r="AM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AA987" s="14"/>
      <c r="AB987" s="14"/>
      <c r="AC987" s="14"/>
      <c r="AD987" s="14"/>
      <c r="AE987" s="14"/>
      <c r="AH987" s="14"/>
      <c r="AI987" s="17"/>
      <c r="AL987" s="14"/>
      <c r="AM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AA988" s="14"/>
      <c r="AB988" s="14"/>
      <c r="AC988" s="14"/>
      <c r="AD988" s="14"/>
      <c r="AE988" s="14"/>
      <c r="AH988" s="14"/>
      <c r="AI988" s="17"/>
      <c r="AL988" s="14"/>
      <c r="AM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AA989" s="14"/>
      <c r="AB989" s="14"/>
      <c r="AC989" s="14"/>
      <c r="AD989" s="14"/>
      <c r="AE989" s="14"/>
      <c r="AH989" s="14"/>
      <c r="AI989" s="17"/>
      <c r="AL989" s="14"/>
      <c r="AM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AA990" s="14"/>
      <c r="AB990" s="14"/>
      <c r="AC990" s="14"/>
      <c r="AD990" s="14"/>
      <c r="AE990" s="14"/>
      <c r="AH990" s="14"/>
      <c r="AI990" s="17"/>
      <c r="AL990" s="14"/>
      <c r="AM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AA991" s="14"/>
      <c r="AB991" s="14"/>
      <c r="AC991" s="14"/>
      <c r="AD991" s="14"/>
      <c r="AE991" s="14"/>
      <c r="AH991" s="14"/>
      <c r="AI991" s="17"/>
      <c r="AL991" s="14"/>
      <c r="AM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AA992" s="14"/>
      <c r="AB992" s="14"/>
      <c r="AC992" s="14"/>
      <c r="AD992" s="14"/>
      <c r="AE992" s="14"/>
      <c r="AH992" s="14"/>
      <c r="AI992" s="17"/>
      <c r="AL992" s="14"/>
      <c r="AM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AA993" s="14"/>
      <c r="AB993" s="14"/>
      <c r="AC993" s="14"/>
      <c r="AD993" s="14"/>
      <c r="AE993" s="14"/>
      <c r="AH993" s="14"/>
      <c r="AI993" s="17"/>
      <c r="AL993" s="14"/>
      <c r="AM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AA994" s="14"/>
      <c r="AB994" s="14"/>
      <c r="AC994" s="14"/>
      <c r="AD994" s="14"/>
      <c r="AE994" s="14"/>
      <c r="AH994" s="14"/>
      <c r="AI994" s="17"/>
      <c r="AL994" s="14"/>
      <c r="AM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AA995" s="14"/>
      <c r="AB995" s="14"/>
      <c r="AC995" s="14"/>
      <c r="AD995" s="14"/>
      <c r="AE995" s="14"/>
      <c r="AH995" s="14"/>
      <c r="AI995" s="17"/>
      <c r="AL995" s="14"/>
      <c r="AM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AA996" s="14"/>
      <c r="AB996" s="14"/>
      <c r="AC996" s="14"/>
      <c r="AD996" s="14"/>
      <c r="AE996" s="14"/>
      <c r="AH996" s="14"/>
      <c r="AI996" s="17"/>
      <c r="AL996" s="14"/>
      <c r="AM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AA997" s="14"/>
      <c r="AB997" s="14"/>
      <c r="AC997" s="14"/>
      <c r="AD997" s="14"/>
      <c r="AE997" s="14"/>
      <c r="AH997" s="14"/>
      <c r="AI997" s="17"/>
      <c r="AL997" s="14"/>
      <c r="AM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AA998" s="14"/>
      <c r="AB998" s="14"/>
      <c r="AC998" s="14"/>
      <c r="AD998" s="14"/>
      <c r="AE998" s="14"/>
      <c r="AH998" s="14"/>
      <c r="AI998" s="17"/>
      <c r="AL998" s="14"/>
      <c r="AM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AA999" s="14"/>
      <c r="AB999" s="14"/>
      <c r="AC999" s="14"/>
      <c r="AD999" s="14"/>
      <c r="AE999" s="14"/>
      <c r="AH999" s="14"/>
      <c r="AI999" s="17"/>
      <c r="AL999" s="14"/>
      <c r="AM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AA1000" s="14"/>
      <c r="AB1000" s="14"/>
      <c r="AC1000" s="14"/>
      <c r="AD1000" s="14"/>
      <c r="AE1000" s="14"/>
      <c r="AH1000" s="14"/>
      <c r="AI1000" s="17"/>
      <c r="AL1000" s="14"/>
      <c r="AM1000" s="14"/>
    </row>
  </sheetData>
  <customSheetViews>
    <customSheetView guid="{090C6C04-A9EF-4B0E-966A-18C0FA891F1C}" filter="1" showAutoFilter="1">
      <autoFilter ref="$A$1:$H$28"/>
    </customSheetView>
  </customSheetViews>
  <mergeCells count="32">
    <mergeCell ref="AM100:AN100"/>
    <mergeCell ref="AG101:AH101"/>
    <mergeCell ref="AM101:AN101"/>
    <mergeCell ref="AG108:AH108"/>
    <mergeCell ref="AM108:AN108"/>
    <mergeCell ref="AG109:AH109"/>
    <mergeCell ref="AM109:AN109"/>
    <mergeCell ref="AG110:AH110"/>
    <mergeCell ref="AM110:AN110"/>
    <mergeCell ref="AG111:AH111"/>
    <mergeCell ref="AM111:AN111"/>
    <mergeCell ref="P1:Q1"/>
    <mergeCell ref="R1:S1"/>
    <mergeCell ref="T1:U1"/>
    <mergeCell ref="V1:W1"/>
    <mergeCell ref="X1:Y1"/>
    <mergeCell ref="P98:Y112"/>
    <mergeCell ref="AM99:AN99"/>
    <mergeCell ref="AG99:AH99"/>
    <mergeCell ref="AG100:AH100"/>
    <mergeCell ref="AG102:AH102"/>
    <mergeCell ref="AM102:AN102"/>
    <mergeCell ref="AG103:AH103"/>
    <mergeCell ref="AM103:AN103"/>
    <mergeCell ref="AG104:AH104"/>
    <mergeCell ref="AM104:AN104"/>
    <mergeCell ref="AG105:AH105"/>
    <mergeCell ref="AM105:AN105"/>
    <mergeCell ref="AG106:AH106"/>
    <mergeCell ref="AM106:AN106"/>
    <mergeCell ref="AG107:AH107"/>
    <mergeCell ref="AM107:AN107"/>
  </mergeCells>
  <conditionalFormatting sqref="AC1:AE1000">
    <cfRule type="cellIs" dxfId="0" priority="1" operator="greaterThan">
      <formula>1000</formula>
    </cfRule>
  </conditionalFormatting>
  <conditionalFormatting sqref="AC1:AE1000">
    <cfRule type="cellIs" dxfId="1" priority="2" operator="lessThan">
      <formula>100</formula>
    </cfRule>
  </conditionalFormatting>
  <conditionalFormatting sqref="AC1:AE1000">
    <cfRule type="cellIs" dxfId="2" priority="3" operator="between">
      <formula>100</formula>
      <formula>1000</formula>
    </cfRule>
  </conditionalFormatting>
  <conditionalFormatting sqref="AH1:AH2 AH4 AH7 AH14:AH15 AH18:AH20 AH25:AH28 AH31 AH33:AH37 AH53 AH55 AH61 AH82 AH86:AH87 AH90:AH91 AH94 AH97:AH98 AH112:AH1000">
    <cfRule type="cellIs" dxfId="3" priority="4" operator="greaterThan">
      <formula>20</formula>
    </cfRule>
  </conditionalFormatting>
  <conditionalFormatting sqref="AH1:AH2 AH4 AH7 AH14:AH15 AH18:AH20 AH25:AH28 AH31 AH33:AH37 AH53 AH55 AH61 AH82 AH86:AH87 AH90:AH91 AH94 AH97:AH98 AH112:AH1000">
    <cfRule type="cellIs" dxfId="1" priority="5" operator="lessThan">
      <formula>20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4" t="s">
        <v>737</v>
      </c>
      <c r="B1" s="54" t="s">
        <v>738</v>
      </c>
      <c r="C1" s="54" t="s">
        <v>739</v>
      </c>
      <c r="D1" s="54" t="s">
        <v>740</v>
      </c>
      <c r="E1" s="54" t="s">
        <v>741</v>
      </c>
      <c r="F1" s="54" t="s">
        <v>742</v>
      </c>
      <c r="G1" s="54" t="s">
        <v>743</v>
      </c>
      <c r="H1" s="54" t="s">
        <v>744</v>
      </c>
      <c r="I1" s="54" t="s">
        <v>745</v>
      </c>
      <c r="J1" s="54" t="s">
        <v>746</v>
      </c>
      <c r="K1" s="54" t="s">
        <v>747</v>
      </c>
      <c r="L1" s="54" t="s">
        <v>748</v>
      </c>
      <c r="M1" s="54" t="s">
        <v>749</v>
      </c>
      <c r="N1" s="54" t="s">
        <v>750</v>
      </c>
      <c r="O1" s="54" t="s">
        <v>751</v>
      </c>
      <c r="P1" s="54" t="s">
        <v>752</v>
      </c>
      <c r="Q1" s="54" t="s">
        <v>753</v>
      </c>
      <c r="R1" s="54" t="s">
        <v>754</v>
      </c>
      <c r="S1" s="54" t="s">
        <v>755</v>
      </c>
      <c r="T1" s="54" t="s">
        <v>756</v>
      </c>
      <c r="U1" s="54" t="s">
        <v>757</v>
      </c>
      <c r="V1" s="54" t="s">
        <v>758</v>
      </c>
      <c r="W1" s="55" t="s">
        <v>759</v>
      </c>
      <c r="X1" s="54" t="s">
        <v>760</v>
      </c>
      <c r="Y1" s="54" t="s">
        <v>761</v>
      </c>
      <c r="Z1" s="55" t="s">
        <v>762</v>
      </c>
      <c r="AA1" s="54" t="s">
        <v>763</v>
      </c>
      <c r="AB1" s="54" t="s">
        <v>764</v>
      </c>
      <c r="AC1" s="54" t="s">
        <v>765</v>
      </c>
      <c r="AD1" s="54" t="s">
        <v>766</v>
      </c>
      <c r="AE1" s="54" t="s">
        <v>767</v>
      </c>
    </row>
    <row r="2">
      <c r="A2" s="56" t="s">
        <v>26</v>
      </c>
      <c r="B2" s="56">
        <v>366.0</v>
      </c>
      <c r="C2" s="54" t="s">
        <v>768</v>
      </c>
      <c r="D2" s="54" t="s">
        <v>769</v>
      </c>
      <c r="E2" s="57" t="s">
        <v>770</v>
      </c>
      <c r="F2" s="54" t="s">
        <v>771</v>
      </c>
      <c r="G2" s="56">
        <v>0.55</v>
      </c>
      <c r="H2" s="56">
        <v>0.25</v>
      </c>
      <c r="I2" s="56">
        <v>29537.0</v>
      </c>
      <c r="J2" s="56">
        <v>5586.0</v>
      </c>
      <c r="K2" s="56">
        <v>22.0</v>
      </c>
      <c r="L2" s="56">
        <v>20.0</v>
      </c>
      <c r="M2" s="56">
        <v>0.99253731</v>
      </c>
      <c r="N2" s="56">
        <v>0.99644634</v>
      </c>
      <c r="O2" s="58" t="b">
        <v>1</v>
      </c>
      <c r="P2" s="56">
        <v>0.0</v>
      </c>
      <c r="Q2" s="56">
        <v>0.549</v>
      </c>
      <c r="R2" s="56">
        <v>1.0</v>
      </c>
      <c r="S2" s="56">
        <v>0.0</v>
      </c>
      <c r="T2" s="56">
        <v>0.0</v>
      </c>
      <c r="U2" s="59" t="b">
        <v>1</v>
      </c>
      <c r="V2" s="59" t="b">
        <v>1</v>
      </c>
      <c r="W2" s="58" t="b">
        <f t="shared" ref="W2:W112" si="1">or(not(U2),not(V2))</f>
        <v>0</v>
      </c>
      <c r="X2" s="58" t="b">
        <v>0</v>
      </c>
      <c r="Y2" s="58" t="b">
        <v>0</v>
      </c>
      <c r="Z2" s="54" t="b">
        <f t="shared" ref="Z2:Z112" si="2">or(X2,Y2)</f>
        <v>0</v>
      </c>
      <c r="AA2" s="54" t="s">
        <v>772</v>
      </c>
      <c r="AB2" s="56">
        <v>1.0</v>
      </c>
      <c r="AC2" s="60"/>
      <c r="AD2" s="58" t="b">
        <v>1</v>
      </c>
      <c r="AE2" s="54" t="str">
        <f t="shared" ref="AE2:AE112" si="3">concatenate("uagaccaccccaaaaaugaaggggacuaaaac", D2)</f>
        <v>uagaccaccccaaaaaugaaggggacuaaaacUGAUAAGACCUCCUCCACGG</v>
      </c>
    </row>
    <row r="3">
      <c r="A3" s="56" t="s">
        <v>35</v>
      </c>
      <c r="B3" s="56">
        <v>510.0</v>
      </c>
      <c r="C3" s="54" t="s">
        <v>773</v>
      </c>
      <c r="D3" s="54" t="s">
        <v>774</v>
      </c>
      <c r="E3" s="57" t="s">
        <v>770</v>
      </c>
      <c r="F3" s="54" t="s">
        <v>775</v>
      </c>
      <c r="G3" s="56">
        <v>0.45</v>
      </c>
      <c r="H3" s="56">
        <v>0.4</v>
      </c>
      <c r="I3" s="56">
        <v>29393.0</v>
      </c>
      <c r="J3" s="56">
        <v>5586.0</v>
      </c>
      <c r="K3" s="56">
        <v>22.0</v>
      </c>
      <c r="L3" s="56">
        <v>20.0</v>
      </c>
      <c r="M3" s="56">
        <v>0.99253731</v>
      </c>
      <c r="N3" s="56">
        <v>0.99644634</v>
      </c>
      <c r="O3" s="58" t="b">
        <v>1</v>
      </c>
      <c r="P3" s="56">
        <v>0.0</v>
      </c>
      <c r="Q3" s="56">
        <v>0.5495</v>
      </c>
      <c r="R3" s="56">
        <v>1.0</v>
      </c>
      <c r="S3" s="56">
        <v>0.0</v>
      </c>
      <c r="T3" s="56">
        <v>0.0</v>
      </c>
      <c r="U3" s="58" t="b">
        <v>0</v>
      </c>
      <c r="V3" s="59" t="b">
        <v>1</v>
      </c>
      <c r="W3" s="58" t="b">
        <f t="shared" si="1"/>
        <v>1</v>
      </c>
      <c r="X3" s="61" t="b">
        <v>1</v>
      </c>
      <c r="Y3" s="61" t="b">
        <v>1</v>
      </c>
      <c r="Z3" s="54" t="b">
        <f t="shared" si="2"/>
        <v>1</v>
      </c>
      <c r="AA3" s="54" t="s">
        <v>772</v>
      </c>
      <c r="AB3" s="56">
        <v>2.0</v>
      </c>
      <c r="AC3" s="60"/>
      <c r="AD3" s="58" t="b">
        <v>1</v>
      </c>
      <c r="AE3" s="54" t="str">
        <f t="shared" si="3"/>
        <v>uagaccaccccaaaaaugaaggggacuaaaacCAGCUCAACCAUAACAUGAC</v>
      </c>
    </row>
    <row r="4">
      <c r="A4" s="56" t="s">
        <v>44</v>
      </c>
      <c r="B4" s="56">
        <v>1381.0</v>
      </c>
      <c r="C4" s="54" t="s">
        <v>776</v>
      </c>
      <c r="D4" s="54" t="s">
        <v>777</v>
      </c>
      <c r="E4" s="57" t="s">
        <v>770</v>
      </c>
      <c r="F4" s="54" t="s">
        <v>778</v>
      </c>
      <c r="G4" s="56">
        <v>0.35</v>
      </c>
      <c r="H4" s="56">
        <v>0.25</v>
      </c>
      <c r="I4" s="56">
        <v>28522.0</v>
      </c>
      <c r="J4" s="56">
        <v>5528.0</v>
      </c>
      <c r="K4" s="56">
        <v>98.0</v>
      </c>
      <c r="L4" s="56">
        <v>2.0</v>
      </c>
      <c r="M4" s="56">
        <v>0.9822317</v>
      </c>
      <c r="N4" s="56">
        <v>0.99964463</v>
      </c>
      <c r="O4" s="58" t="b">
        <v>1</v>
      </c>
      <c r="P4" s="56">
        <v>0.0</v>
      </c>
      <c r="Q4" s="56">
        <v>0.5795</v>
      </c>
      <c r="R4" s="56">
        <v>1.0</v>
      </c>
      <c r="S4" s="56">
        <v>0.0</v>
      </c>
      <c r="T4" s="56">
        <v>0.0</v>
      </c>
      <c r="U4" s="59" t="b">
        <v>1</v>
      </c>
      <c r="V4" s="59" t="b">
        <v>1</v>
      </c>
      <c r="W4" s="58" t="b">
        <f t="shared" si="1"/>
        <v>0</v>
      </c>
      <c r="X4" s="58" t="b">
        <v>0</v>
      </c>
      <c r="Y4" s="61" t="b">
        <v>1</v>
      </c>
      <c r="Z4" s="54" t="b">
        <f t="shared" si="2"/>
        <v>1</v>
      </c>
      <c r="AA4" s="54" t="s">
        <v>772</v>
      </c>
      <c r="AB4" s="56">
        <v>4.0</v>
      </c>
      <c r="AC4" s="60"/>
      <c r="AD4" s="58" t="b">
        <v>1</v>
      </c>
      <c r="AE4" s="54" t="str">
        <f t="shared" si="3"/>
        <v>uagaccaccccaaaaaugaaggggacuaaaacCUACUUCUGAAUUGUGACAU</v>
      </c>
    </row>
    <row r="5">
      <c r="A5" s="56" t="s">
        <v>50</v>
      </c>
      <c r="B5" s="56">
        <v>1495.0</v>
      </c>
      <c r="C5" s="54" t="s">
        <v>779</v>
      </c>
      <c r="D5" s="54" t="s">
        <v>780</v>
      </c>
      <c r="E5" s="57" t="s">
        <v>770</v>
      </c>
      <c r="F5" s="54" t="s">
        <v>781</v>
      </c>
      <c r="G5" s="56">
        <v>0.45</v>
      </c>
      <c r="H5" s="56">
        <v>0.5</v>
      </c>
      <c r="I5" s="56">
        <v>28408.0</v>
      </c>
      <c r="J5" s="56">
        <v>5623.0</v>
      </c>
      <c r="K5" s="56">
        <v>2.0</v>
      </c>
      <c r="L5" s="56">
        <v>3.0</v>
      </c>
      <c r="M5" s="56">
        <v>0.99911159</v>
      </c>
      <c r="N5" s="56">
        <v>0.99946695</v>
      </c>
      <c r="O5" s="58" t="b">
        <v>1</v>
      </c>
      <c r="P5" s="56">
        <v>0.0</v>
      </c>
      <c r="Q5" s="56">
        <v>0.762</v>
      </c>
      <c r="R5" s="56">
        <v>1.0</v>
      </c>
      <c r="S5" s="56">
        <v>0.0</v>
      </c>
      <c r="T5" s="56">
        <v>1.0</v>
      </c>
      <c r="U5" s="59" t="b">
        <v>1</v>
      </c>
      <c r="V5" s="59" t="b">
        <v>1</v>
      </c>
      <c r="W5" s="58" t="b">
        <f t="shared" si="1"/>
        <v>0</v>
      </c>
      <c r="X5" s="58" t="b">
        <v>0</v>
      </c>
      <c r="Y5" s="58" t="b">
        <v>0</v>
      </c>
      <c r="Z5" s="54" t="b">
        <f t="shared" si="2"/>
        <v>0</v>
      </c>
      <c r="AA5" s="54" t="s">
        <v>772</v>
      </c>
      <c r="AB5" s="56">
        <v>5.0</v>
      </c>
      <c r="AC5" s="60"/>
      <c r="AD5" s="58" t="b">
        <v>1</v>
      </c>
      <c r="AE5" s="54" t="str">
        <f t="shared" si="3"/>
        <v>uagaccaccccaaaaaugaaggggacuaaaacGGCAACCAACAUAAGAGAAC</v>
      </c>
    </row>
    <row r="6">
      <c r="A6" s="56" t="s">
        <v>58</v>
      </c>
      <c r="B6" s="56">
        <v>1545.0</v>
      </c>
      <c r="C6" s="54" t="s">
        <v>782</v>
      </c>
      <c r="D6" s="54" t="s">
        <v>783</v>
      </c>
      <c r="E6" s="57" t="s">
        <v>770</v>
      </c>
      <c r="F6" s="54" t="s">
        <v>784</v>
      </c>
      <c r="G6" s="56">
        <v>0.45</v>
      </c>
      <c r="H6" s="56">
        <v>0.3</v>
      </c>
      <c r="I6" s="56">
        <v>28358.0</v>
      </c>
      <c r="J6" s="56">
        <v>5617.0</v>
      </c>
      <c r="K6" s="56">
        <v>8.0</v>
      </c>
      <c r="L6" s="56">
        <v>3.0</v>
      </c>
      <c r="M6" s="56">
        <v>0.99804549</v>
      </c>
      <c r="N6" s="56">
        <v>0.99946695</v>
      </c>
      <c r="O6" s="58" t="b">
        <v>1</v>
      </c>
      <c r="P6" s="56">
        <v>0.0</v>
      </c>
      <c r="Q6" s="56">
        <v>0.6885</v>
      </c>
      <c r="R6" s="56">
        <v>1.0</v>
      </c>
      <c r="S6" s="56">
        <v>0.0</v>
      </c>
      <c r="T6" s="56">
        <v>0.0</v>
      </c>
      <c r="U6" s="59" t="b">
        <v>1</v>
      </c>
      <c r="V6" s="59" t="b">
        <v>1</v>
      </c>
      <c r="W6" s="58" t="b">
        <f t="shared" si="1"/>
        <v>0</v>
      </c>
      <c r="X6" s="58" t="b">
        <v>0</v>
      </c>
      <c r="Y6" s="58" t="b">
        <v>0</v>
      </c>
      <c r="Z6" s="54" t="b">
        <f t="shared" si="2"/>
        <v>0</v>
      </c>
      <c r="AA6" s="54" t="s">
        <v>772</v>
      </c>
      <c r="AB6" s="56">
        <v>6.0</v>
      </c>
      <c r="AC6" s="60"/>
      <c r="AD6" s="58" t="b">
        <v>1</v>
      </c>
      <c r="AE6" s="54" t="str">
        <f t="shared" si="3"/>
        <v>uagaccaccccaaaaaugaaggggacuaaaacACAACCUAUGUUAGCGCUAG</v>
      </c>
    </row>
    <row r="7">
      <c r="A7" s="56" t="s">
        <v>66</v>
      </c>
      <c r="B7" s="56">
        <v>2439.0</v>
      </c>
      <c r="C7" s="54" t="s">
        <v>785</v>
      </c>
      <c r="D7" s="54" t="s">
        <v>786</v>
      </c>
      <c r="E7" s="57" t="s">
        <v>770</v>
      </c>
      <c r="F7" s="54" t="s">
        <v>787</v>
      </c>
      <c r="G7" s="56">
        <v>0.45</v>
      </c>
      <c r="H7" s="56">
        <v>0.2</v>
      </c>
      <c r="I7" s="56">
        <v>27464.0</v>
      </c>
      <c r="J7" s="56">
        <v>5508.0</v>
      </c>
      <c r="K7" s="56">
        <v>20.0</v>
      </c>
      <c r="L7" s="56">
        <v>100.0</v>
      </c>
      <c r="M7" s="56">
        <v>0.97867804</v>
      </c>
      <c r="N7" s="56">
        <v>0.9822317</v>
      </c>
      <c r="O7" s="58" t="b">
        <v>1</v>
      </c>
      <c r="P7" s="56">
        <v>0.0</v>
      </c>
      <c r="Q7" s="56">
        <v>0.3395</v>
      </c>
      <c r="R7" s="56">
        <v>1.0</v>
      </c>
      <c r="S7" s="56">
        <v>0.0</v>
      </c>
      <c r="T7" s="56">
        <v>0.0</v>
      </c>
      <c r="U7" s="58" t="b">
        <v>0</v>
      </c>
      <c r="V7" s="58" t="b">
        <v>0</v>
      </c>
      <c r="W7" s="58" t="b">
        <f t="shared" si="1"/>
        <v>1</v>
      </c>
      <c r="X7" s="61" t="b">
        <v>1</v>
      </c>
      <c r="Y7" s="61" t="b">
        <v>1</v>
      </c>
      <c r="Z7" s="54" t="b">
        <f t="shared" si="2"/>
        <v>1</v>
      </c>
      <c r="AA7" s="54" t="s">
        <v>772</v>
      </c>
      <c r="AB7" s="56">
        <v>8.0</v>
      </c>
      <c r="AC7" s="60"/>
      <c r="AD7" s="58" t="b">
        <v>1</v>
      </c>
      <c r="AE7" s="54" t="str">
        <f t="shared" si="3"/>
        <v>uagaccaccccaaaaaugaaggggacuaaaacCAUGAGUAGGCCAGUUUCUU</v>
      </c>
    </row>
    <row r="8">
      <c r="A8" s="56" t="s">
        <v>74</v>
      </c>
      <c r="B8" s="56">
        <v>2614.0</v>
      </c>
      <c r="C8" s="54" t="s">
        <v>788</v>
      </c>
      <c r="D8" s="54" t="s">
        <v>789</v>
      </c>
      <c r="E8" s="57" t="s">
        <v>770</v>
      </c>
      <c r="F8" s="54" t="s">
        <v>790</v>
      </c>
      <c r="G8" s="56">
        <v>0.35</v>
      </c>
      <c r="H8" s="56">
        <v>0.45</v>
      </c>
      <c r="I8" s="56">
        <v>27289.0</v>
      </c>
      <c r="J8" s="56">
        <v>5543.0</v>
      </c>
      <c r="K8" s="56">
        <v>8.0</v>
      </c>
      <c r="L8" s="56">
        <v>77.0</v>
      </c>
      <c r="M8" s="56">
        <v>0.98489694</v>
      </c>
      <c r="N8" s="56">
        <v>0.98631841</v>
      </c>
      <c r="O8" s="58" t="b">
        <v>1</v>
      </c>
      <c r="P8" s="56">
        <v>0.0</v>
      </c>
      <c r="Q8" s="56">
        <v>0.4695</v>
      </c>
      <c r="R8" s="56">
        <v>1.0</v>
      </c>
      <c r="S8" s="56">
        <v>0.0</v>
      </c>
      <c r="T8" s="56">
        <v>0.0</v>
      </c>
      <c r="U8" s="59" t="b">
        <v>1</v>
      </c>
      <c r="V8" s="59" t="b">
        <v>1</v>
      </c>
      <c r="W8" s="58" t="b">
        <f t="shared" si="1"/>
        <v>0</v>
      </c>
      <c r="X8" s="58" t="b">
        <v>0</v>
      </c>
      <c r="Y8" s="58" t="b">
        <v>0</v>
      </c>
      <c r="Z8" s="54" t="b">
        <f t="shared" si="2"/>
        <v>0</v>
      </c>
      <c r="AA8" s="54" t="s">
        <v>772</v>
      </c>
      <c r="AB8" s="56">
        <v>9.0</v>
      </c>
      <c r="AC8" s="60"/>
      <c r="AD8" s="58" t="b">
        <v>1</v>
      </c>
      <c r="AE8" s="54" t="str">
        <f t="shared" si="3"/>
        <v>uagaccaccccaaaaaugaaggggacuaaaacACAUAAGCCCGUUAAUACAA</v>
      </c>
    </row>
    <row r="9">
      <c r="A9" s="56" t="s">
        <v>82</v>
      </c>
      <c r="B9" s="56">
        <v>2626.0</v>
      </c>
      <c r="C9" s="54" t="s">
        <v>791</v>
      </c>
      <c r="D9" s="54" t="s">
        <v>792</v>
      </c>
      <c r="E9" s="57" t="s">
        <v>770</v>
      </c>
      <c r="F9" s="54" t="s">
        <v>793</v>
      </c>
      <c r="G9" s="56">
        <v>0.4</v>
      </c>
      <c r="H9" s="56">
        <v>0.35</v>
      </c>
      <c r="I9" s="56">
        <v>27277.0</v>
      </c>
      <c r="J9" s="56">
        <v>5549.0</v>
      </c>
      <c r="K9" s="56">
        <v>9.0</v>
      </c>
      <c r="L9" s="56">
        <v>70.0</v>
      </c>
      <c r="M9" s="56">
        <v>0.98596304</v>
      </c>
      <c r="N9" s="56">
        <v>0.98756219</v>
      </c>
      <c r="O9" s="58" t="b">
        <v>1</v>
      </c>
      <c r="P9" s="56">
        <v>0.0</v>
      </c>
      <c r="Q9" s="56">
        <v>0.3885</v>
      </c>
      <c r="R9" s="56">
        <v>1.0</v>
      </c>
      <c r="S9" s="56">
        <v>0.0</v>
      </c>
      <c r="T9" s="56">
        <v>0.0</v>
      </c>
      <c r="U9" s="59" t="b">
        <v>1</v>
      </c>
      <c r="V9" s="59" t="b">
        <v>1</v>
      </c>
      <c r="W9" s="58" t="b">
        <f t="shared" si="1"/>
        <v>0</v>
      </c>
      <c r="X9" s="58" t="b">
        <v>0</v>
      </c>
      <c r="Y9" s="58" t="b">
        <v>0</v>
      </c>
      <c r="Z9" s="54" t="b">
        <f t="shared" si="2"/>
        <v>0</v>
      </c>
      <c r="AA9" s="54" t="s">
        <v>772</v>
      </c>
      <c r="AB9" s="56">
        <v>9.0</v>
      </c>
      <c r="AC9" s="60"/>
      <c r="AD9" s="58" t="b">
        <v>1</v>
      </c>
      <c r="AE9" s="54" t="str">
        <f t="shared" si="3"/>
        <v>uagaccaccccaaaaaugaaggggacuaaaacUGAUUUCGAGCAACAUAAGC</v>
      </c>
    </row>
    <row r="10">
      <c r="A10" s="56" t="s">
        <v>90</v>
      </c>
      <c r="B10" s="56">
        <v>2866.0</v>
      </c>
      <c r="C10" s="54" t="s">
        <v>794</v>
      </c>
      <c r="D10" s="54" t="s">
        <v>795</v>
      </c>
      <c r="E10" s="57" t="s">
        <v>770</v>
      </c>
      <c r="F10" s="54" t="s">
        <v>796</v>
      </c>
      <c r="G10" s="56">
        <v>0.45</v>
      </c>
      <c r="H10" s="56">
        <v>0.3</v>
      </c>
      <c r="I10" s="56">
        <v>27037.0</v>
      </c>
      <c r="J10" s="56">
        <v>5622.0</v>
      </c>
      <c r="K10" s="56">
        <v>3.0</v>
      </c>
      <c r="L10" s="56">
        <v>3.0</v>
      </c>
      <c r="M10" s="56">
        <v>0.9989339</v>
      </c>
      <c r="N10" s="56">
        <v>0.99946695</v>
      </c>
      <c r="O10" s="58" t="b">
        <v>1</v>
      </c>
      <c r="P10" s="56">
        <v>0.0</v>
      </c>
      <c r="Q10" s="56">
        <v>0.765</v>
      </c>
      <c r="R10" s="56">
        <v>1.0</v>
      </c>
      <c r="S10" s="56">
        <v>0.0</v>
      </c>
      <c r="T10" s="56">
        <v>0.0</v>
      </c>
      <c r="U10" s="59" t="b">
        <v>1</v>
      </c>
      <c r="V10" s="59" t="b">
        <v>1</v>
      </c>
      <c r="W10" s="58" t="b">
        <f t="shared" si="1"/>
        <v>0</v>
      </c>
      <c r="X10" s="58" t="b">
        <v>0</v>
      </c>
      <c r="Y10" s="58" t="b">
        <v>0</v>
      </c>
      <c r="Z10" s="54" t="b">
        <f t="shared" si="2"/>
        <v>0</v>
      </c>
      <c r="AA10" s="54" t="s">
        <v>772</v>
      </c>
      <c r="AB10" s="56">
        <v>10.0</v>
      </c>
      <c r="AC10" s="60"/>
      <c r="AD10" s="58" t="b">
        <v>1</v>
      </c>
      <c r="AE10" s="54" t="str">
        <f t="shared" si="3"/>
        <v>uagaccaccccaaaaaugaaggggacuaaaacCACAGGCGAACUCAUUUACU</v>
      </c>
    </row>
    <row r="11">
      <c r="A11" s="56" t="s">
        <v>97</v>
      </c>
      <c r="B11" s="56">
        <v>3565.0</v>
      </c>
      <c r="C11" s="54" t="s">
        <v>797</v>
      </c>
      <c r="D11" s="54" t="s">
        <v>798</v>
      </c>
      <c r="E11" s="57" t="s">
        <v>770</v>
      </c>
      <c r="F11" s="54" t="s">
        <v>799</v>
      </c>
      <c r="G11" s="56">
        <v>0.4</v>
      </c>
      <c r="H11" s="56">
        <v>0.45</v>
      </c>
      <c r="I11" s="56">
        <v>26338.0</v>
      </c>
      <c r="J11" s="56">
        <v>5622.0</v>
      </c>
      <c r="K11" s="56">
        <v>2.0</v>
      </c>
      <c r="L11" s="56">
        <v>4.0</v>
      </c>
      <c r="M11" s="56">
        <v>0.9989339</v>
      </c>
      <c r="N11" s="56">
        <v>0.99928927</v>
      </c>
      <c r="O11" s="58" t="b">
        <v>1</v>
      </c>
      <c r="P11" s="56">
        <v>0.0</v>
      </c>
      <c r="Q11" s="56">
        <v>0.74</v>
      </c>
      <c r="R11" s="56">
        <v>1.0</v>
      </c>
      <c r="S11" s="56">
        <v>0.0</v>
      </c>
      <c r="T11" s="56">
        <v>0.0</v>
      </c>
      <c r="U11" s="59" t="b">
        <v>1</v>
      </c>
      <c r="V11" s="59" t="b">
        <v>1</v>
      </c>
      <c r="W11" s="58" t="b">
        <f t="shared" si="1"/>
        <v>0</v>
      </c>
      <c r="X11" s="58" t="b">
        <v>0</v>
      </c>
      <c r="Y11" s="58" t="b">
        <v>0</v>
      </c>
      <c r="Z11" s="54" t="b">
        <f t="shared" si="2"/>
        <v>0</v>
      </c>
      <c r="AA11" s="54" t="s">
        <v>772</v>
      </c>
      <c r="AB11" s="56">
        <v>11.0</v>
      </c>
      <c r="AC11" s="60"/>
      <c r="AD11" s="58" t="b">
        <v>1</v>
      </c>
      <c r="AE11" s="54" t="str">
        <f t="shared" si="3"/>
        <v>uagaccaccccaaaaaugaaggggacuaaaacCGCUUAAAACACAACUACCA</v>
      </c>
    </row>
    <row r="12">
      <c r="A12" s="56" t="s">
        <v>104</v>
      </c>
      <c r="B12" s="56">
        <v>3777.0</v>
      </c>
      <c r="C12" s="54" t="s">
        <v>800</v>
      </c>
      <c r="D12" s="54" t="s">
        <v>801</v>
      </c>
      <c r="E12" s="57" t="s">
        <v>770</v>
      </c>
      <c r="F12" s="54" t="s">
        <v>802</v>
      </c>
      <c r="G12" s="56">
        <v>0.4</v>
      </c>
      <c r="H12" s="56">
        <v>0.35</v>
      </c>
      <c r="I12" s="56">
        <v>26126.0</v>
      </c>
      <c r="J12" s="56">
        <v>5598.0</v>
      </c>
      <c r="K12" s="56">
        <v>18.0</v>
      </c>
      <c r="L12" s="56">
        <v>12.0</v>
      </c>
      <c r="M12" s="56">
        <v>0.99466951</v>
      </c>
      <c r="N12" s="56">
        <v>0.9978678</v>
      </c>
      <c r="O12" s="58" t="b">
        <v>1</v>
      </c>
      <c r="P12" s="56">
        <v>0.0</v>
      </c>
      <c r="Q12" s="56">
        <v>0.489</v>
      </c>
      <c r="R12" s="56">
        <v>1.0</v>
      </c>
      <c r="S12" s="56">
        <v>0.0</v>
      </c>
      <c r="T12" s="56">
        <v>0.0</v>
      </c>
      <c r="U12" s="58" t="b">
        <v>0</v>
      </c>
      <c r="V12" s="59" t="b">
        <v>1</v>
      </c>
      <c r="W12" s="58" t="b">
        <f t="shared" si="1"/>
        <v>1</v>
      </c>
      <c r="X12" s="58" t="b">
        <v>0</v>
      </c>
      <c r="Y12" s="61" t="b">
        <v>1</v>
      </c>
      <c r="Z12" s="54" t="b">
        <f t="shared" si="2"/>
        <v>1</v>
      </c>
      <c r="AA12" s="54" t="s">
        <v>772</v>
      </c>
      <c r="AB12" s="56">
        <v>12.0</v>
      </c>
      <c r="AC12" s="60"/>
      <c r="AD12" s="58" t="b">
        <v>1</v>
      </c>
      <c r="AE12" s="54" t="str">
        <f t="shared" si="3"/>
        <v>uagaccaccccaaaaaugaaggggacuaaaacGACAGCUAAGUAGACAUUUG</v>
      </c>
    </row>
    <row r="13">
      <c r="A13" s="56" t="s">
        <v>111</v>
      </c>
      <c r="B13" s="56">
        <v>4423.0</v>
      </c>
      <c r="C13" s="54" t="s">
        <v>803</v>
      </c>
      <c r="D13" s="54" t="s">
        <v>804</v>
      </c>
      <c r="E13" s="57" t="s">
        <v>770</v>
      </c>
      <c r="F13" s="54" t="s">
        <v>805</v>
      </c>
      <c r="G13" s="56">
        <v>0.4</v>
      </c>
      <c r="H13" s="56">
        <v>0.35</v>
      </c>
      <c r="I13" s="56">
        <v>25480.0</v>
      </c>
      <c r="J13" s="56">
        <v>5617.0</v>
      </c>
      <c r="K13" s="56">
        <v>3.0</v>
      </c>
      <c r="L13" s="56">
        <v>8.0</v>
      </c>
      <c r="M13" s="56">
        <v>0.99804549</v>
      </c>
      <c r="N13" s="56">
        <v>0.99857854</v>
      </c>
      <c r="O13" s="58" t="b">
        <v>1</v>
      </c>
      <c r="P13" s="56">
        <v>0.0</v>
      </c>
      <c r="Q13" s="56">
        <v>0.6095</v>
      </c>
      <c r="R13" s="56">
        <v>1.0</v>
      </c>
      <c r="S13" s="56">
        <v>0.0</v>
      </c>
      <c r="T13" s="56">
        <v>0.0</v>
      </c>
      <c r="U13" s="59" t="b">
        <v>1</v>
      </c>
      <c r="V13" s="59" t="b">
        <v>1</v>
      </c>
      <c r="W13" s="58" t="b">
        <f t="shared" si="1"/>
        <v>0</v>
      </c>
      <c r="X13" s="58" t="b">
        <v>0</v>
      </c>
      <c r="Y13" s="58" t="b">
        <v>0</v>
      </c>
      <c r="Z13" s="54" t="b">
        <f t="shared" si="2"/>
        <v>0</v>
      </c>
      <c r="AA13" s="54" t="s">
        <v>772</v>
      </c>
      <c r="AB13" s="56">
        <v>13.0</v>
      </c>
      <c r="AC13" s="60"/>
      <c r="AD13" s="58" t="b">
        <v>1</v>
      </c>
      <c r="AE13" s="54" t="str">
        <f t="shared" si="3"/>
        <v>uagaccaccccaaaaaugaaggggacuaaaacCACAGACAGGCAUUAAUUUG</v>
      </c>
    </row>
    <row r="14">
      <c r="A14" s="56" t="s">
        <v>118</v>
      </c>
      <c r="B14" s="56">
        <v>5143.0</v>
      </c>
      <c r="C14" s="54" t="s">
        <v>806</v>
      </c>
      <c r="D14" s="54" t="s">
        <v>807</v>
      </c>
      <c r="E14" s="57" t="s">
        <v>770</v>
      </c>
      <c r="F14" s="54" t="s">
        <v>808</v>
      </c>
      <c r="G14" s="56">
        <v>0.45</v>
      </c>
      <c r="H14" s="56">
        <v>0.45</v>
      </c>
      <c r="I14" s="56">
        <v>24760.0</v>
      </c>
      <c r="J14" s="56">
        <v>5618.0</v>
      </c>
      <c r="K14" s="56">
        <v>5.0</v>
      </c>
      <c r="L14" s="56">
        <v>5.0</v>
      </c>
      <c r="M14" s="56">
        <v>0.99822317</v>
      </c>
      <c r="N14" s="56">
        <v>0.99911159</v>
      </c>
      <c r="O14" s="58" t="b">
        <v>1</v>
      </c>
      <c r="P14" s="56">
        <v>0.0</v>
      </c>
      <c r="Q14" s="56">
        <v>0.447</v>
      </c>
      <c r="R14" s="56">
        <v>1.0</v>
      </c>
      <c r="S14" s="56">
        <v>0.0</v>
      </c>
      <c r="T14" s="56">
        <v>0.0</v>
      </c>
      <c r="U14" s="59" t="b">
        <v>1</v>
      </c>
      <c r="V14" s="59" t="b">
        <v>1</v>
      </c>
      <c r="W14" s="58" t="b">
        <f t="shared" si="1"/>
        <v>0</v>
      </c>
      <c r="X14" s="58" t="b">
        <v>0</v>
      </c>
      <c r="Y14" s="58" t="b">
        <v>0</v>
      </c>
      <c r="Z14" s="54" t="b">
        <f t="shared" si="2"/>
        <v>0</v>
      </c>
      <c r="AA14" s="54" t="s">
        <v>809</v>
      </c>
      <c r="AB14" s="56">
        <v>16.0</v>
      </c>
      <c r="AC14" s="60"/>
      <c r="AD14" s="58" t="b">
        <v>1</v>
      </c>
      <c r="AE14" s="54" t="str">
        <f t="shared" si="3"/>
        <v>uagaccaccccaaaaaugaaggggacuaaaacCAAAAGCCUCAACACGUAGA</v>
      </c>
    </row>
    <row r="15">
      <c r="A15" s="56" t="s">
        <v>126</v>
      </c>
      <c r="B15" s="56">
        <v>5461.0</v>
      </c>
      <c r="C15" s="54" t="s">
        <v>810</v>
      </c>
      <c r="D15" s="54" t="s">
        <v>811</v>
      </c>
      <c r="E15" s="57" t="s">
        <v>770</v>
      </c>
      <c r="F15" s="54" t="s">
        <v>812</v>
      </c>
      <c r="G15" s="56">
        <v>0.35</v>
      </c>
      <c r="H15" s="56">
        <v>0.4</v>
      </c>
      <c r="I15" s="56">
        <v>24442.0</v>
      </c>
      <c r="J15" s="56">
        <v>5605.0</v>
      </c>
      <c r="K15" s="56">
        <v>11.0</v>
      </c>
      <c r="L15" s="56">
        <v>12.0</v>
      </c>
      <c r="M15" s="56">
        <v>0.99591329</v>
      </c>
      <c r="N15" s="56">
        <v>0.9978678</v>
      </c>
      <c r="O15" s="58" t="b">
        <v>1</v>
      </c>
      <c r="P15" s="56">
        <v>0.0</v>
      </c>
      <c r="Q15" s="56">
        <v>0.6315</v>
      </c>
      <c r="R15" s="56">
        <v>1.0</v>
      </c>
      <c r="S15" s="56">
        <v>0.0</v>
      </c>
      <c r="T15" s="56">
        <v>0.0</v>
      </c>
      <c r="U15" s="59" t="b">
        <v>1</v>
      </c>
      <c r="V15" s="59" t="b">
        <v>1</v>
      </c>
      <c r="W15" s="58" t="b">
        <f t="shared" si="1"/>
        <v>0</v>
      </c>
      <c r="X15" s="58" t="b">
        <v>0</v>
      </c>
      <c r="Y15" s="58" t="b">
        <v>0</v>
      </c>
      <c r="Z15" s="54" t="b">
        <f t="shared" si="2"/>
        <v>0</v>
      </c>
      <c r="AA15" s="54" t="s">
        <v>809</v>
      </c>
      <c r="AB15" s="56">
        <v>17.0</v>
      </c>
      <c r="AC15" s="60"/>
      <c r="AD15" s="58" t="b">
        <v>1</v>
      </c>
      <c r="AE15" s="54" t="str">
        <f t="shared" si="3"/>
        <v>uagaccaccccaaaaaugaaggggacuaaaacCAUGUUGAAACAAGUAACUC</v>
      </c>
    </row>
    <row r="16">
      <c r="A16" s="56" t="s">
        <v>133</v>
      </c>
      <c r="B16" s="56">
        <v>6030.0</v>
      </c>
      <c r="C16" s="54" t="s">
        <v>813</v>
      </c>
      <c r="D16" s="54" t="s">
        <v>814</v>
      </c>
      <c r="E16" s="57" t="s">
        <v>770</v>
      </c>
      <c r="F16" s="54" t="s">
        <v>815</v>
      </c>
      <c r="G16" s="56">
        <v>0.35</v>
      </c>
      <c r="H16" s="56">
        <v>0.35</v>
      </c>
      <c r="I16" s="56">
        <v>23873.0</v>
      </c>
      <c r="J16" s="56">
        <v>5609.0</v>
      </c>
      <c r="K16" s="56">
        <v>12.0</v>
      </c>
      <c r="L16" s="56">
        <v>7.0</v>
      </c>
      <c r="M16" s="56">
        <v>0.99662402</v>
      </c>
      <c r="N16" s="56">
        <v>0.99875622</v>
      </c>
      <c r="O16" s="58" t="b">
        <v>1</v>
      </c>
      <c r="P16" s="56">
        <v>0.0</v>
      </c>
      <c r="Q16" s="56">
        <v>0.5565</v>
      </c>
      <c r="R16" s="56">
        <v>1.0</v>
      </c>
      <c r="S16" s="56">
        <v>0.0</v>
      </c>
      <c r="T16" s="56">
        <v>0.0</v>
      </c>
      <c r="U16" s="59" t="b">
        <v>1</v>
      </c>
      <c r="V16" s="59" t="b">
        <v>1</v>
      </c>
      <c r="W16" s="58" t="b">
        <f t="shared" si="1"/>
        <v>0</v>
      </c>
      <c r="X16" s="61" t="b">
        <v>1</v>
      </c>
      <c r="Y16" s="58" t="b">
        <v>0</v>
      </c>
      <c r="Z16" s="54" t="b">
        <f t="shared" si="2"/>
        <v>1</v>
      </c>
      <c r="AA16" s="54" t="s">
        <v>809</v>
      </c>
      <c r="AB16" s="56">
        <v>18.0</v>
      </c>
      <c r="AC16" s="60"/>
      <c r="AD16" s="58" t="b">
        <v>1</v>
      </c>
      <c r="AE16" s="54" t="str">
        <f t="shared" si="3"/>
        <v>uagaccaccccaaaaaugaaggggacuaaaacAAAAUUAUCGAAGCUUGCGU</v>
      </c>
    </row>
    <row r="17">
      <c r="A17" s="56" t="s">
        <v>140</v>
      </c>
      <c r="B17" s="56">
        <v>6121.0</v>
      </c>
      <c r="C17" s="54" t="s">
        <v>816</v>
      </c>
      <c r="D17" s="54" t="s">
        <v>817</v>
      </c>
      <c r="E17" s="57" t="s">
        <v>770</v>
      </c>
      <c r="F17" s="54" t="s">
        <v>818</v>
      </c>
      <c r="G17" s="56">
        <v>0.3</v>
      </c>
      <c r="H17" s="56">
        <v>0.25</v>
      </c>
      <c r="I17" s="56">
        <v>23782.0</v>
      </c>
      <c r="J17" s="56">
        <v>5625.0</v>
      </c>
      <c r="K17" s="56">
        <v>2.0</v>
      </c>
      <c r="L17" s="56">
        <v>1.0</v>
      </c>
      <c r="M17" s="56">
        <v>0.99946695</v>
      </c>
      <c r="N17" s="56">
        <v>0.99982232</v>
      </c>
      <c r="O17" s="58" t="b">
        <v>1</v>
      </c>
      <c r="P17" s="56">
        <v>0.0</v>
      </c>
      <c r="Q17" s="56">
        <v>0.523</v>
      </c>
      <c r="R17" s="56">
        <v>1.0</v>
      </c>
      <c r="S17" s="56">
        <v>0.0</v>
      </c>
      <c r="T17" s="56">
        <v>0.0</v>
      </c>
      <c r="U17" s="58" t="b">
        <v>0</v>
      </c>
      <c r="V17" s="59" t="b">
        <v>1</v>
      </c>
      <c r="W17" s="58" t="b">
        <f t="shared" si="1"/>
        <v>1</v>
      </c>
      <c r="X17" s="58" t="b">
        <v>0</v>
      </c>
      <c r="Y17" s="61" t="b">
        <v>1</v>
      </c>
      <c r="Z17" s="54" t="b">
        <f t="shared" si="2"/>
        <v>1</v>
      </c>
      <c r="AA17" s="54" t="s">
        <v>809</v>
      </c>
      <c r="AB17" s="56">
        <v>19.0</v>
      </c>
      <c r="AC17" s="60"/>
      <c r="AD17" s="58" t="b">
        <v>1</v>
      </c>
      <c r="AE17" s="54" t="str">
        <f t="shared" si="3"/>
        <v>uagaccaccccaaaaaugaaggggacuaaaacAUGUAACUUUAAGCUCUCUU</v>
      </c>
    </row>
    <row r="18">
      <c r="A18" s="56" t="s">
        <v>147</v>
      </c>
      <c r="B18" s="56">
        <v>6123.0</v>
      </c>
      <c r="C18" s="54" t="s">
        <v>819</v>
      </c>
      <c r="D18" s="54" t="s">
        <v>820</v>
      </c>
      <c r="E18" s="57" t="s">
        <v>770</v>
      </c>
      <c r="F18" s="54" t="s">
        <v>821</v>
      </c>
      <c r="G18" s="56">
        <v>0.3</v>
      </c>
      <c r="H18" s="56">
        <v>0.35</v>
      </c>
      <c r="I18" s="56">
        <v>23780.0</v>
      </c>
      <c r="J18" s="56">
        <v>5625.0</v>
      </c>
      <c r="K18" s="56">
        <v>2.0</v>
      </c>
      <c r="L18" s="56">
        <v>1.0</v>
      </c>
      <c r="M18" s="56">
        <v>0.99946695</v>
      </c>
      <c r="N18" s="56">
        <v>0.99982232</v>
      </c>
      <c r="O18" s="58" t="b">
        <v>1</v>
      </c>
      <c r="P18" s="56">
        <v>0.0</v>
      </c>
      <c r="Q18" s="56">
        <v>0.518</v>
      </c>
      <c r="R18" s="56">
        <v>1.0</v>
      </c>
      <c r="S18" s="56">
        <v>0.0</v>
      </c>
      <c r="T18" s="56">
        <v>0.0</v>
      </c>
      <c r="U18" s="59" t="b">
        <v>1</v>
      </c>
      <c r="V18" s="59" t="b">
        <v>1</v>
      </c>
      <c r="W18" s="58" t="b">
        <f t="shared" si="1"/>
        <v>0</v>
      </c>
      <c r="X18" s="58" t="b">
        <v>0</v>
      </c>
      <c r="Y18" s="61" t="b">
        <v>1</v>
      </c>
      <c r="Z18" s="54" t="b">
        <f t="shared" si="2"/>
        <v>1</v>
      </c>
      <c r="AA18" s="54" t="s">
        <v>809</v>
      </c>
      <c r="AB18" s="56">
        <v>19.0</v>
      </c>
      <c r="AC18" s="60"/>
      <c r="AD18" s="58" t="b">
        <v>1</v>
      </c>
      <c r="AE18" s="54" t="str">
        <f t="shared" si="3"/>
        <v>uagaccaccccaaaaaugaaggggacuaaaacAAAUGUAACUUUAAGCUCUC</v>
      </c>
    </row>
    <row r="19">
      <c r="A19" s="56" t="s">
        <v>154</v>
      </c>
      <c r="B19" s="56">
        <v>6127.0</v>
      </c>
      <c r="C19" s="54" t="s">
        <v>822</v>
      </c>
      <c r="D19" s="54" t="s">
        <v>823</v>
      </c>
      <c r="E19" s="57" t="s">
        <v>770</v>
      </c>
      <c r="F19" s="54" t="s">
        <v>824</v>
      </c>
      <c r="G19" s="56">
        <v>0.3</v>
      </c>
      <c r="H19" s="56">
        <v>0.45</v>
      </c>
      <c r="I19" s="56">
        <v>23776.0</v>
      </c>
      <c r="J19" s="56">
        <v>5624.0</v>
      </c>
      <c r="K19" s="56">
        <v>2.0</v>
      </c>
      <c r="L19" s="56">
        <v>2.0</v>
      </c>
      <c r="M19" s="56">
        <v>0.99928927</v>
      </c>
      <c r="N19" s="56">
        <v>0.99964463</v>
      </c>
      <c r="O19" s="58" t="b">
        <v>1</v>
      </c>
      <c r="P19" s="56">
        <v>0.0</v>
      </c>
      <c r="Q19" s="56">
        <v>0.484</v>
      </c>
      <c r="R19" s="56">
        <v>1.0</v>
      </c>
      <c r="S19" s="56">
        <v>0.0</v>
      </c>
      <c r="T19" s="56">
        <v>0.0</v>
      </c>
      <c r="U19" s="59" t="b">
        <v>1</v>
      </c>
      <c r="V19" s="58" t="b">
        <v>0</v>
      </c>
      <c r="W19" s="58" t="b">
        <f t="shared" si="1"/>
        <v>1</v>
      </c>
      <c r="X19" s="58" t="b">
        <v>0</v>
      </c>
      <c r="Y19" s="61" t="b">
        <v>1</v>
      </c>
      <c r="Z19" s="54" t="b">
        <f t="shared" si="2"/>
        <v>1</v>
      </c>
      <c r="AA19" s="54" t="s">
        <v>809</v>
      </c>
      <c r="AB19" s="56">
        <v>19.0</v>
      </c>
      <c r="AC19" s="60"/>
      <c r="AD19" s="58" t="b">
        <v>1</v>
      </c>
      <c r="AE19" s="54" t="str">
        <f t="shared" si="3"/>
        <v>uagaccaccccaaaaaugaaggggacuaaaacGGAAAAAUGUAACUUUAAGC</v>
      </c>
    </row>
    <row r="20">
      <c r="A20" s="56" t="s">
        <v>160</v>
      </c>
      <c r="B20" s="56">
        <v>6282.0</v>
      </c>
      <c r="C20" s="54" t="s">
        <v>825</v>
      </c>
      <c r="D20" s="54" t="s">
        <v>826</v>
      </c>
      <c r="E20" s="57" t="s">
        <v>770</v>
      </c>
      <c r="F20" s="54" t="s">
        <v>827</v>
      </c>
      <c r="G20" s="56">
        <v>0.4</v>
      </c>
      <c r="H20" s="56">
        <v>0.4</v>
      </c>
      <c r="I20" s="56">
        <v>23621.0</v>
      </c>
      <c r="J20" s="56">
        <v>5612.0</v>
      </c>
      <c r="K20" s="56">
        <v>6.0</v>
      </c>
      <c r="L20" s="56">
        <v>10.0</v>
      </c>
      <c r="M20" s="56">
        <v>0.99715707</v>
      </c>
      <c r="N20" s="56">
        <v>0.99822317</v>
      </c>
      <c r="O20" s="58" t="b">
        <v>1</v>
      </c>
      <c r="P20" s="56">
        <v>0.0</v>
      </c>
      <c r="Q20" s="56">
        <v>0.613</v>
      </c>
      <c r="R20" s="56">
        <v>1.0</v>
      </c>
      <c r="S20" s="56">
        <v>0.0</v>
      </c>
      <c r="T20" s="56">
        <v>0.0</v>
      </c>
      <c r="U20" s="59" t="b">
        <v>1</v>
      </c>
      <c r="V20" s="59" t="b">
        <v>1</v>
      </c>
      <c r="W20" s="58" t="b">
        <f t="shared" si="1"/>
        <v>0</v>
      </c>
      <c r="X20" s="58" t="b">
        <v>0</v>
      </c>
      <c r="Y20" s="58" t="b">
        <v>0</v>
      </c>
      <c r="Z20" s="54" t="b">
        <f t="shared" si="2"/>
        <v>0</v>
      </c>
      <c r="AA20" s="54" t="s">
        <v>809</v>
      </c>
      <c r="AB20" s="56">
        <v>20.0</v>
      </c>
      <c r="AC20" s="60"/>
      <c r="AD20" s="58" t="b">
        <v>1</v>
      </c>
      <c r="AE20" s="54" t="str">
        <f t="shared" si="3"/>
        <v>uagaccaccccaaaaaugaaggggacuaaaacACAACGUAUACACCAGGUAU</v>
      </c>
    </row>
    <row r="21">
      <c r="A21" s="56" t="s">
        <v>167</v>
      </c>
      <c r="B21" s="56">
        <v>6330.0</v>
      </c>
      <c r="C21" s="54" t="s">
        <v>828</v>
      </c>
      <c r="D21" s="54" t="s">
        <v>829</v>
      </c>
      <c r="E21" s="57" t="s">
        <v>770</v>
      </c>
      <c r="F21" s="54" t="s">
        <v>815</v>
      </c>
      <c r="G21" s="56">
        <v>0.35</v>
      </c>
      <c r="H21" s="56">
        <v>0.4</v>
      </c>
      <c r="I21" s="56">
        <v>23573.0</v>
      </c>
      <c r="J21" s="56">
        <v>5609.0</v>
      </c>
      <c r="K21" s="56">
        <v>4.0</v>
      </c>
      <c r="L21" s="56">
        <v>15.0</v>
      </c>
      <c r="M21" s="56">
        <v>0.99662402</v>
      </c>
      <c r="N21" s="56">
        <v>0.99733476</v>
      </c>
      <c r="O21" s="58" t="b">
        <v>1</v>
      </c>
      <c r="P21" s="56">
        <v>0.0</v>
      </c>
      <c r="Q21" s="56">
        <v>0.6985</v>
      </c>
      <c r="R21" s="56">
        <v>1.0</v>
      </c>
      <c r="S21" s="56">
        <v>0.0</v>
      </c>
      <c r="T21" s="56">
        <v>1.0</v>
      </c>
      <c r="U21" s="59" t="b">
        <v>1</v>
      </c>
      <c r="V21" s="59" t="b">
        <v>1</v>
      </c>
      <c r="W21" s="58" t="b">
        <f t="shared" si="1"/>
        <v>0</v>
      </c>
      <c r="X21" s="58" t="b">
        <v>0</v>
      </c>
      <c r="Y21" s="58" t="b">
        <v>0</v>
      </c>
      <c r="Z21" s="54" t="b">
        <f t="shared" si="2"/>
        <v>0</v>
      </c>
      <c r="AA21" s="54" t="s">
        <v>809</v>
      </c>
      <c r="AB21" s="56">
        <v>21.0</v>
      </c>
      <c r="AC21" s="60"/>
      <c r="AD21" s="58" t="b">
        <v>1</v>
      </c>
      <c r="AE21" s="54" t="str">
        <f t="shared" si="3"/>
        <v>uagaccaccccaaaaaugaaggggacuaaaacCAGUACAUCAAACGAAUUUG</v>
      </c>
    </row>
    <row r="22">
      <c r="A22" s="56" t="s">
        <v>174</v>
      </c>
      <c r="B22" s="56">
        <v>6501.0</v>
      </c>
      <c r="C22" s="54" t="s">
        <v>830</v>
      </c>
      <c r="D22" s="54" t="s">
        <v>831</v>
      </c>
      <c r="E22" s="57" t="s">
        <v>770</v>
      </c>
      <c r="F22" s="54" t="s">
        <v>832</v>
      </c>
      <c r="G22" s="56">
        <v>0.2</v>
      </c>
      <c r="H22" s="56">
        <v>0.25</v>
      </c>
      <c r="I22" s="56">
        <v>23402.0</v>
      </c>
      <c r="J22" s="56">
        <v>5599.0</v>
      </c>
      <c r="K22" s="56">
        <v>11.0</v>
      </c>
      <c r="L22" s="56">
        <v>18.0</v>
      </c>
      <c r="M22" s="56">
        <v>0.99484719</v>
      </c>
      <c r="N22" s="56">
        <v>0.99680171</v>
      </c>
      <c r="O22" s="58" t="b">
        <v>1</v>
      </c>
      <c r="P22" s="56">
        <v>0.0</v>
      </c>
      <c r="Q22" s="56">
        <v>0.3045</v>
      </c>
      <c r="R22" s="56">
        <v>1.0</v>
      </c>
      <c r="S22" s="56">
        <v>0.0</v>
      </c>
      <c r="T22" s="56">
        <v>0.0</v>
      </c>
      <c r="U22" s="59" t="b">
        <v>1</v>
      </c>
      <c r="V22" s="58" t="b">
        <v>0</v>
      </c>
      <c r="W22" s="58" t="b">
        <f t="shared" si="1"/>
        <v>1</v>
      </c>
      <c r="X22" s="61" t="b">
        <v>1</v>
      </c>
      <c r="Y22" s="58" t="b">
        <v>0</v>
      </c>
      <c r="Z22" s="54" t="b">
        <f t="shared" si="2"/>
        <v>1</v>
      </c>
      <c r="AA22" s="54" t="s">
        <v>809</v>
      </c>
      <c r="AB22" s="56">
        <v>22.0</v>
      </c>
      <c r="AC22" s="60"/>
      <c r="AD22" s="58" t="b">
        <v>1</v>
      </c>
      <c r="AE22" s="54" t="str">
        <f t="shared" si="3"/>
        <v>uagaccaccccaaaaaugaaggggacuaaaacUUUUAAACUAUUAUUUGCUG</v>
      </c>
    </row>
    <row r="23">
      <c r="A23" s="56" t="s">
        <v>181</v>
      </c>
      <c r="B23" s="56">
        <v>6883.0</v>
      </c>
      <c r="C23" s="54" t="s">
        <v>833</v>
      </c>
      <c r="D23" s="54" t="s">
        <v>834</v>
      </c>
      <c r="E23" s="57" t="s">
        <v>770</v>
      </c>
      <c r="F23" s="54" t="s">
        <v>835</v>
      </c>
      <c r="G23" s="56">
        <v>0.4</v>
      </c>
      <c r="H23" s="56">
        <v>0.35</v>
      </c>
      <c r="I23" s="56">
        <v>23020.0</v>
      </c>
      <c r="J23" s="56">
        <v>5541.0</v>
      </c>
      <c r="K23" s="56">
        <v>10.0</v>
      </c>
      <c r="L23" s="56">
        <v>77.0</v>
      </c>
      <c r="M23" s="56">
        <v>0.98454158</v>
      </c>
      <c r="N23" s="56">
        <v>0.98631841</v>
      </c>
      <c r="O23" s="58" t="b">
        <v>1</v>
      </c>
      <c r="P23" s="56">
        <v>0.0</v>
      </c>
      <c r="Q23" s="56">
        <v>0.587</v>
      </c>
      <c r="R23" s="56">
        <v>1.0</v>
      </c>
      <c r="S23" s="56">
        <v>0.0</v>
      </c>
      <c r="T23" s="56">
        <v>0.0</v>
      </c>
      <c r="U23" s="59" t="b">
        <v>1</v>
      </c>
      <c r="V23" s="59" t="b">
        <v>1</v>
      </c>
      <c r="W23" s="58" t="b">
        <f t="shared" si="1"/>
        <v>0</v>
      </c>
      <c r="X23" s="58" t="b">
        <v>0</v>
      </c>
      <c r="Y23" s="58" t="b">
        <v>0</v>
      </c>
      <c r="Z23" s="54" t="b">
        <f t="shared" si="2"/>
        <v>0</v>
      </c>
      <c r="AA23" s="54" t="s">
        <v>809</v>
      </c>
      <c r="AB23" s="56">
        <v>23.0</v>
      </c>
      <c r="AC23" s="60"/>
      <c r="AD23" s="58" t="b">
        <v>1</v>
      </c>
      <c r="AE23" s="54" t="str">
        <f t="shared" si="3"/>
        <v>uagaccaccccaaaaaugaaggggacuaaaacCCUCUAGACAAAAUUUACCG</v>
      </c>
    </row>
    <row r="24">
      <c r="A24" s="56" t="s">
        <v>188</v>
      </c>
      <c r="B24" s="56">
        <v>7261.0</v>
      </c>
      <c r="C24" s="54" t="s">
        <v>836</v>
      </c>
      <c r="D24" s="54" t="s">
        <v>837</v>
      </c>
      <c r="E24" s="57" t="s">
        <v>770</v>
      </c>
      <c r="F24" s="54" t="s">
        <v>838</v>
      </c>
      <c r="G24" s="56">
        <v>0.3</v>
      </c>
      <c r="H24" s="56">
        <v>0.6</v>
      </c>
      <c r="I24" s="56">
        <v>22642.0</v>
      </c>
      <c r="J24" s="56">
        <v>5614.0</v>
      </c>
      <c r="K24" s="56">
        <v>6.0</v>
      </c>
      <c r="L24" s="56">
        <v>8.0</v>
      </c>
      <c r="M24" s="56">
        <v>0.99751244</v>
      </c>
      <c r="N24" s="56">
        <v>0.99857854</v>
      </c>
      <c r="O24" s="58" t="b">
        <v>1</v>
      </c>
      <c r="P24" s="56">
        <v>0.0</v>
      </c>
      <c r="Q24" s="56">
        <v>0.3865</v>
      </c>
      <c r="R24" s="56">
        <v>1.0</v>
      </c>
      <c r="S24" s="56">
        <v>0.0</v>
      </c>
      <c r="T24" s="56">
        <v>0.0</v>
      </c>
      <c r="U24" s="59" t="b">
        <v>1</v>
      </c>
      <c r="V24" s="58" t="b">
        <v>0</v>
      </c>
      <c r="W24" s="58" t="b">
        <f t="shared" si="1"/>
        <v>1</v>
      </c>
      <c r="X24" s="58" t="b">
        <v>0</v>
      </c>
      <c r="Y24" s="61" t="b">
        <v>1</v>
      </c>
      <c r="Z24" s="54" t="b">
        <f t="shared" si="2"/>
        <v>1</v>
      </c>
      <c r="AA24" s="54" t="s">
        <v>809</v>
      </c>
      <c r="AB24" s="56">
        <v>24.0</v>
      </c>
      <c r="AC24" s="60"/>
      <c r="AD24" s="58" t="b">
        <v>1</v>
      </c>
      <c r="AE24" s="54" t="str">
        <f t="shared" si="3"/>
        <v>uagaccaccccaaaaaugaaggggacuaaaacAGAAAAACCUAGUGAAAAGA</v>
      </c>
    </row>
    <row r="25">
      <c r="A25" s="56" t="s">
        <v>195</v>
      </c>
      <c r="B25" s="56">
        <v>7720.0</v>
      </c>
      <c r="C25" s="54" t="s">
        <v>839</v>
      </c>
      <c r="D25" s="54" t="s">
        <v>840</v>
      </c>
      <c r="E25" s="57" t="s">
        <v>770</v>
      </c>
      <c r="F25" s="54" t="s">
        <v>841</v>
      </c>
      <c r="G25" s="56">
        <v>0.45</v>
      </c>
      <c r="H25" s="56">
        <v>0.4</v>
      </c>
      <c r="I25" s="56">
        <v>22183.0</v>
      </c>
      <c r="J25" s="56">
        <v>5613.0</v>
      </c>
      <c r="K25" s="56">
        <v>7.0</v>
      </c>
      <c r="L25" s="56">
        <v>8.0</v>
      </c>
      <c r="M25" s="56">
        <v>0.99733476</v>
      </c>
      <c r="N25" s="56">
        <v>0.99857854</v>
      </c>
      <c r="O25" s="58" t="b">
        <v>1</v>
      </c>
      <c r="P25" s="56">
        <v>0.0</v>
      </c>
      <c r="Q25" s="56">
        <v>0.525</v>
      </c>
      <c r="R25" s="56">
        <v>1.0</v>
      </c>
      <c r="S25" s="56">
        <v>0.0</v>
      </c>
      <c r="T25" s="56">
        <v>0.0</v>
      </c>
      <c r="U25" s="59" t="b">
        <v>1</v>
      </c>
      <c r="V25" s="59" t="b">
        <v>1</v>
      </c>
      <c r="W25" s="58" t="b">
        <f t="shared" si="1"/>
        <v>0</v>
      </c>
      <c r="X25" s="58" t="b">
        <v>0</v>
      </c>
      <c r="Y25" s="58" t="b">
        <v>0</v>
      </c>
      <c r="Z25" s="54" t="b">
        <f t="shared" si="2"/>
        <v>0</v>
      </c>
      <c r="AA25" s="54" t="s">
        <v>809</v>
      </c>
      <c r="AB25" s="56">
        <v>25.0</v>
      </c>
      <c r="AC25" s="60"/>
      <c r="AD25" s="58" t="b">
        <v>1</v>
      </c>
      <c r="AE25" s="54" t="str">
        <f t="shared" si="3"/>
        <v>uagaccaccccaaaaaugaaggggacuaaaacCAACGAUGUAAGAAGACUGG</v>
      </c>
    </row>
    <row r="26">
      <c r="A26" s="56" t="s">
        <v>202</v>
      </c>
      <c r="B26" s="56">
        <v>7721.0</v>
      </c>
      <c r="C26" s="54" t="s">
        <v>842</v>
      </c>
      <c r="D26" s="54" t="s">
        <v>843</v>
      </c>
      <c r="E26" s="57" t="s">
        <v>770</v>
      </c>
      <c r="F26" s="54" t="s">
        <v>844</v>
      </c>
      <c r="G26" s="56">
        <v>0.4</v>
      </c>
      <c r="H26" s="56">
        <v>0.4</v>
      </c>
      <c r="I26" s="56">
        <v>22182.0</v>
      </c>
      <c r="J26" s="56">
        <v>5613.0</v>
      </c>
      <c r="K26" s="56">
        <v>7.0</v>
      </c>
      <c r="L26" s="56">
        <v>8.0</v>
      </c>
      <c r="M26" s="56">
        <v>0.99733476</v>
      </c>
      <c r="N26" s="56">
        <v>0.99857854</v>
      </c>
      <c r="O26" s="58" t="b">
        <v>1</v>
      </c>
      <c r="P26" s="56">
        <v>0.0</v>
      </c>
      <c r="Q26" s="56">
        <v>0.5025</v>
      </c>
      <c r="R26" s="56">
        <v>1.0</v>
      </c>
      <c r="S26" s="56">
        <v>0.0</v>
      </c>
      <c r="T26" s="56">
        <v>0.0</v>
      </c>
      <c r="U26" s="59" t="b">
        <v>1</v>
      </c>
      <c r="V26" s="59" t="b">
        <v>1</v>
      </c>
      <c r="W26" s="58" t="b">
        <f t="shared" si="1"/>
        <v>0</v>
      </c>
      <c r="X26" s="58" t="b">
        <v>0</v>
      </c>
      <c r="Y26" s="58" t="b">
        <v>0</v>
      </c>
      <c r="Z26" s="54" t="b">
        <f t="shared" si="2"/>
        <v>0</v>
      </c>
      <c r="AA26" s="54" t="s">
        <v>809</v>
      </c>
      <c r="AB26" s="56">
        <v>25.0</v>
      </c>
      <c r="AC26" s="60"/>
      <c r="AD26" s="58" t="b">
        <v>1</v>
      </c>
      <c r="AE26" s="54" t="str">
        <f t="shared" si="3"/>
        <v>uagaccaccccaaaaaugaaggggacuaaaacUCAACGAUGUAAGAAGACUG</v>
      </c>
    </row>
    <row r="27">
      <c r="A27" s="56" t="s">
        <v>209</v>
      </c>
      <c r="B27" s="56">
        <v>7727.0</v>
      </c>
      <c r="C27" s="54" t="s">
        <v>845</v>
      </c>
      <c r="D27" s="54" t="s">
        <v>846</v>
      </c>
      <c r="E27" s="57" t="s">
        <v>770</v>
      </c>
      <c r="F27" s="54" t="s">
        <v>847</v>
      </c>
      <c r="G27" s="56">
        <v>0.35</v>
      </c>
      <c r="H27" s="56">
        <v>0.45</v>
      </c>
      <c r="I27" s="56">
        <v>22176.0</v>
      </c>
      <c r="J27" s="56">
        <v>5612.0</v>
      </c>
      <c r="K27" s="56">
        <v>7.0</v>
      </c>
      <c r="L27" s="56">
        <v>9.0</v>
      </c>
      <c r="M27" s="56">
        <v>0.99715707</v>
      </c>
      <c r="N27" s="56">
        <v>0.99840085</v>
      </c>
      <c r="O27" s="58" t="b">
        <v>1</v>
      </c>
      <c r="P27" s="56">
        <v>0.0</v>
      </c>
      <c r="Q27" s="56">
        <v>0.4705</v>
      </c>
      <c r="R27" s="56">
        <v>1.0</v>
      </c>
      <c r="S27" s="56">
        <v>0.0</v>
      </c>
      <c r="T27" s="56">
        <v>0.0</v>
      </c>
      <c r="U27" s="59" t="b">
        <v>1</v>
      </c>
      <c r="V27" s="58" t="b">
        <v>0</v>
      </c>
      <c r="W27" s="58" t="b">
        <f t="shared" si="1"/>
        <v>1</v>
      </c>
      <c r="X27" s="58" t="b">
        <v>0</v>
      </c>
      <c r="Y27" s="61" t="b">
        <v>1</v>
      </c>
      <c r="Z27" s="54" t="b">
        <f t="shared" si="2"/>
        <v>1</v>
      </c>
      <c r="AA27" s="54" t="s">
        <v>809</v>
      </c>
      <c r="AB27" s="56">
        <v>25.0</v>
      </c>
      <c r="AC27" s="60"/>
      <c r="AD27" s="58" t="b">
        <v>1</v>
      </c>
      <c r="AE27" s="54" t="str">
        <f t="shared" si="3"/>
        <v>uagaccaccccaaaaaugaaggggacuaaaacACACUAUCAACGAUGUAAGA</v>
      </c>
    </row>
    <row r="28">
      <c r="A28" s="56" t="s">
        <v>216</v>
      </c>
      <c r="B28" s="56">
        <v>7731.0</v>
      </c>
      <c r="C28" s="54" t="s">
        <v>848</v>
      </c>
      <c r="D28" s="54" t="s">
        <v>849</v>
      </c>
      <c r="E28" s="57" t="s">
        <v>770</v>
      </c>
      <c r="F28" s="54" t="s">
        <v>850</v>
      </c>
      <c r="G28" s="56">
        <v>0.35</v>
      </c>
      <c r="H28" s="56">
        <v>0.35</v>
      </c>
      <c r="I28" s="56">
        <v>22172.0</v>
      </c>
      <c r="J28" s="56">
        <v>5617.0</v>
      </c>
      <c r="K28" s="56">
        <v>2.0</v>
      </c>
      <c r="L28" s="56">
        <v>9.0</v>
      </c>
      <c r="M28" s="56">
        <v>0.99804549</v>
      </c>
      <c r="N28" s="56">
        <v>0.99840085</v>
      </c>
      <c r="O28" s="58" t="b">
        <v>1</v>
      </c>
      <c r="P28" s="56">
        <v>0.0</v>
      </c>
      <c r="Q28" s="56">
        <v>0.4915</v>
      </c>
      <c r="R28" s="56">
        <v>1.0</v>
      </c>
      <c r="S28" s="56">
        <v>0.0</v>
      </c>
      <c r="T28" s="56">
        <v>0.0</v>
      </c>
      <c r="U28" s="59" t="b">
        <v>1</v>
      </c>
      <c r="V28" s="59" t="b">
        <v>1</v>
      </c>
      <c r="W28" s="58" t="b">
        <f t="shared" si="1"/>
        <v>0</v>
      </c>
      <c r="X28" s="58" t="b">
        <v>0</v>
      </c>
      <c r="Y28" s="61" t="b">
        <v>1</v>
      </c>
      <c r="Z28" s="54" t="b">
        <f t="shared" si="2"/>
        <v>1</v>
      </c>
      <c r="AA28" s="54" t="s">
        <v>809</v>
      </c>
      <c r="AB28" s="56">
        <v>25.0</v>
      </c>
      <c r="AC28" s="60"/>
      <c r="AD28" s="58" t="b">
        <v>1</v>
      </c>
      <c r="AE28" s="54" t="str">
        <f t="shared" si="3"/>
        <v>uagaccaccccaaaaaugaaggggacuaaaacUGUAACACUAUCAACGAUGU</v>
      </c>
    </row>
    <row r="29">
      <c r="A29" s="56" t="s">
        <v>222</v>
      </c>
      <c r="B29" s="56">
        <v>8910.0</v>
      </c>
      <c r="C29" s="54" t="s">
        <v>851</v>
      </c>
      <c r="D29" s="54" t="s">
        <v>852</v>
      </c>
      <c r="E29" s="57" t="s">
        <v>770</v>
      </c>
      <c r="F29" s="54" t="s">
        <v>853</v>
      </c>
      <c r="G29" s="56">
        <v>0.35</v>
      </c>
      <c r="H29" s="56">
        <v>0.45</v>
      </c>
      <c r="I29" s="56">
        <v>20993.0</v>
      </c>
      <c r="J29" s="56">
        <v>5615.0</v>
      </c>
      <c r="K29" s="56">
        <v>12.0</v>
      </c>
      <c r="L29" s="56">
        <v>1.0</v>
      </c>
      <c r="M29" s="56">
        <v>0.99769012</v>
      </c>
      <c r="N29" s="56">
        <v>0.99982232</v>
      </c>
      <c r="O29" s="58" t="b">
        <v>1</v>
      </c>
      <c r="P29" s="56">
        <v>0.0</v>
      </c>
      <c r="Q29" s="56">
        <v>0.525</v>
      </c>
      <c r="R29" s="56">
        <v>1.0</v>
      </c>
      <c r="S29" s="56">
        <v>0.0</v>
      </c>
      <c r="T29" s="56">
        <v>0.0</v>
      </c>
      <c r="U29" s="58" t="b">
        <v>0</v>
      </c>
      <c r="V29" s="59" t="b">
        <v>1</v>
      </c>
      <c r="W29" s="58" t="b">
        <f t="shared" si="1"/>
        <v>1</v>
      </c>
      <c r="X29" s="58" t="b">
        <v>0</v>
      </c>
      <c r="Y29" s="61" t="b">
        <v>1</v>
      </c>
      <c r="Z29" s="54" t="b">
        <f t="shared" si="2"/>
        <v>1</v>
      </c>
      <c r="AA29" s="54" t="s">
        <v>809</v>
      </c>
      <c r="AB29" s="56">
        <v>26.0</v>
      </c>
      <c r="AC29" s="60"/>
      <c r="AD29" s="58" t="b">
        <v>1</v>
      </c>
      <c r="AE29" s="54" t="str">
        <f t="shared" si="3"/>
        <v>uagaccaccccaaaaaugaaggggacuaaaacAACUCUAGGUAAGAAAUGCA</v>
      </c>
    </row>
    <row r="30">
      <c r="A30" s="56" t="s">
        <v>229</v>
      </c>
      <c r="B30" s="56">
        <v>8965.0</v>
      </c>
      <c r="C30" s="54" t="s">
        <v>854</v>
      </c>
      <c r="D30" s="54" t="s">
        <v>855</v>
      </c>
      <c r="E30" s="57" t="s">
        <v>770</v>
      </c>
      <c r="F30" s="54" t="s">
        <v>856</v>
      </c>
      <c r="G30" s="56">
        <v>0.3</v>
      </c>
      <c r="H30" s="56">
        <v>0.25</v>
      </c>
      <c r="I30" s="56">
        <v>20938.0</v>
      </c>
      <c r="J30" s="56">
        <v>5621.0</v>
      </c>
      <c r="K30" s="56">
        <v>7.0</v>
      </c>
      <c r="L30" s="56">
        <v>0.0</v>
      </c>
      <c r="M30" s="56">
        <v>0.99875622</v>
      </c>
      <c r="N30" s="56">
        <v>1.0</v>
      </c>
      <c r="O30" s="58" t="b">
        <v>1</v>
      </c>
      <c r="P30" s="56">
        <v>0.0</v>
      </c>
      <c r="Q30" s="56">
        <v>0.4445</v>
      </c>
      <c r="R30" s="56">
        <v>1.0</v>
      </c>
      <c r="S30" s="56">
        <v>0.0</v>
      </c>
      <c r="T30" s="56">
        <v>0.0</v>
      </c>
      <c r="U30" s="58" t="b">
        <v>0</v>
      </c>
      <c r="V30" s="59" t="b">
        <v>1</v>
      </c>
      <c r="W30" s="58" t="b">
        <f t="shared" si="1"/>
        <v>1</v>
      </c>
      <c r="X30" s="58" t="b">
        <v>0</v>
      </c>
      <c r="Y30" s="61" t="b">
        <v>1</v>
      </c>
      <c r="Z30" s="54" t="b">
        <f t="shared" si="2"/>
        <v>1</v>
      </c>
      <c r="AA30" s="54" t="s">
        <v>809</v>
      </c>
      <c r="AB30" s="56">
        <v>27.0</v>
      </c>
      <c r="AC30" s="60"/>
      <c r="AD30" s="58" t="b">
        <v>1</v>
      </c>
      <c r="AE30" s="54" t="str">
        <f t="shared" si="3"/>
        <v>uagaccaccccaaaaaugaaggggacuaaaacCAGUGUACUCUAUAAGUUUU</v>
      </c>
    </row>
    <row r="31">
      <c r="A31" s="56" t="s">
        <v>236</v>
      </c>
      <c r="B31" s="56">
        <v>9093.0</v>
      </c>
      <c r="C31" s="54" t="s">
        <v>857</v>
      </c>
      <c r="D31" s="54" t="s">
        <v>858</v>
      </c>
      <c r="E31" s="57" t="s">
        <v>770</v>
      </c>
      <c r="F31" s="54" t="s">
        <v>859</v>
      </c>
      <c r="G31" s="56">
        <v>0.35</v>
      </c>
      <c r="H31" s="56">
        <v>0.4</v>
      </c>
      <c r="I31" s="56">
        <v>20810.0</v>
      </c>
      <c r="J31" s="56">
        <v>5619.0</v>
      </c>
      <c r="K31" s="56">
        <v>7.0</v>
      </c>
      <c r="L31" s="56">
        <v>2.0</v>
      </c>
      <c r="M31" s="56">
        <v>0.99840085</v>
      </c>
      <c r="N31" s="56">
        <v>0.99964463</v>
      </c>
      <c r="O31" s="58" t="b">
        <v>1</v>
      </c>
      <c r="P31" s="56">
        <v>4.0</v>
      </c>
      <c r="Q31" s="56">
        <v>0.49</v>
      </c>
      <c r="R31" s="56">
        <v>1.0</v>
      </c>
      <c r="S31" s="56">
        <v>0.0</v>
      </c>
      <c r="T31" s="56">
        <v>0.0</v>
      </c>
      <c r="U31" s="59" t="b">
        <v>1</v>
      </c>
      <c r="V31" s="59" t="b">
        <v>1</v>
      </c>
      <c r="W31" s="58" t="b">
        <f t="shared" si="1"/>
        <v>0</v>
      </c>
      <c r="X31" s="58" t="b">
        <v>0</v>
      </c>
      <c r="Y31" s="58" t="b">
        <v>0</v>
      </c>
      <c r="Z31" s="54" t="b">
        <f t="shared" si="2"/>
        <v>0</v>
      </c>
      <c r="AA31" s="54" t="s">
        <v>809</v>
      </c>
      <c r="AB31" s="56">
        <v>28.0</v>
      </c>
      <c r="AC31" s="60"/>
      <c r="AD31" s="58" t="b">
        <v>1</v>
      </c>
      <c r="AE31" s="54" t="str">
        <f t="shared" si="3"/>
        <v>uagaccaccccaaaaaugaaggggacuaaaacGCGUAAACUUUCAUAAGCAA</v>
      </c>
    </row>
    <row r="32">
      <c r="A32" s="56" t="s">
        <v>243</v>
      </c>
      <c r="B32" s="56">
        <v>9626.0</v>
      </c>
      <c r="C32" s="54" t="s">
        <v>860</v>
      </c>
      <c r="D32" s="54" t="s">
        <v>861</v>
      </c>
      <c r="E32" s="57" t="s">
        <v>770</v>
      </c>
      <c r="F32" s="54" t="s">
        <v>862</v>
      </c>
      <c r="G32" s="56">
        <v>0.25</v>
      </c>
      <c r="H32" s="56">
        <v>0.5</v>
      </c>
      <c r="I32" s="56">
        <v>20277.0</v>
      </c>
      <c r="J32" s="56">
        <v>5610.0</v>
      </c>
      <c r="K32" s="56">
        <v>12.0</v>
      </c>
      <c r="L32" s="56">
        <v>6.0</v>
      </c>
      <c r="M32" s="56">
        <v>0.99680171</v>
      </c>
      <c r="N32" s="56">
        <v>0.9989339</v>
      </c>
      <c r="O32" s="58" t="b">
        <v>1</v>
      </c>
      <c r="P32" s="56">
        <v>0.0</v>
      </c>
      <c r="Q32" s="56">
        <v>0.3475</v>
      </c>
      <c r="R32" s="56">
        <v>1.0</v>
      </c>
      <c r="S32" s="56">
        <v>0.0</v>
      </c>
      <c r="T32" s="56">
        <v>5.0</v>
      </c>
      <c r="U32" s="59" t="b">
        <v>1</v>
      </c>
      <c r="V32" s="58" t="b">
        <v>0</v>
      </c>
      <c r="W32" s="58" t="b">
        <f t="shared" si="1"/>
        <v>1</v>
      </c>
      <c r="X32" s="58" t="b">
        <v>0</v>
      </c>
      <c r="Y32" s="61" t="b">
        <v>1</v>
      </c>
      <c r="Z32" s="54" t="b">
        <f t="shared" si="2"/>
        <v>1</v>
      </c>
      <c r="AA32" s="54" t="s">
        <v>809</v>
      </c>
      <c r="AB32" s="56">
        <v>29.0</v>
      </c>
      <c r="AC32" s="60"/>
      <c r="AD32" s="58" t="b">
        <v>1</v>
      </c>
      <c r="AE32" s="54" t="str">
        <f t="shared" si="3"/>
        <v>uagaccaccccaaaaaugaaggggacuaaaacUGAAUAUGUGCUAAAAAAGA</v>
      </c>
    </row>
    <row r="33">
      <c r="A33" s="56" t="s">
        <v>249</v>
      </c>
      <c r="B33" s="56">
        <v>9637.0</v>
      </c>
      <c r="C33" s="54" t="s">
        <v>863</v>
      </c>
      <c r="D33" s="54" t="s">
        <v>864</v>
      </c>
      <c r="E33" s="57" t="s">
        <v>770</v>
      </c>
      <c r="F33" s="54" t="s">
        <v>865</v>
      </c>
      <c r="G33" s="56">
        <v>0.35</v>
      </c>
      <c r="H33" s="56">
        <v>0.35</v>
      </c>
      <c r="I33" s="56">
        <v>20266.0</v>
      </c>
      <c r="J33" s="56">
        <v>5611.0</v>
      </c>
      <c r="K33" s="56">
        <v>6.0</v>
      </c>
      <c r="L33" s="56">
        <v>11.0</v>
      </c>
      <c r="M33" s="56">
        <v>0.99697939</v>
      </c>
      <c r="N33" s="56">
        <v>0.99804549</v>
      </c>
      <c r="O33" s="58" t="b">
        <v>1</v>
      </c>
      <c r="P33" s="56">
        <v>0.0</v>
      </c>
      <c r="Q33" s="56">
        <v>0.6095</v>
      </c>
      <c r="R33" s="56">
        <v>1.0</v>
      </c>
      <c r="S33" s="56">
        <v>0.0</v>
      </c>
      <c r="T33" s="56">
        <v>0.0</v>
      </c>
      <c r="U33" s="58" t="b">
        <v>0</v>
      </c>
      <c r="V33" s="59" t="b">
        <v>1</v>
      </c>
      <c r="W33" s="58" t="b">
        <f t="shared" si="1"/>
        <v>1</v>
      </c>
      <c r="X33" s="58" t="b">
        <v>0</v>
      </c>
      <c r="Y33" s="61" t="b">
        <v>1</v>
      </c>
      <c r="Z33" s="54" t="b">
        <f t="shared" si="2"/>
        <v>1</v>
      </c>
      <c r="AA33" s="54" t="s">
        <v>809</v>
      </c>
      <c r="AB33" s="56">
        <v>29.0</v>
      </c>
      <c r="AC33" s="60"/>
      <c r="AD33" s="58" t="b">
        <v>1</v>
      </c>
      <c r="AE33" s="54" t="str">
        <f t="shared" si="3"/>
        <v>uagaccaccccaaaaaugaaggggacuaaaacUAACCAUCCACUGAAUAUGU</v>
      </c>
    </row>
    <row r="34">
      <c r="A34" s="56" t="s">
        <v>256</v>
      </c>
      <c r="B34" s="56">
        <v>9674.0</v>
      </c>
      <c r="C34" s="54" t="s">
        <v>866</v>
      </c>
      <c r="D34" s="54" t="s">
        <v>867</v>
      </c>
      <c r="E34" s="57" t="s">
        <v>770</v>
      </c>
      <c r="F34" s="54" t="s">
        <v>868</v>
      </c>
      <c r="G34" s="56">
        <v>0.4</v>
      </c>
      <c r="H34" s="56">
        <v>0.35</v>
      </c>
      <c r="I34" s="56">
        <v>20229.0</v>
      </c>
      <c r="J34" s="56">
        <v>5617.0</v>
      </c>
      <c r="K34" s="56">
        <v>6.0</v>
      </c>
      <c r="L34" s="56">
        <v>5.0</v>
      </c>
      <c r="M34" s="56">
        <v>0.99804549</v>
      </c>
      <c r="N34" s="56">
        <v>0.99911159</v>
      </c>
      <c r="O34" s="58" t="b">
        <v>1</v>
      </c>
      <c r="P34" s="56">
        <v>0.0</v>
      </c>
      <c r="Q34" s="56">
        <v>0.631</v>
      </c>
      <c r="R34" s="56">
        <v>1.0</v>
      </c>
      <c r="S34" s="56">
        <v>0.0</v>
      </c>
      <c r="T34" s="56">
        <v>0.0</v>
      </c>
      <c r="U34" s="58" t="b">
        <v>0</v>
      </c>
      <c r="V34" s="59" t="b">
        <v>1</v>
      </c>
      <c r="W34" s="58" t="b">
        <f t="shared" si="1"/>
        <v>1</v>
      </c>
      <c r="X34" s="58" t="b">
        <v>0</v>
      </c>
      <c r="Y34" s="61" t="b">
        <v>1</v>
      </c>
      <c r="Z34" s="54" t="b">
        <f t="shared" si="2"/>
        <v>1</v>
      </c>
      <c r="AA34" s="54" t="s">
        <v>809</v>
      </c>
      <c r="AB34" s="56">
        <v>30.0</v>
      </c>
      <c r="AC34" s="60"/>
      <c r="AD34" s="58" t="b">
        <v>1</v>
      </c>
      <c r="AE34" s="54" t="str">
        <f t="shared" si="3"/>
        <v>uagaccaccccaaaaaugaaggggacuaaaacGCAAUUGUUAUCCAGAAAGG</v>
      </c>
    </row>
    <row r="35">
      <c r="A35" s="56" t="s">
        <v>263</v>
      </c>
      <c r="B35" s="56">
        <v>9679.0</v>
      </c>
      <c r="C35" s="54" t="s">
        <v>869</v>
      </c>
      <c r="D35" s="54" t="s">
        <v>870</v>
      </c>
      <c r="E35" s="57" t="s">
        <v>770</v>
      </c>
      <c r="F35" s="54" t="s">
        <v>871</v>
      </c>
      <c r="G35" s="56">
        <v>0.3</v>
      </c>
      <c r="H35" s="56">
        <v>0.35</v>
      </c>
      <c r="I35" s="56">
        <v>20224.0</v>
      </c>
      <c r="J35" s="56">
        <v>5618.0</v>
      </c>
      <c r="K35" s="56">
        <v>3.0</v>
      </c>
      <c r="L35" s="56">
        <v>7.0</v>
      </c>
      <c r="M35" s="56">
        <v>0.99822317</v>
      </c>
      <c r="N35" s="56">
        <v>0.99875622</v>
      </c>
      <c r="O35" s="58" t="b">
        <v>1</v>
      </c>
      <c r="P35" s="56">
        <v>0.0</v>
      </c>
      <c r="Q35" s="56">
        <v>0.5005</v>
      </c>
      <c r="R35" s="56">
        <v>1.0</v>
      </c>
      <c r="S35" s="56">
        <v>0.0</v>
      </c>
      <c r="T35" s="56">
        <v>0.0</v>
      </c>
      <c r="U35" s="59" t="b">
        <v>1</v>
      </c>
      <c r="V35" s="58" t="b">
        <v>0</v>
      </c>
      <c r="W35" s="58" t="b">
        <f t="shared" si="1"/>
        <v>1</v>
      </c>
      <c r="X35" s="58" t="b">
        <v>0</v>
      </c>
      <c r="Y35" s="61" t="b">
        <v>1</v>
      </c>
      <c r="Z35" s="54" t="b">
        <f t="shared" si="2"/>
        <v>1</v>
      </c>
      <c r="AA35" s="54" t="s">
        <v>809</v>
      </c>
      <c r="AB35" s="56">
        <v>30.0</v>
      </c>
      <c r="AC35" s="60"/>
      <c r="AD35" s="58" t="b">
        <v>1</v>
      </c>
      <c r="AE35" s="54" t="str">
        <f t="shared" si="3"/>
        <v>uagaccaccccaaaaaugaaggggacuaaaacUAUAAGCAAUUGUUAUCCAG</v>
      </c>
    </row>
    <row r="36">
      <c r="A36" s="56" t="s">
        <v>270</v>
      </c>
      <c r="B36" s="56">
        <v>9688.0</v>
      </c>
      <c r="C36" s="54" t="s">
        <v>872</v>
      </c>
      <c r="D36" s="54" t="s">
        <v>873</v>
      </c>
      <c r="E36" s="57" t="s">
        <v>770</v>
      </c>
      <c r="F36" s="54" t="s">
        <v>874</v>
      </c>
      <c r="G36" s="56">
        <v>0.2</v>
      </c>
      <c r="H36" s="56">
        <v>0.5</v>
      </c>
      <c r="I36" s="56">
        <v>20215.0</v>
      </c>
      <c r="J36" s="56">
        <v>5617.0</v>
      </c>
      <c r="K36" s="56">
        <v>3.0</v>
      </c>
      <c r="L36" s="56">
        <v>8.0</v>
      </c>
      <c r="M36" s="56">
        <v>0.99804549</v>
      </c>
      <c r="N36" s="56">
        <v>0.99857854</v>
      </c>
      <c r="O36" s="58" t="b">
        <v>1</v>
      </c>
      <c r="P36" s="56">
        <v>0.0</v>
      </c>
      <c r="Q36" s="56">
        <v>0.5235</v>
      </c>
      <c r="R36" s="56">
        <v>1.0</v>
      </c>
      <c r="S36" s="56">
        <v>0.0</v>
      </c>
      <c r="T36" s="56">
        <v>3.0</v>
      </c>
      <c r="U36" s="59" t="b">
        <v>1</v>
      </c>
      <c r="V36" s="58" t="b">
        <v>0</v>
      </c>
      <c r="W36" s="58" t="b">
        <f t="shared" si="1"/>
        <v>1</v>
      </c>
      <c r="X36" s="58" t="b">
        <v>0</v>
      </c>
      <c r="Y36" s="61" t="b">
        <v>1</v>
      </c>
      <c r="Z36" s="54" t="b">
        <f t="shared" si="2"/>
        <v>1</v>
      </c>
      <c r="AA36" s="54" t="s">
        <v>809</v>
      </c>
      <c r="AB36" s="56">
        <v>30.0</v>
      </c>
      <c r="AC36" s="60"/>
      <c r="AD36" s="58" t="b">
        <v>1</v>
      </c>
      <c r="AE36" s="54" t="str">
        <f t="shared" si="3"/>
        <v>uagaccaccccaaaaaugaaggggacuaaaacUACAAAUGAUAUAAGCAAUU</v>
      </c>
    </row>
    <row r="37">
      <c r="A37" s="56" t="s">
        <v>277</v>
      </c>
      <c r="B37" s="56">
        <v>9693.0</v>
      </c>
      <c r="C37" s="54" t="s">
        <v>875</v>
      </c>
      <c r="D37" s="54" t="s">
        <v>876</v>
      </c>
      <c r="E37" s="57" t="s">
        <v>770</v>
      </c>
      <c r="F37" s="54" t="s">
        <v>877</v>
      </c>
      <c r="G37" s="56">
        <v>0.25</v>
      </c>
      <c r="H37" s="56">
        <v>0.55</v>
      </c>
      <c r="I37" s="56">
        <v>20210.0</v>
      </c>
      <c r="J37" s="56">
        <v>5617.0</v>
      </c>
      <c r="K37" s="56">
        <v>3.0</v>
      </c>
      <c r="L37" s="56">
        <v>8.0</v>
      </c>
      <c r="M37" s="56">
        <v>0.99804549</v>
      </c>
      <c r="N37" s="56">
        <v>0.99857854</v>
      </c>
      <c r="O37" s="58" t="b">
        <v>1</v>
      </c>
      <c r="P37" s="56">
        <v>0.0</v>
      </c>
      <c r="Q37" s="56">
        <v>0.45</v>
      </c>
      <c r="R37" s="56">
        <v>1.0</v>
      </c>
      <c r="S37" s="56">
        <v>0.0</v>
      </c>
      <c r="T37" s="56">
        <v>0.0</v>
      </c>
      <c r="U37" s="59" t="b">
        <v>1</v>
      </c>
      <c r="V37" s="58" t="b">
        <v>0</v>
      </c>
      <c r="W37" s="58" t="b">
        <f t="shared" si="1"/>
        <v>1</v>
      </c>
      <c r="X37" s="58" t="b">
        <v>0</v>
      </c>
      <c r="Y37" s="61" t="b">
        <v>1</v>
      </c>
      <c r="Z37" s="54" t="b">
        <f t="shared" si="2"/>
        <v>1</v>
      </c>
      <c r="AA37" s="54" t="s">
        <v>809</v>
      </c>
      <c r="AB37" s="56">
        <v>30.0</v>
      </c>
      <c r="AC37" s="60"/>
      <c r="AD37" s="58" t="b">
        <v>1</v>
      </c>
      <c r="AE37" s="54" t="str">
        <f t="shared" si="3"/>
        <v>uagaccaccccaaaaaugaaggggacuaaaacGGAAAUACAAAUGAUAUAAG</v>
      </c>
    </row>
    <row r="38">
      <c r="A38" s="56" t="s">
        <v>284</v>
      </c>
      <c r="B38" s="56">
        <v>9953.0</v>
      </c>
      <c r="C38" s="54" t="s">
        <v>878</v>
      </c>
      <c r="D38" s="54" t="s">
        <v>879</v>
      </c>
      <c r="E38" s="57" t="s">
        <v>770</v>
      </c>
      <c r="F38" s="54" t="s">
        <v>880</v>
      </c>
      <c r="G38" s="56">
        <v>0.45</v>
      </c>
      <c r="H38" s="56">
        <v>0.35</v>
      </c>
      <c r="I38" s="56">
        <v>19950.0</v>
      </c>
      <c r="J38" s="56">
        <v>5603.0</v>
      </c>
      <c r="K38" s="56">
        <v>23.0</v>
      </c>
      <c r="L38" s="56">
        <v>2.0</v>
      </c>
      <c r="M38" s="56">
        <v>0.99555793</v>
      </c>
      <c r="N38" s="56">
        <v>0.99964463</v>
      </c>
      <c r="O38" s="58" t="b">
        <v>1</v>
      </c>
      <c r="P38" s="56">
        <v>0.0</v>
      </c>
      <c r="Q38" s="56">
        <v>0.601</v>
      </c>
      <c r="R38" s="56">
        <v>1.0</v>
      </c>
      <c r="S38" s="56">
        <v>0.0</v>
      </c>
      <c r="T38" s="56">
        <v>0.0</v>
      </c>
      <c r="U38" s="58" t="b">
        <v>0</v>
      </c>
      <c r="V38" s="59" t="b">
        <v>1</v>
      </c>
      <c r="W38" s="58" t="b">
        <f t="shared" si="1"/>
        <v>1</v>
      </c>
      <c r="X38" s="58" t="b">
        <v>0</v>
      </c>
      <c r="Y38" s="61" t="b">
        <v>1</v>
      </c>
      <c r="Z38" s="54" t="b">
        <f t="shared" si="2"/>
        <v>1</v>
      </c>
      <c r="AA38" s="54" t="s">
        <v>881</v>
      </c>
      <c r="AB38" s="56">
        <v>31.0</v>
      </c>
      <c r="AC38" s="60"/>
      <c r="AD38" s="58" t="b">
        <v>1</v>
      </c>
      <c r="AE38" s="54" t="str">
        <f t="shared" si="3"/>
        <v>uagaccaccccaaaaaugaaggggacuaaaacUUUGCGAGAUGACAACAAGC</v>
      </c>
    </row>
    <row r="39">
      <c r="A39" s="56" t="s">
        <v>291</v>
      </c>
      <c r="B39" s="56">
        <v>9963.0</v>
      </c>
      <c r="C39" s="54" t="s">
        <v>882</v>
      </c>
      <c r="D39" s="54" t="s">
        <v>883</v>
      </c>
      <c r="E39" s="57" t="s">
        <v>770</v>
      </c>
      <c r="F39" s="54" t="s">
        <v>884</v>
      </c>
      <c r="G39" s="56">
        <v>0.45</v>
      </c>
      <c r="H39" s="56">
        <v>0.25</v>
      </c>
      <c r="I39" s="56">
        <v>19940.0</v>
      </c>
      <c r="J39" s="56">
        <v>5619.0</v>
      </c>
      <c r="K39" s="56">
        <v>6.0</v>
      </c>
      <c r="L39" s="56">
        <v>3.0</v>
      </c>
      <c r="M39" s="56">
        <v>0.99840085</v>
      </c>
      <c r="N39" s="56">
        <v>0.99946695</v>
      </c>
      <c r="O39" s="58" t="b">
        <v>1</v>
      </c>
      <c r="P39" s="56">
        <v>0.0</v>
      </c>
      <c r="Q39" s="56">
        <v>0.4345</v>
      </c>
      <c r="R39" s="56">
        <v>1.0</v>
      </c>
      <c r="S39" s="56">
        <v>0.0</v>
      </c>
      <c r="T39" s="56">
        <v>0.0</v>
      </c>
      <c r="U39" s="59" t="b">
        <v>1</v>
      </c>
      <c r="V39" s="58" t="b">
        <v>0</v>
      </c>
      <c r="W39" s="58" t="b">
        <f t="shared" si="1"/>
        <v>1</v>
      </c>
      <c r="X39" s="58" t="b">
        <v>0</v>
      </c>
      <c r="Y39" s="61" t="b">
        <v>1</v>
      </c>
      <c r="Z39" s="54" t="b">
        <f t="shared" si="2"/>
        <v>1</v>
      </c>
      <c r="AA39" s="54" t="s">
        <v>881</v>
      </c>
      <c r="AB39" s="56">
        <v>31.0</v>
      </c>
      <c r="AC39" s="60"/>
      <c r="AD39" s="58" t="b">
        <v>1</v>
      </c>
      <c r="AE39" s="54" t="str">
        <f t="shared" si="3"/>
        <v>uagaccaccccaaaaaugaaggggacuaaaacAUUGAGAGCCUUUGCGAGAU</v>
      </c>
    </row>
    <row r="40">
      <c r="A40" s="56" t="s">
        <v>298</v>
      </c>
      <c r="B40" s="56">
        <v>10144.0</v>
      </c>
      <c r="C40" s="54" t="s">
        <v>885</v>
      </c>
      <c r="D40" s="54" t="s">
        <v>886</v>
      </c>
      <c r="E40" s="57" t="s">
        <v>770</v>
      </c>
      <c r="F40" s="54" t="s">
        <v>887</v>
      </c>
      <c r="G40" s="56">
        <v>0.4</v>
      </c>
      <c r="H40" s="56">
        <v>0.45</v>
      </c>
      <c r="I40" s="56">
        <v>19759.0</v>
      </c>
      <c r="J40" s="56">
        <v>5622.0</v>
      </c>
      <c r="K40" s="56">
        <v>4.0</v>
      </c>
      <c r="L40" s="56">
        <v>2.0</v>
      </c>
      <c r="M40" s="56">
        <v>0.9989339</v>
      </c>
      <c r="N40" s="56">
        <v>0.99964463</v>
      </c>
      <c r="O40" s="58" t="b">
        <v>1</v>
      </c>
      <c r="P40" s="56">
        <v>0.0</v>
      </c>
      <c r="Q40" s="56">
        <v>0.524</v>
      </c>
      <c r="R40" s="56">
        <v>1.0</v>
      </c>
      <c r="S40" s="56">
        <v>0.0</v>
      </c>
      <c r="T40" s="56">
        <v>0.0</v>
      </c>
      <c r="U40" s="58" t="b">
        <v>0</v>
      </c>
      <c r="V40" s="59" t="b">
        <v>1</v>
      </c>
      <c r="W40" s="58" t="b">
        <f t="shared" si="1"/>
        <v>1</v>
      </c>
      <c r="X40" s="58" t="b">
        <v>0</v>
      </c>
      <c r="Y40" s="61" t="b">
        <v>1</v>
      </c>
      <c r="Z40" s="54" t="b">
        <f t="shared" si="2"/>
        <v>1</v>
      </c>
      <c r="AA40" s="54" t="s">
        <v>881</v>
      </c>
      <c r="AB40" s="56">
        <v>33.0</v>
      </c>
      <c r="AC40" s="60"/>
      <c r="AD40" s="58" t="b">
        <v>1</v>
      </c>
      <c r="AE40" s="54" t="str">
        <f t="shared" si="3"/>
        <v>uagaccaccccaaaaaugaaggggacuaaaacAAACUACGUCAUCAAGCCAA</v>
      </c>
    </row>
    <row r="41">
      <c r="A41" s="56" t="s">
        <v>306</v>
      </c>
      <c r="B41" s="56">
        <v>10155.0</v>
      </c>
      <c r="C41" s="54" t="s">
        <v>888</v>
      </c>
      <c r="D41" s="54" t="s">
        <v>889</v>
      </c>
      <c r="E41" s="57" t="s">
        <v>770</v>
      </c>
      <c r="F41" s="54" t="s">
        <v>890</v>
      </c>
      <c r="G41" s="56">
        <v>0.4</v>
      </c>
      <c r="H41" s="56">
        <v>0.3</v>
      </c>
      <c r="I41" s="56">
        <v>19748.0</v>
      </c>
      <c r="J41" s="56">
        <v>5621.0</v>
      </c>
      <c r="K41" s="56">
        <v>5.0</v>
      </c>
      <c r="L41" s="56">
        <v>2.0</v>
      </c>
      <c r="M41" s="56">
        <v>0.99875622</v>
      </c>
      <c r="N41" s="56">
        <v>0.99964463</v>
      </c>
      <c r="O41" s="58" t="b">
        <v>1</v>
      </c>
      <c r="P41" s="56">
        <v>0.0</v>
      </c>
      <c r="Q41" s="56">
        <v>0.658</v>
      </c>
      <c r="R41" s="56">
        <v>1.0</v>
      </c>
      <c r="S41" s="56">
        <v>0.0</v>
      </c>
      <c r="T41" s="56">
        <v>0.0</v>
      </c>
      <c r="U41" s="59" t="b">
        <v>1</v>
      </c>
      <c r="V41" s="58" t="b">
        <v>0</v>
      </c>
      <c r="W41" s="58" t="b">
        <f t="shared" si="1"/>
        <v>1</v>
      </c>
      <c r="X41" s="58" t="b">
        <v>0</v>
      </c>
      <c r="Y41" s="61" t="b">
        <v>1</v>
      </c>
      <c r="Z41" s="54" t="b">
        <f t="shared" si="2"/>
        <v>1</v>
      </c>
      <c r="AA41" s="54" t="s">
        <v>881</v>
      </c>
      <c r="AB41" s="56">
        <v>33.0</v>
      </c>
      <c r="AC41" s="60"/>
      <c r="AD41" s="58" t="b">
        <v>1</v>
      </c>
      <c r="AE41" s="54" t="str">
        <f t="shared" si="3"/>
        <v>uagaccaccccaaaaaugaaggggacuaaaacUCUUGGACAGUAAACUACGU</v>
      </c>
    </row>
    <row r="42">
      <c r="A42" s="56" t="s">
        <v>314</v>
      </c>
      <c r="B42" s="56">
        <v>10188.0</v>
      </c>
      <c r="C42" s="54" t="s">
        <v>891</v>
      </c>
      <c r="D42" s="54" t="s">
        <v>892</v>
      </c>
      <c r="E42" s="57" t="s">
        <v>770</v>
      </c>
      <c r="F42" s="54" t="s">
        <v>893</v>
      </c>
      <c r="G42" s="56">
        <v>0.45</v>
      </c>
      <c r="H42" s="56">
        <v>0.25</v>
      </c>
      <c r="I42" s="56">
        <v>19715.0</v>
      </c>
      <c r="J42" s="56">
        <v>5620.0</v>
      </c>
      <c r="K42" s="56">
        <v>5.0</v>
      </c>
      <c r="L42" s="56">
        <v>3.0</v>
      </c>
      <c r="M42" s="56">
        <v>0.99857854</v>
      </c>
      <c r="N42" s="56">
        <v>0.99946695</v>
      </c>
      <c r="O42" s="58" t="b">
        <v>1</v>
      </c>
      <c r="P42" s="56">
        <v>0.0</v>
      </c>
      <c r="Q42" s="56">
        <v>0.479</v>
      </c>
      <c r="R42" s="56">
        <v>1.0</v>
      </c>
      <c r="S42" s="56">
        <v>0.0</v>
      </c>
      <c r="T42" s="56">
        <v>0.0</v>
      </c>
      <c r="U42" s="58" t="b">
        <v>0</v>
      </c>
      <c r="V42" s="59" t="b">
        <v>1</v>
      </c>
      <c r="W42" s="58" t="b">
        <f t="shared" si="1"/>
        <v>1</v>
      </c>
      <c r="X42" s="61" t="b">
        <v>1</v>
      </c>
      <c r="Y42" s="58" t="b">
        <v>0</v>
      </c>
      <c r="Z42" s="54" t="b">
        <f t="shared" si="2"/>
        <v>1</v>
      </c>
      <c r="AA42" s="54" t="s">
        <v>881</v>
      </c>
      <c r="AB42" s="56">
        <v>34.0</v>
      </c>
      <c r="AC42" s="60"/>
      <c r="AD42" s="58" t="b">
        <v>1</v>
      </c>
      <c r="AE42" s="54" t="str">
        <f t="shared" si="3"/>
        <v>uagaccaccccaaaaaugaaggggacuaaaacGUUAAGCAUGUCUUCAGAGG</v>
      </c>
    </row>
    <row r="43">
      <c r="A43" s="56" t="s">
        <v>321</v>
      </c>
      <c r="B43" s="56">
        <v>10314.0</v>
      </c>
      <c r="C43" s="54" t="s">
        <v>894</v>
      </c>
      <c r="D43" s="54" t="s">
        <v>895</v>
      </c>
      <c r="E43" s="57" t="s">
        <v>770</v>
      </c>
      <c r="F43" s="54" t="s">
        <v>896</v>
      </c>
      <c r="G43" s="56">
        <v>0.3</v>
      </c>
      <c r="H43" s="56">
        <v>0.35</v>
      </c>
      <c r="I43" s="56">
        <v>19589.0</v>
      </c>
      <c r="J43" s="56">
        <v>5523.0</v>
      </c>
      <c r="K43" s="56">
        <v>102.0</v>
      </c>
      <c r="L43" s="56">
        <v>3.0</v>
      </c>
      <c r="M43" s="56">
        <v>0.98134328</v>
      </c>
      <c r="N43" s="56">
        <v>0.99946695</v>
      </c>
      <c r="O43" s="58" t="b">
        <v>1</v>
      </c>
      <c r="P43" s="56">
        <v>0.0</v>
      </c>
      <c r="Q43" s="56">
        <v>0.629</v>
      </c>
      <c r="R43" s="56">
        <v>1.0</v>
      </c>
      <c r="S43" s="56">
        <v>0.0</v>
      </c>
      <c r="T43" s="56">
        <v>0.0</v>
      </c>
      <c r="U43" s="59" t="b">
        <v>1</v>
      </c>
      <c r="V43" s="58" t="b">
        <v>0</v>
      </c>
      <c r="W43" s="58" t="b">
        <f t="shared" si="1"/>
        <v>1</v>
      </c>
      <c r="X43" s="58" t="b">
        <v>0</v>
      </c>
      <c r="Y43" s="61" t="b">
        <v>1</v>
      </c>
      <c r="Z43" s="54" t="b">
        <f t="shared" si="2"/>
        <v>1</v>
      </c>
      <c r="AA43" s="54" t="s">
        <v>881</v>
      </c>
      <c r="AB43" s="56">
        <v>35.0</v>
      </c>
      <c r="AC43" s="60"/>
      <c r="AD43" s="58" t="b">
        <v>1</v>
      </c>
      <c r="AE43" s="54" t="str">
        <f t="shared" si="3"/>
        <v>uagaccaccccaaaaaugaaggggacuaaaacUGUAUCAACCUUAAGCUUAA</v>
      </c>
    </row>
    <row r="44">
      <c r="A44" s="56" t="s">
        <v>328</v>
      </c>
      <c r="B44" s="56">
        <v>10504.0</v>
      </c>
      <c r="C44" s="54" t="s">
        <v>897</v>
      </c>
      <c r="D44" s="54" t="s">
        <v>898</v>
      </c>
      <c r="E44" s="57" t="s">
        <v>770</v>
      </c>
      <c r="F44" s="54" t="s">
        <v>899</v>
      </c>
      <c r="G44" s="56">
        <v>0.3</v>
      </c>
      <c r="H44" s="56">
        <v>0.35</v>
      </c>
      <c r="I44" s="56">
        <v>19399.0</v>
      </c>
      <c r="J44" s="56">
        <v>5616.0</v>
      </c>
      <c r="K44" s="56">
        <v>11.0</v>
      </c>
      <c r="L44" s="56">
        <v>1.0</v>
      </c>
      <c r="M44" s="56">
        <v>0.9978678</v>
      </c>
      <c r="N44" s="56">
        <v>0.99982232</v>
      </c>
      <c r="O44" s="58" t="b">
        <v>1</v>
      </c>
      <c r="P44" s="56">
        <v>0.0</v>
      </c>
      <c r="Q44" s="56">
        <v>0.5445</v>
      </c>
      <c r="R44" s="56">
        <v>1.0</v>
      </c>
      <c r="S44" s="56">
        <v>0.0</v>
      </c>
      <c r="T44" s="56">
        <v>0.0</v>
      </c>
      <c r="U44" s="58" t="b">
        <v>0</v>
      </c>
      <c r="V44" s="59" t="b">
        <v>1</v>
      </c>
      <c r="W44" s="58" t="b">
        <f t="shared" si="1"/>
        <v>1</v>
      </c>
      <c r="X44" s="58" t="b">
        <v>0</v>
      </c>
      <c r="Y44" s="61" t="b">
        <v>1</v>
      </c>
      <c r="Z44" s="54" t="b">
        <f t="shared" si="2"/>
        <v>1</v>
      </c>
      <c r="AA44" s="54" t="s">
        <v>881</v>
      </c>
      <c r="AB44" s="56">
        <v>36.0</v>
      </c>
      <c r="AC44" s="60"/>
      <c r="AD44" s="58" t="b">
        <v>1</v>
      </c>
      <c r="AE44" s="54" t="str">
        <f t="shared" si="3"/>
        <v>uagaccaccccaaaaaugaaggggacuaaaacCACAGUCAUAAUCUAUGUUA</v>
      </c>
    </row>
    <row r="45">
      <c r="A45" s="56" t="s">
        <v>335</v>
      </c>
      <c r="B45" s="56">
        <v>10517.0</v>
      </c>
      <c r="C45" s="54" t="s">
        <v>900</v>
      </c>
      <c r="D45" s="54" t="s">
        <v>901</v>
      </c>
      <c r="E45" s="57" t="s">
        <v>770</v>
      </c>
      <c r="F45" s="54" t="s">
        <v>890</v>
      </c>
      <c r="G45" s="56">
        <v>0.35</v>
      </c>
      <c r="H45" s="56">
        <v>0.55</v>
      </c>
      <c r="I45" s="56">
        <v>19386.0</v>
      </c>
      <c r="J45" s="56">
        <v>5622.0</v>
      </c>
      <c r="K45" s="56">
        <v>4.0</v>
      </c>
      <c r="L45" s="56">
        <v>2.0</v>
      </c>
      <c r="M45" s="56">
        <v>0.9989339</v>
      </c>
      <c r="N45" s="56">
        <v>0.99964463</v>
      </c>
      <c r="O45" s="58" t="b">
        <v>1</v>
      </c>
      <c r="P45" s="56">
        <v>0.0</v>
      </c>
      <c r="Q45" s="56">
        <v>0.487</v>
      </c>
      <c r="R45" s="56">
        <v>1.0</v>
      </c>
      <c r="S45" s="56">
        <v>0.0</v>
      </c>
      <c r="T45" s="56">
        <v>0.0</v>
      </c>
      <c r="U45" s="58" t="b">
        <v>0</v>
      </c>
      <c r="V45" s="59" t="b">
        <v>1</v>
      </c>
      <c r="W45" s="58" t="b">
        <f t="shared" si="1"/>
        <v>1</v>
      </c>
      <c r="X45" s="58" t="b">
        <v>0</v>
      </c>
      <c r="Y45" s="61" t="b">
        <v>1</v>
      </c>
      <c r="Z45" s="54" t="b">
        <f t="shared" si="2"/>
        <v>1</v>
      </c>
      <c r="AA45" s="54" t="s">
        <v>881</v>
      </c>
      <c r="AB45" s="56">
        <v>36.0</v>
      </c>
      <c r="AC45" s="60"/>
      <c r="AD45" s="58" t="b">
        <v>1</v>
      </c>
      <c r="AE45" s="54" t="str">
        <f t="shared" si="3"/>
        <v>uagaccaccccaaaaaugaaggggacuaaaacUAACAAAAAGAGACACAGUC</v>
      </c>
    </row>
    <row r="46">
      <c r="A46" s="56" t="s">
        <v>342</v>
      </c>
      <c r="B46" s="56">
        <v>10524.0</v>
      </c>
      <c r="C46" s="54" t="s">
        <v>902</v>
      </c>
      <c r="D46" s="54" t="s">
        <v>903</v>
      </c>
      <c r="E46" s="57" t="s">
        <v>770</v>
      </c>
      <c r="F46" s="54" t="s">
        <v>904</v>
      </c>
      <c r="G46" s="56">
        <v>0.35</v>
      </c>
      <c r="H46" s="56">
        <v>0.5</v>
      </c>
      <c r="I46" s="56">
        <v>19379.0</v>
      </c>
      <c r="J46" s="56">
        <v>5625.0</v>
      </c>
      <c r="K46" s="56">
        <v>2.0</v>
      </c>
      <c r="L46" s="56">
        <v>1.0</v>
      </c>
      <c r="M46" s="56">
        <v>0.99946695</v>
      </c>
      <c r="N46" s="56">
        <v>0.99982232</v>
      </c>
      <c r="O46" s="58" t="b">
        <v>1</v>
      </c>
      <c r="P46" s="56">
        <v>0.0</v>
      </c>
      <c r="Q46" s="56">
        <v>0.4585</v>
      </c>
      <c r="R46" s="56">
        <v>1.0</v>
      </c>
      <c r="S46" s="56">
        <v>0.0</v>
      </c>
      <c r="T46" s="56">
        <v>0.0</v>
      </c>
      <c r="U46" s="58" t="b">
        <v>0</v>
      </c>
      <c r="V46" s="59" t="b">
        <v>1</v>
      </c>
      <c r="W46" s="58" t="b">
        <f t="shared" si="1"/>
        <v>1</v>
      </c>
      <c r="X46" s="58" t="b">
        <v>0</v>
      </c>
      <c r="Y46" s="61" t="b">
        <v>1</v>
      </c>
      <c r="Z46" s="54" t="b">
        <f t="shared" si="2"/>
        <v>1</v>
      </c>
      <c r="AA46" s="54" t="s">
        <v>881</v>
      </c>
      <c r="AB46" s="56">
        <v>36.0</v>
      </c>
      <c r="AC46" s="60"/>
      <c r="AD46" s="58" t="b">
        <v>1</v>
      </c>
      <c r="AE46" s="54" t="str">
        <f t="shared" si="3"/>
        <v>uagaccaccccaaaaaugaaggggacuaaaacGUGCAUGUAACAAAAAGAGA</v>
      </c>
    </row>
    <row r="47">
      <c r="A47" s="56" t="s">
        <v>349</v>
      </c>
      <c r="B47" s="56">
        <v>10699.0</v>
      </c>
      <c r="C47" s="54" t="s">
        <v>905</v>
      </c>
      <c r="D47" s="54" t="s">
        <v>906</v>
      </c>
      <c r="E47" s="57" t="s">
        <v>770</v>
      </c>
      <c r="F47" s="54" t="s">
        <v>907</v>
      </c>
      <c r="G47" s="56">
        <v>0.45</v>
      </c>
      <c r="H47" s="56">
        <v>0.3</v>
      </c>
      <c r="I47" s="56">
        <v>19204.0</v>
      </c>
      <c r="J47" s="56">
        <v>5621.0</v>
      </c>
      <c r="K47" s="56">
        <v>6.0</v>
      </c>
      <c r="L47" s="56">
        <v>1.0</v>
      </c>
      <c r="M47" s="56">
        <v>0.99875622</v>
      </c>
      <c r="N47" s="56">
        <v>0.99982232</v>
      </c>
      <c r="O47" s="58" t="b">
        <v>1</v>
      </c>
      <c r="P47" s="56">
        <v>0.0</v>
      </c>
      <c r="Q47" s="56">
        <v>0.483</v>
      </c>
      <c r="R47" s="56">
        <v>1.0</v>
      </c>
      <c r="S47" s="56">
        <v>0.0</v>
      </c>
      <c r="T47" s="56">
        <v>0.0</v>
      </c>
      <c r="U47" s="58" t="b">
        <v>0</v>
      </c>
      <c r="V47" s="59" t="b">
        <v>1</v>
      </c>
      <c r="W47" s="58" t="b">
        <f t="shared" si="1"/>
        <v>1</v>
      </c>
      <c r="X47" s="61" t="b">
        <v>1</v>
      </c>
      <c r="Y47" s="58" t="b">
        <v>0</v>
      </c>
      <c r="Z47" s="54" t="b">
        <f t="shared" si="2"/>
        <v>1</v>
      </c>
      <c r="AA47" s="54" t="s">
        <v>881</v>
      </c>
      <c r="AB47" s="56">
        <v>37.0</v>
      </c>
      <c r="AC47" s="60"/>
      <c r="AD47" s="58" t="b">
        <v>1</v>
      </c>
      <c r="AE47" s="54" t="str">
        <f t="shared" si="3"/>
        <v>uagaccaccccaaaaaugaaggggacuaaaacGAUUGAGAAACCACCUGUCU</v>
      </c>
    </row>
    <row r="48">
      <c r="A48" s="56" t="s">
        <v>356</v>
      </c>
      <c r="B48" s="56">
        <v>11051.0</v>
      </c>
      <c r="C48" s="54" t="s">
        <v>908</v>
      </c>
      <c r="D48" s="54" t="s">
        <v>909</v>
      </c>
      <c r="E48" s="57" t="s">
        <v>770</v>
      </c>
      <c r="F48" s="54" t="s">
        <v>910</v>
      </c>
      <c r="G48" s="56">
        <v>0.4</v>
      </c>
      <c r="H48" s="56">
        <v>0.35</v>
      </c>
      <c r="I48" s="56">
        <v>18852.0</v>
      </c>
      <c r="J48" s="56">
        <v>5625.0</v>
      </c>
      <c r="K48" s="56">
        <v>2.0</v>
      </c>
      <c r="L48" s="56">
        <v>1.0</v>
      </c>
      <c r="M48" s="56">
        <v>0.99946695</v>
      </c>
      <c r="N48" s="56">
        <v>0.99982232</v>
      </c>
      <c r="O48" s="58" t="b">
        <v>1</v>
      </c>
      <c r="P48" s="56">
        <v>0.0</v>
      </c>
      <c r="Q48" s="56">
        <v>0.5755</v>
      </c>
      <c r="R48" s="56">
        <v>1.0</v>
      </c>
      <c r="S48" s="56">
        <v>0.0</v>
      </c>
      <c r="T48" s="56">
        <v>1.0</v>
      </c>
      <c r="U48" s="58" t="b">
        <v>0</v>
      </c>
      <c r="V48" s="59" t="b">
        <v>1</v>
      </c>
      <c r="W48" s="58" t="b">
        <f t="shared" si="1"/>
        <v>1</v>
      </c>
      <c r="X48" s="58" t="b">
        <v>0</v>
      </c>
      <c r="Y48" s="61" t="b">
        <v>1</v>
      </c>
      <c r="Z48" s="54" t="b">
        <f t="shared" si="2"/>
        <v>1</v>
      </c>
      <c r="AA48" s="54" t="s">
        <v>881</v>
      </c>
      <c r="AB48" s="56">
        <v>38.0</v>
      </c>
      <c r="AC48" s="60"/>
      <c r="AD48" s="58" t="b">
        <v>1</v>
      </c>
      <c r="AE48" s="54" t="str">
        <f t="shared" si="3"/>
        <v>uagaccaccccaaaaaugaaggggacuaaaacAAAGACCAUUGAGUACUCUG</v>
      </c>
    </row>
    <row r="49">
      <c r="A49" s="56" t="s">
        <v>363</v>
      </c>
      <c r="B49" s="56">
        <v>12607.0</v>
      </c>
      <c r="C49" s="54" t="s">
        <v>911</v>
      </c>
      <c r="D49" s="54" t="s">
        <v>912</v>
      </c>
      <c r="E49" s="57" t="s">
        <v>770</v>
      </c>
      <c r="F49" s="54" t="s">
        <v>913</v>
      </c>
      <c r="G49" s="56">
        <v>0.35</v>
      </c>
      <c r="H49" s="56">
        <v>0.3</v>
      </c>
      <c r="I49" s="56">
        <v>17296.0</v>
      </c>
      <c r="J49" s="56">
        <v>5627.0</v>
      </c>
      <c r="K49" s="56">
        <v>1.0</v>
      </c>
      <c r="L49" s="56">
        <v>0.0</v>
      </c>
      <c r="M49" s="56">
        <v>0.99982232</v>
      </c>
      <c r="N49" s="56">
        <v>1.0</v>
      </c>
      <c r="O49" s="58" t="b">
        <v>1</v>
      </c>
      <c r="P49" s="56">
        <v>4.0</v>
      </c>
      <c r="Q49" s="56">
        <v>0.6545</v>
      </c>
      <c r="R49" s="56">
        <v>1.0</v>
      </c>
      <c r="S49" s="56">
        <v>0.0</v>
      </c>
      <c r="T49" s="56">
        <v>0.0</v>
      </c>
      <c r="U49" s="58" t="b">
        <v>0</v>
      </c>
      <c r="V49" s="59" t="b">
        <v>1</v>
      </c>
      <c r="W49" s="58" t="b">
        <f t="shared" si="1"/>
        <v>1</v>
      </c>
      <c r="X49" s="61" t="b">
        <v>1</v>
      </c>
      <c r="Y49" s="58" t="b">
        <v>0</v>
      </c>
      <c r="Z49" s="54" t="b">
        <f t="shared" si="2"/>
        <v>1</v>
      </c>
      <c r="AA49" s="54" t="s">
        <v>881</v>
      </c>
      <c r="AB49" s="56">
        <v>39.0</v>
      </c>
      <c r="AC49" s="60"/>
      <c r="AD49" s="58" t="b">
        <v>1</v>
      </c>
      <c r="AE49" s="54" t="str">
        <f t="shared" si="3"/>
        <v>uagaccaccccaaaaaugaaggggacuaaaacUAGGUGAAUUGUCCAUACUA</v>
      </c>
    </row>
    <row r="50">
      <c r="A50" s="56" t="s">
        <v>369</v>
      </c>
      <c r="B50" s="56">
        <v>14251.0</v>
      </c>
      <c r="C50" s="54" t="s">
        <v>914</v>
      </c>
      <c r="D50" s="54" t="s">
        <v>915</v>
      </c>
      <c r="E50" s="57" t="s">
        <v>770</v>
      </c>
      <c r="F50" s="54" t="s">
        <v>916</v>
      </c>
      <c r="G50" s="56">
        <v>0.3</v>
      </c>
      <c r="H50" s="56">
        <v>0.3</v>
      </c>
      <c r="I50" s="56">
        <v>15652.0</v>
      </c>
      <c r="J50" s="56">
        <v>5621.0</v>
      </c>
      <c r="K50" s="56">
        <v>6.0</v>
      </c>
      <c r="L50" s="56">
        <v>1.0</v>
      </c>
      <c r="M50" s="56">
        <v>0.99875622</v>
      </c>
      <c r="N50" s="56">
        <v>0.99982232</v>
      </c>
      <c r="O50" s="58" t="b">
        <v>1</v>
      </c>
      <c r="P50" s="56">
        <v>0.0</v>
      </c>
      <c r="Q50" s="56">
        <v>0.5595</v>
      </c>
      <c r="R50" s="56">
        <v>1.0</v>
      </c>
      <c r="S50" s="56">
        <v>0.0</v>
      </c>
      <c r="T50" s="56">
        <v>0.0</v>
      </c>
      <c r="U50" s="58" t="b">
        <v>0</v>
      </c>
      <c r="V50" s="59" t="b">
        <v>1</v>
      </c>
      <c r="W50" s="58" t="b">
        <f t="shared" si="1"/>
        <v>1</v>
      </c>
      <c r="X50" s="61" t="b">
        <v>1</v>
      </c>
      <c r="Y50" s="58" t="b">
        <v>0</v>
      </c>
      <c r="Z50" s="54" t="b">
        <f t="shared" si="2"/>
        <v>1</v>
      </c>
      <c r="AA50" s="54" t="s">
        <v>881</v>
      </c>
      <c r="AB50" s="56">
        <v>41.0</v>
      </c>
      <c r="AC50" s="60"/>
      <c r="AD50" s="58" t="b">
        <v>1</v>
      </c>
      <c r="AE50" s="54" t="str">
        <f t="shared" si="3"/>
        <v>uagaccaccccaaaaaugaaggggacuaaaacUCCGUGAAGUCAUAUUUUAA</v>
      </c>
    </row>
    <row r="51">
      <c r="A51" s="56" t="s">
        <v>376</v>
      </c>
      <c r="B51" s="56">
        <v>16420.0</v>
      </c>
      <c r="C51" s="54" t="s">
        <v>917</v>
      </c>
      <c r="D51" s="54" t="s">
        <v>918</v>
      </c>
      <c r="E51" s="57" t="s">
        <v>770</v>
      </c>
      <c r="F51" s="54" t="s">
        <v>919</v>
      </c>
      <c r="G51" s="56">
        <v>0.35</v>
      </c>
      <c r="H51" s="56">
        <v>0.35</v>
      </c>
      <c r="I51" s="56">
        <v>13483.0</v>
      </c>
      <c r="J51" s="56">
        <v>5622.0</v>
      </c>
      <c r="K51" s="56">
        <v>6.0</v>
      </c>
      <c r="L51" s="56">
        <v>0.0</v>
      </c>
      <c r="M51" s="56">
        <v>0.9989339</v>
      </c>
      <c r="N51" s="56">
        <v>1.0</v>
      </c>
      <c r="O51" s="58" t="b">
        <v>1</v>
      </c>
      <c r="P51" s="56">
        <v>0.0</v>
      </c>
      <c r="Q51" s="56">
        <v>0.528</v>
      </c>
      <c r="R51" s="56">
        <v>1.0</v>
      </c>
      <c r="S51" s="56">
        <v>0.0</v>
      </c>
      <c r="T51" s="56">
        <v>0.0</v>
      </c>
      <c r="U51" s="58" t="b">
        <v>0</v>
      </c>
      <c r="V51" s="59" t="b">
        <v>1</v>
      </c>
      <c r="W51" s="58" t="b">
        <f t="shared" si="1"/>
        <v>1</v>
      </c>
      <c r="X51" s="61" t="b">
        <v>1</v>
      </c>
      <c r="Y51" s="61" t="b">
        <v>1</v>
      </c>
      <c r="Z51" s="54" t="b">
        <f t="shared" si="2"/>
        <v>1</v>
      </c>
      <c r="AA51" s="54" t="s">
        <v>920</v>
      </c>
      <c r="AB51" s="56">
        <v>43.0</v>
      </c>
      <c r="AC51" s="60"/>
      <c r="AD51" s="58" t="b">
        <v>1</v>
      </c>
      <c r="AE51" s="54" t="str">
        <f t="shared" si="3"/>
        <v>uagaccaccccaaaaaugaaggggacuaaaacAUACCUCCUAAGUAAAGUUG</v>
      </c>
    </row>
    <row r="52">
      <c r="A52" s="56" t="s">
        <v>383</v>
      </c>
      <c r="B52" s="56">
        <v>17658.0</v>
      </c>
      <c r="C52" s="54" t="s">
        <v>921</v>
      </c>
      <c r="D52" s="54" t="s">
        <v>922</v>
      </c>
      <c r="E52" s="57" t="s">
        <v>770</v>
      </c>
      <c r="F52" s="54" t="s">
        <v>923</v>
      </c>
      <c r="G52" s="56">
        <v>0.3</v>
      </c>
      <c r="H52" s="56">
        <v>0.45</v>
      </c>
      <c r="I52" s="56">
        <v>12245.0</v>
      </c>
      <c r="J52" s="56">
        <v>5603.0</v>
      </c>
      <c r="K52" s="56">
        <v>12.0</v>
      </c>
      <c r="L52" s="56">
        <v>13.0</v>
      </c>
      <c r="M52" s="56">
        <v>0.99555793</v>
      </c>
      <c r="N52" s="56">
        <v>0.99769012</v>
      </c>
      <c r="O52" s="58" t="b">
        <v>1</v>
      </c>
      <c r="P52" s="56">
        <v>0.0</v>
      </c>
      <c r="Q52" s="56">
        <v>0.5535</v>
      </c>
      <c r="R52" s="56">
        <v>1.0</v>
      </c>
      <c r="S52" s="56">
        <v>0.0</v>
      </c>
      <c r="T52" s="56">
        <v>0.0</v>
      </c>
      <c r="U52" s="58" t="b">
        <v>0</v>
      </c>
      <c r="V52" s="59" t="b">
        <v>1</v>
      </c>
      <c r="W52" s="58" t="b">
        <f t="shared" si="1"/>
        <v>1</v>
      </c>
      <c r="X52" s="58" t="b">
        <v>0</v>
      </c>
      <c r="Y52" s="61" t="b">
        <v>1</v>
      </c>
      <c r="Z52" s="54" t="b">
        <f t="shared" si="2"/>
        <v>1</v>
      </c>
      <c r="AA52" s="54" t="s">
        <v>920</v>
      </c>
      <c r="AB52" s="56">
        <v>45.0</v>
      </c>
      <c r="AC52" s="60"/>
      <c r="AD52" s="58" t="b">
        <v>1</v>
      </c>
      <c r="AE52" s="54" t="str">
        <f t="shared" si="3"/>
        <v>uagaccaccccaaaaaugaaggggacuaaaacUGAUAACACCCUUAUAAAAC</v>
      </c>
    </row>
    <row r="53">
      <c r="A53" s="56" t="s">
        <v>389</v>
      </c>
      <c r="B53" s="56">
        <v>18052.0</v>
      </c>
      <c r="C53" s="54" t="s">
        <v>924</v>
      </c>
      <c r="D53" s="54" t="s">
        <v>925</v>
      </c>
      <c r="E53" s="57" t="s">
        <v>770</v>
      </c>
      <c r="F53" s="54" t="s">
        <v>844</v>
      </c>
      <c r="G53" s="56">
        <v>0.35</v>
      </c>
      <c r="H53" s="56">
        <v>0.3</v>
      </c>
      <c r="I53" s="56">
        <v>11851.0</v>
      </c>
      <c r="J53" s="56">
        <v>5031.0</v>
      </c>
      <c r="K53" s="56">
        <v>595.0</v>
      </c>
      <c r="L53" s="56">
        <v>2.0</v>
      </c>
      <c r="M53" s="56">
        <v>0.89392324</v>
      </c>
      <c r="N53" s="56">
        <v>0.99964463</v>
      </c>
      <c r="O53" s="58" t="b">
        <v>1</v>
      </c>
      <c r="P53" s="56">
        <v>0.0</v>
      </c>
      <c r="Q53" s="56">
        <v>0.457</v>
      </c>
      <c r="R53" s="56">
        <v>1.0</v>
      </c>
      <c r="S53" s="56">
        <v>0.0</v>
      </c>
      <c r="T53" s="56">
        <v>0.0</v>
      </c>
      <c r="U53" s="59" t="b">
        <v>1</v>
      </c>
      <c r="V53" s="58" t="b">
        <v>0</v>
      </c>
      <c r="W53" s="58" t="b">
        <f t="shared" si="1"/>
        <v>1</v>
      </c>
      <c r="X53" s="58" t="b">
        <v>0</v>
      </c>
      <c r="Y53" s="61" t="b">
        <v>1</v>
      </c>
      <c r="Z53" s="54" t="b">
        <f t="shared" si="2"/>
        <v>1</v>
      </c>
      <c r="AA53" s="54" t="s">
        <v>920</v>
      </c>
      <c r="AB53" s="56">
        <v>46.0</v>
      </c>
      <c r="AC53" s="60"/>
      <c r="AD53" s="58" t="b">
        <v>1</v>
      </c>
      <c r="AE53" s="54" t="str">
        <f t="shared" si="3"/>
        <v>uagaccaccccaaaaaugaaggggacuaaaacCAAUCUUUAAAGAGUCCUGU</v>
      </c>
    </row>
    <row r="54">
      <c r="A54" s="56" t="s">
        <v>395</v>
      </c>
      <c r="B54" s="56">
        <v>18272.0</v>
      </c>
      <c r="C54" s="54" t="s">
        <v>926</v>
      </c>
      <c r="D54" s="54" t="s">
        <v>927</v>
      </c>
      <c r="E54" s="57" t="s">
        <v>770</v>
      </c>
      <c r="F54" s="54" t="s">
        <v>928</v>
      </c>
      <c r="G54" s="56">
        <v>0.35</v>
      </c>
      <c r="H54" s="56">
        <v>0.25</v>
      </c>
      <c r="I54" s="56">
        <v>11631.0</v>
      </c>
      <c r="J54" s="56">
        <v>5625.0</v>
      </c>
      <c r="K54" s="56">
        <v>0.0</v>
      </c>
      <c r="L54" s="56">
        <v>3.0</v>
      </c>
      <c r="M54" s="56">
        <v>0.99946695</v>
      </c>
      <c r="N54" s="56">
        <v>0.99946695</v>
      </c>
      <c r="O54" s="58" t="b">
        <v>1</v>
      </c>
      <c r="P54" s="56">
        <v>0.0</v>
      </c>
      <c r="Q54" s="56">
        <v>0.52</v>
      </c>
      <c r="R54" s="56">
        <v>1.0</v>
      </c>
      <c r="S54" s="56">
        <v>0.0</v>
      </c>
      <c r="T54" s="56">
        <v>0.0</v>
      </c>
      <c r="U54" s="59" t="b">
        <v>1</v>
      </c>
      <c r="V54" s="59" t="b">
        <v>1</v>
      </c>
      <c r="W54" s="58" t="b">
        <f t="shared" si="1"/>
        <v>0</v>
      </c>
      <c r="X54" s="58" t="b">
        <v>0</v>
      </c>
      <c r="Y54" s="58" t="b">
        <v>0</v>
      </c>
      <c r="Z54" s="54" t="b">
        <f t="shared" si="2"/>
        <v>0</v>
      </c>
      <c r="AA54" s="54" t="s">
        <v>920</v>
      </c>
      <c r="AB54" s="56">
        <v>47.0</v>
      </c>
      <c r="AC54" s="60"/>
      <c r="AD54" s="58" t="b">
        <v>1</v>
      </c>
      <c r="AE54" s="54" t="str">
        <f t="shared" si="3"/>
        <v>uagaccaccccaaaaaugaaggggacuaaaacACGUACAUGUCUUAUAGCUU</v>
      </c>
    </row>
    <row r="55">
      <c r="A55" s="56" t="s">
        <v>402</v>
      </c>
      <c r="B55" s="56">
        <v>18329.0</v>
      </c>
      <c r="C55" s="54" t="s">
        <v>929</v>
      </c>
      <c r="D55" s="54" t="s">
        <v>930</v>
      </c>
      <c r="E55" s="57" t="s">
        <v>770</v>
      </c>
      <c r="F55" s="54" t="s">
        <v>931</v>
      </c>
      <c r="G55" s="56">
        <v>0.5</v>
      </c>
      <c r="H55" s="56">
        <v>0.25</v>
      </c>
      <c r="I55" s="56">
        <v>11574.0</v>
      </c>
      <c r="J55" s="56">
        <v>5617.0</v>
      </c>
      <c r="K55" s="56">
        <v>8.0</v>
      </c>
      <c r="L55" s="56">
        <v>3.0</v>
      </c>
      <c r="M55" s="56">
        <v>0.99804549</v>
      </c>
      <c r="N55" s="56">
        <v>0.99946695</v>
      </c>
      <c r="O55" s="58" t="b">
        <v>1</v>
      </c>
      <c r="P55" s="56">
        <v>0.0</v>
      </c>
      <c r="Q55" s="56">
        <v>0.6525</v>
      </c>
      <c r="R55" s="56">
        <v>1.0</v>
      </c>
      <c r="S55" s="56">
        <v>0.0</v>
      </c>
      <c r="T55" s="56">
        <v>0.0</v>
      </c>
      <c r="U55" s="59" t="b">
        <v>1</v>
      </c>
      <c r="V55" s="58" t="b">
        <v>0</v>
      </c>
      <c r="W55" s="58" t="b">
        <f t="shared" si="1"/>
        <v>1</v>
      </c>
      <c r="X55" s="58" t="b">
        <v>0</v>
      </c>
      <c r="Y55" s="61" t="b">
        <v>1</v>
      </c>
      <c r="Z55" s="54" t="b">
        <f t="shared" si="2"/>
        <v>1</v>
      </c>
      <c r="AA55" s="54" t="s">
        <v>920</v>
      </c>
      <c r="AB55" s="56">
        <v>48.0</v>
      </c>
      <c r="AC55" s="60"/>
      <c r="AD55" s="58" t="b">
        <v>1</v>
      </c>
      <c r="AE55" s="54" t="str">
        <f t="shared" si="3"/>
        <v>uagaccaccccaaaaaugaaggggacuaaaacGGUACCAACAGCUUCUCUAG</v>
      </c>
    </row>
    <row r="56">
      <c r="A56" s="56" t="s">
        <v>409</v>
      </c>
      <c r="B56" s="56">
        <v>18460.0</v>
      </c>
      <c r="C56" s="54" t="s">
        <v>932</v>
      </c>
      <c r="D56" s="54" t="s">
        <v>933</v>
      </c>
      <c r="E56" s="57" t="s">
        <v>770</v>
      </c>
      <c r="F56" s="54" t="s">
        <v>934</v>
      </c>
      <c r="G56" s="56">
        <v>0.45</v>
      </c>
      <c r="H56" s="56">
        <v>0.25</v>
      </c>
      <c r="I56" s="56">
        <v>11443.0</v>
      </c>
      <c r="J56" s="56">
        <v>5623.0</v>
      </c>
      <c r="K56" s="56">
        <v>2.0</v>
      </c>
      <c r="L56" s="56">
        <v>3.0</v>
      </c>
      <c r="M56" s="56">
        <v>0.99911159</v>
      </c>
      <c r="N56" s="56">
        <v>0.99946695</v>
      </c>
      <c r="O56" s="58" t="b">
        <v>1</v>
      </c>
      <c r="P56" s="56">
        <v>0.0</v>
      </c>
      <c r="Q56" s="56">
        <v>0.482</v>
      </c>
      <c r="R56" s="56">
        <v>1.0</v>
      </c>
      <c r="S56" s="56">
        <v>0.0</v>
      </c>
      <c r="T56" s="56">
        <v>0.0</v>
      </c>
      <c r="U56" s="59" t="b">
        <v>1</v>
      </c>
      <c r="V56" s="59" t="b">
        <v>1</v>
      </c>
      <c r="W56" s="58" t="b">
        <f t="shared" si="1"/>
        <v>0</v>
      </c>
      <c r="X56" s="58" t="b">
        <v>0</v>
      </c>
      <c r="Y56" s="58" t="b">
        <v>0</v>
      </c>
      <c r="Z56" s="54" t="b">
        <f t="shared" si="2"/>
        <v>0</v>
      </c>
      <c r="AA56" s="54" t="s">
        <v>920</v>
      </c>
      <c r="AB56" s="56">
        <v>49.0</v>
      </c>
      <c r="AC56" s="60"/>
      <c r="AD56" s="58" t="b">
        <v>1</v>
      </c>
      <c r="AE56" s="54" t="str">
        <f t="shared" si="3"/>
        <v>uagaccaccccaaaaaugaaggggacuaaaacUUAAAUUGAUCUCCAGGCGG</v>
      </c>
    </row>
    <row r="57">
      <c r="A57" s="56" t="s">
        <v>416</v>
      </c>
      <c r="B57" s="56">
        <v>18606.0</v>
      </c>
      <c r="C57" s="54" t="s">
        <v>935</v>
      </c>
      <c r="D57" s="54" t="s">
        <v>936</v>
      </c>
      <c r="E57" s="57" t="s">
        <v>770</v>
      </c>
      <c r="F57" s="54" t="s">
        <v>808</v>
      </c>
      <c r="G57" s="56">
        <v>0.35</v>
      </c>
      <c r="H57" s="56">
        <v>0.4</v>
      </c>
      <c r="I57" s="56">
        <v>11297.0</v>
      </c>
      <c r="J57" s="56">
        <v>5625.0</v>
      </c>
      <c r="K57" s="56">
        <v>1.0</v>
      </c>
      <c r="L57" s="56">
        <v>2.0</v>
      </c>
      <c r="M57" s="56">
        <v>0.99946695</v>
      </c>
      <c r="N57" s="56">
        <v>0.99964463</v>
      </c>
      <c r="O57" s="58" t="b">
        <v>1</v>
      </c>
      <c r="P57" s="56">
        <v>0.0</v>
      </c>
      <c r="Q57" s="56">
        <v>0.4695</v>
      </c>
      <c r="R57" s="56">
        <v>1.0</v>
      </c>
      <c r="S57" s="56">
        <v>0.0</v>
      </c>
      <c r="T57" s="56">
        <v>0.0</v>
      </c>
      <c r="U57" s="59" t="b">
        <v>1</v>
      </c>
      <c r="V57" s="59" t="b">
        <v>1</v>
      </c>
      <c r="W57" s="58" t="b">
        <f t="shared" si="1"/>
        <v>0</v>
      </c>
      <c r="X57" s="58" t="b">
        <v>0</v>
      </c>
      <c r="Y57" s="58" t="b">
        <v>0</v>
      </c>
      <c r="Z57" s="54" t="b">
        <f t="shared" si="2"/>
        <v>0</v>
      </c>
      <c r="AA57" s="54" t="s">
        <v>920</v>
      </c>
      <c r="AB57" s="56">
        <v>50.0</v>
      </c>
      <c r="AC57" s="60"/>
      <c r="AD57" s="58" t="b">
        <v>1</v>
      </c>
      <c r="AE57" s="54" t="str">
        <f t="shared" si="3"/>
        <v>uagaccaccccaaaaaugaaggggacuaaaacUCAUAGAUGUCAACUCAAAG</v>
      </c>
    </row>
    <row r="58">
      <c r="A58" s="56" t="s">
        <v>423</v>
      </c>
      <c r="B58" s="56">
        <v>18816.0</v>
      </c>
      <c r="C58" s="54" t="s">
        <v>937</v>
      </c>
      <c r="D58" s="54" t="s">
        <v>938</v>
      </c>
      <c r="E58" s="57" t="s">
        <v>770</v>
      </c>
      <c r="F58" s="54" t="s">
        <v>939</v>
      </c>
      <c r="G58" s="56">
        <v>0.4</v>
      </c>
      <c r="H58" s="56">
        <v>0.35</v>
      </c>
      <c r="I58" s="56">
        <v>11087.0</v>
      </c>
      <c r="J58" s="56">
        <v>5620.0</v>
      </c>
      <c r="K58" s="56">
        <v>7.0</v>
      </c>
      <c r="L58" s="56">
        <v>1.0</v>
      </c>
      <c r="M58" s="56">
        <v>0.99857854</v>
      </c>
      <c r="N58" s="56">
        <v>0.99982232</v>
      </c>
      <c r="O58" s="58" t="b">
        <v>1</v>
      </c>
      <c r="P58" s="56">
        <v>0.0</v>
      </c>
      <c r="Q58" s="56">
        <v>0.4565</v>
      </c>
      <c r="R58" s="56">
        <v>1.0</v>
      </c>
      <c r="S58" s="56">
        <v>0.0</v>
      </c>
      <c r="T58" s="56">
        <v>0.0</v>
      </c>
      <c r="U58" s="59" t="b">
        <v>1</v>
      </c>
      <c r="V58" s="59" t="b">
        <v>1</v>
      </c>
      <c r="W58" s="58" t="b">
        <f t="shared" si="1"/>
        <v>0</v>
      </c>
      <c r="X58" s="58" t="b">
        <v>0</v>
      </c>
      <c r="Y58" s="58" t="b">
        <v>0</v>
      </c>
      <c r="Z58" s="54" t="b">
        <f t="shared" si="2"/>
        <v>0</v>
      </c>
      <c r="AA58" s="54" t="s">
        <v>920</v>
      </c>
      <c r="AB58" s="56">
        <v>51.0</v>
      </c>
      <c r="AC58" s="60"/>
      <c r="AD58" s="58" t="b">
        <v>1</v>
      </c>
      <c r="AE58" s="54" t="str">
        <f t="shared" si="3"/>
        <v>uagaccaccccaaaaaugaaggggacuaaaacUACCAUGGACUUGACAAUAC</v>
      </c>
    </row>
    <row r="59">
      <c r="A59" s="56" t="s">
        <v>430</v>
      </c>
      <c r="B59" s="56">
        <v>19169.0</v>
      </c>
      <c r="C59" s="54" t="s">
        <v>940</v>
      </c>
      <c r="D59" s="54" t="s">
        <v>941</v>
      </c>
      <c r="E59" s="57" t="s">
        <v>770</v>
      </c>
      <c r="F59" s="54" t="s">
        <v>818</v>
      </c>
      <c r="G59" s="56">
        <v>0.45</v>
      </c>
      <c r="H59" s="56">
        <v>0.3</v>
      </c>
      <c r="I59" s="56">
        <v>10734.0</v>
      </c>
      <c r="J59" s="56">
        <v>5604.0</v>
      </c>
      <c r="K59" s="56">
        <v>22.0</v>
      </c>
      <c r="L59" s="56">
        <v>2.0</v>
      </c>
      <c r="M59" s="56">
        <v>0.99573561</v>
      </c>
      <c r="N59" s="56">
        <v>0.99964463</v>
      </c>
      <c r="O59" s="58" t="b">
        <v>1</v>
      </c>
      <c r="P59" s="56">
        <v>4.0</v>
      </c>
      <c r="Q59" s="56">
        <v>0.5815</v>
      </c>
      <c r="R59" s="56">
        <v>1.0</v>
      </c>
      <c r="S59" s="56">
        <v>0.0</v>
      </c>
      <c r="T59" s="56">
        <v>0.0</v>
      </c>
      <c r="U59" s="58" t="b">
        <v>0</v>
      </c>
      <c r="V59" s="59" t="b">
        <v>1</v>
      </c>
      <c r="W59" s="58" t="b">
        <f t="shared" si="1"/>
        <v>1</v>
      </c>
      <c r="X59" s="61" t="b">
        <v>1</v>
      </c>
      <c r="Y59" s="58" t="b">
        <v>0</v>
      </c>
      <c r="Z59" s="54" t="b">
        <f t="shared" si="2"/>
        <v>1</v>
      </c>
      <c r="AA59" s="54" t="s">
        <v>920</v>
      </c>
      <c r="AB59" s="56">
        <v>53.0</v>
      </c>
      <c r="AC59" s="60"/>
      <c r="AD59" s="58" t="b">
        <v>1</v>
      </c>
      <c r="AE59" s="54" t="str">
        <f t="shared" si="3"/>
        <v>uagaccaccccaaaaaugaaggggacuaaaacUAGGCAUACACCAUCUGUGA</v>
      </c>
    </row>
    <row r="60">
      <c r="A60" s="56" t="s">
        <v>437</v>
      </c>
      <c r="B60" s="56">
        <v>20100.0</v>
      </c>
      <c r="C60" s="54" t="s">
        <v>942</v>
      </c>
      <c r="D60" s="54" t="s">
        <v>943</v>
      </c>
      <c r="E60" s="57" t="s">
        <v>770</v>
      </c>
      <c r="F60" s="54" t="s">
        <v>944</v>
      </c>
      <c r="G60" s="56">
        <v>0.35</v>
      </c>
      <c r="H60" s="56">
        <v>0.35</v>
      </c>
      <c r="I60" s="56">
        <v>9803.0</v>
      </c>
      <c r="J60" s="56">
        <v>5535.0</v>
      </c>
      <c r="K60" s="56">
        <v>3.0</v>
      </c>
      <c r="L60" s="56">
        <v>90.0</v>
      </c>
      <c r="M60" s="56">
        <v>0.98347548</v>
      </c>
      <c r="N60" s="56">
        <v>0.98400853</v>
      </c>
      <c r="O60" s="58" t="b">
        <v>1</v>
      </c>
      <c r="P60" s="56">
        <v>0.0</v>
      </c>
      <c r="Q60" s="56">
        <v>0.5645</v>
      </c>
      <c r="R60" s="56">
        <v>1.0</v>
      </c>
      <c r="S60" s="56">
        <v>0.0</v>
      </c>
      <c r="T60" s="56">
        <v>0.0</v>
      </c>
      <c r="U60" s="58" t="b">
        <v>0</v>
      </c>
      <c r="V60" s="59" t="b">
        <v>1</v>
      </c>
      <c r="W60" s="58" t="b">
        <f t="shared" si="1"/>
        <v>1</v>
      </c>
      <c r="X60" s="58" t="b">
        <v>0</v>
      </c>
      <c r="Y60" s="61" t="b">
        <v>1</v>
      </c>
      <c r="Z60" s="54" t="b">
        <f t="shared" si="2"/>
        <v>1</v>
      </c>
      <c r="AA60" s="54" t="s">
        <v>945</v>
      </c>
      <c r="AB60" s="56">
        <v>54.0</v>
      </c>
      <c r="AC60" s="60"/>
      <c r="AD60" s="58" t="b">
        <v>1</v>
      </c>
      <c r="AE60" s="54" t="str">
        <f t="shared" si="3"/>
        <v>uagaccaccccaaaaaugaaggggacuaaaacAUGUGACUCCAUUAAGACUA</v>
      </c>
    </row>
    <row r="61">
      <c r="A61" s="56" t="s">
        <v>443</v>
      </c>
      <c r="B61" s="56">
        <v>20234.0</v>
      </c>
      <c r="C61" s="54" t="s">
        <v>946</v>
      </c>
      <c r="D61" s="54" t="s">
        <v>947</v>
      </c>
      <c r="E61" s="57" t="s">
        <v>770</v>
      </c>
      <c r="F61" s="54" t="s">
        <v>907</v>
      </c>
      <c r="G61" s="56">
        <v>0.4</v>
      </c>
      <c r="H61" s="56">
        <v>0.2</v>
      </c>
      <c r="I61" s="56">
        <v>9669.0</v>
      </c>
      <c r="J61" s="56">
        <v>5565.0</v>
      </c>
      <c r="K61" s="56">
        <v>6.0</v>
      </c>
      <c r="L61" s="56">
        <v>57.0</v>
      </c>
      <c r="M61" s="56">
        <v>0.98880597</v>
      </c>
      <c r="N61" s="56">
        <v>0.98987207</v>
      </c>
      <c r="O61" s="58" t="b">
        <v>1</v>
      </c>
      <c r="P61" s="56">
        <v>0.0</v>
      </c>
      <c r="Q61" s="56">
        <v>0.551</v>
      </c>
      <c r="R61" s="56">
        <v>1.0</v>
      </c>
      <c r="S61" s="56">
        <v>0.0</v>
      </c>
      <c r="T61" s="56">
        <v>0.0</v>
      </c>
      <c r="U61" s="58" t="b">
        <v>0</v>
      </c>
      <c r="V61" s="58" t="b">
        <v>0</v>
      </c>
      <c r="W61" s="58" t="b">
        <f t="shared" si="1"/>
        <v>1</v>
      </c>
      <c r="X61" s="61" t="b">
        <v>1</v>
      </c>
      <c r="Y61" s="61" t="b">
        <v>1</v>
      </c>
      <c r="Z61" s="54" t="b">
        <f t="shared" si="2"/>
        <v>1</v>
      </c>
      <c r="AA61" s="54" t="s">
        <v>945</v>
      </c>
      <c r="AB61" s="56">
        <v>55.0</v>
      </c>
      <c r="AC61" s="60"/>
      <c r="AD61" s="58" t="b">
        <v>1</v>
      </c>
      <c r="AE61" s="54" t="str">
        <f t="shared" si="3"/>
        <v>uagaccaccccaaaaaugaaggggacuaaaacAAUUUCCAUUUGACUCCUGG</v>
      </c>
    </row>
    <row r="62">
      <c r="A62" s="56" t="s">
        <v>450</v>
      </c>
      <c r="B62" s="56">
        <v>20716.0</v>
      </c>
      <c r="C62" s="54" t="s">
        <v>948</v>
      </c>
      <c r="D62" s="54" t="s">
        <v>949</v>
      </c>
      <c r="E62" s="57" t="s">
        <v>770</v>
      </c>
      <c r="F62" s="54" t="s">
        <v>950</v>
      </c>
      <c r="G62" s="56">
        <v>0.3</v>
      </c>
      <c r="H62" s="56">
        <v>0.3</v>
      </c>
      <c r="I62" s="56">
        <v>9187.0</v>
      </c>
      <c r="J62" s="56">
        <v>5621.0</v>
      </c>
      <c r="K62" s="56">
        <v>2.0</v>
      </c>
      <c r="L62" s="56">
        <v>5.0</v>
      </c>
      <c r="M62" s="56">
        <v>0.99875622</v>
      </c>
      <c r="N62" s="56">
        <v>0.99911159</v>
      </c>
      <c r="O62" s="58" t="b">
        <v>1</v>
      </c>
      <c r="P62" s="56">
        <v>0.0</v>
      </c>
      <c r="Q62" s="56">
        <v>0.4775</v>
      </c>
      <c r="R62" s="56">
        <v>1.0</v>
      </c>
      <c r="S62" s="56">
        <v>0.0</v>
      </c>
      <c r="T62" s="56">
        <v>0.0</v>
      </c>
      <c r="U62" s="59" t="b">
        <v>1</v>
      </c>
      <c r="V62" s="59" t="b">
        <v>1</v>
      </c>
      <c r="W62" s="58" t="b">
        <f t="shared" si="1"/>
        <v>0</v>
      </c>
      <c r="X62" s="58" t="b">
        <v>0</v>
      </c>
      <c r="Y62" s="58" t="b">
        <v>0</v>
      </c>
      <c r="Z62" s="54" t="b">
        <f t="shared" si="2"/>
        <v>0</v>
      </c>
      <c r="AA62" s="54" t="s">
        <v>945</v>
      </c>
      <c r="AB62" s="56">
        <v>56.0</v>
      </c>
      <c r="AC62" s="60"/>
      <c r="AD62" s="58" t="b">
        <v>1</v>
      </c>
      <c r="AE62" s="54" t="str">
        <f t="shared" si="3"/>
        <v>uagaccaccccaaaaaugaaggggacuaaaacUCACACUUUUCUAAUAGCAU</v>
      </c>
    </row>
    <row r="63">
      <c r="A63" s="56" t="s">
        <v>456</v>
      </c>
      <c r="B63" s="56">
        <v>20844.0</v>
      </c>
      <c r="C63" s="54" t="s">
        <v>951</v>
      </c>
      <c r="D63" s="54" t="s">
        <v>952</v>
      </c>
      <c r="E63" s="57" t="s">
        <v>770</v>
      </c>
      <c r="F63" s="54" t="s">
        <v>913</v>
      </c>
      <c r="G63" s="56">
        <v>0.25</v>
      </c>
      <c r="H63" s="56">
        <v>0.35</v>
      </c>
      <c r="I63" s="56">
        <v>9059.0</v>
      </c>
      <c r="J63" s="56">
        <v>5620.0</v>
      </c>
      <c r="K63" s="56">
        <v>5.0</v>
      </c>
      <c r="L63" s="56">
        <v>3.0</v>
      </c>
      <c r="M63" s="56">
        <v>0.99857854</v>
      </c>
      <c r="N63" s="56">
        <v>0.99946695</v>
      </c>
      <c r="O63" s="58" t="b">
        <v>1</v>
      </c>
      <c r="P63" s="56">
        <v>0.0</v>
      </c>
      <c r="Q63" s="56">
        <v>0.5175</v>
      </c>
      <c r="R63" s="56">
        <v>1.0</v>
      </c>
      <c r="S63" s="56">
        <v>0.0</v>
      </c>
      <c r="T63" s="56">
        <v>0.0</v>
      </c>
      <c r="U63" s="58" t="b">
        <v>0</v>
      </c>
      <c r="V63" s="59" t="b">
        <v>1</v>
      </c>
      <c r="W63" s="58" t="b">
        <f t="shared" si="1"/>
        <v>1</v>
      </c>
      <c r="X63" s="61" t="b">
        <v>1</v>
      </c>
      <c r="Y63" s="58" t="b">
        <v>0</v>
      </c>
      <c r="Z63" s="54" t="b">
        <f t="shared" si="2"/>
        <v>1</v>
      </c>
      <c r="AA63" s="54" t="s">
        <v>945</v>
      </c>
      <c r="AB63" s="56">
        <v>57.0</v>
      </c>
      <c r="AC63" s="60"/>
      <c r="AD63" s="58" t="b">
        <v>1</v>
      </c>
      <c r="AE63" s="54" t="str">
        <f t="shared" si="3"/>
        <v>uagaccaccccaaaaaugaaggggacuaaaacGUAUAACUCUCAUAUUAUAG</v>
      </c>
    </row>
    <row r="64">
      <c r="A64" s="56" t="s">
        <v>463</v>
      </c>
      <c r="B64" s="56">
        <v>20846.0</v>
      </c>
      <c r="C64" s="54" t="s">
        <v>953</v>
      </c>
      <c r="D64" s="54" t="s">
        <v>954</v>
      </c>
      <c r="E64" s="57" t="s">
        <v>770</v>
      </c>
      <c r="F64" s="54" t="s">
        <v>802</v>
      </c>
      <c r="G64" s="56">
        <v>0.2</v>
      </c>
      <c r="H64" s="56">
        <v>0.35</v>
      </c>
      <c r="I64" s="56">
        <v>9057.0</v>
      </c>
      <c r="J64" s="56">
        <v>5623.0</v>
      </c>
      <c r="K64" s="56">
        <v>3.0</v>
      </c>
      <c r="L64" s="56">
        <v>2.0</v>
      </c>
      <c r="M64" s="56">
        <v>0.99911159</v>
      </c>
      <c r="N64" s="56">
        <v>0.99964463</v>
      </c>
      <c r="O64" s="58" t="b">
        <v>1</v>
      </c>
      <c r="P64" s="56">
        <v>0.0</v>
      </c>
      <c r="Q64" s="56">
        <v>0.4885</v>
      </c>
      <c r="R64" s="56">
        <v>1.0</v>
      </c>
      <c r="S64" s="56">
        <v>0.0</v>
      </c>
      <c r="T64" s="56">
        <v>0.0</v>
      </c>
      <c r="U64" s="58" t="b">
        <v>0</v>
      </c>
      <c r="V64" s="58" t="b">
        <v>0</v>
      </c>
      <c r="W64" s="58" t="b">
        <f t="shared" si="1"/>
        <v>1</v>
      </c>
      <c r="X64" s="61" t="b">
        <v>1</v>
      </c>
      <c r="Y64" s="61" t="b">
        <v>1</v>
      </c>
      <c r="Z64" s="54" t="b">
        <f t="shared" si="2"/>
        <v>1</v>
      </c>
      <c r="AA64" s="54" t="s">
        <v>945</v>
      </c>
      <c r="AB64" s="56">
        <v>57.0</v>
      </c>
      <c r="AC64" s="60"/>
      <c r="AD64" s="58" t="b">
        <v>1</v>
      </c>
      <c r="AE64" s="54" t="str">
        <f t="shared" si="3"/>
        <v>uagaccaccccaaaaaugaaggggacuaaaacAUGUAUAACUCUCAUAUUAU</v>
      </c>
    </row>
    <row r="65">
      <c r="A65" s="56" t="s">
        <v>470</v>
      </c>
      <c r="B65" s="56">
        <v>21591.0</v>
      </c>
      <c r="C65" s="54" t="s">
        <v>955</v>
      </c>
      <c r="D65" s="54" t="s">
        <v>956</v>
      </c>
      <c r="E65" s="57" t="s">
        <v>770</v>
      </c>
      <c r="F65" s="54" t="s">
        <v>957</v>
      </c>
      <c r="G65" s="56">
        <v>0.4</v>
      </c>
      <c r="H65" s="56">
        <v>0.45</v>
      </c>
      <c r="I65" s="56">
        <v>8312.0</v>
      </c>
      <c r="J65" s="56">
        <v>5581.0</v>
      </c>
      <c r="K65" s="56">
        <v>7.0</v>
      </c>
      <c r="L65" s="56">
        <v>40.0</v>
      </c>
      <c r="M65" s="56">
        <v>0.9916489</v>
      </c>
      <c r="N65" s="56">
        <v>0.99289268</v>
      </c>
      <c r="O65" s="58" t="b">
        <v>1</v>
      </c>
      <c r="P65" s="56">
        <v>0.0</v>
      </c>
      <c r="Q65" s="56">
        <v>0.57</v>
      </c>
      <c r="R65" s="56">
        <v>1.0</v>
      </c>
      <c r="S65" s="56">
        <v>0.0</v>
      </c>
      <c r="T65" s="56">
        <v>0.0</v>
      </c>
      <c r="U65" s="58" t="b">
        <v>0</v>
      </c>
      <c r="V65" s="59" t="b">
        <v>1</v>
      </c>
      <c r="W65" s="58" t="b">
        <f t="shared" si="1"/>
        <v>1</v>
      </c>
      <c r="X65" s="58" t="b">
        <v>0</v>
      </c>
      <c r="Y65" s="61" t="b">
        <v>1</v>
      </c>
      <c r="Z65" s="54" t="b">
        <f t="shared" si="2"/>
        <v>1</v>
      </c>
      <c r="AA65" s="54" t="s">
        <v>945</v>
      </c>
      <c r="AB65" s="56">
        <v>58.0</v>
      </c>
      <c r="AC65" s="60"/>
      <c r="AD65" s="58" t="b">
        <v>1</v>
      </c>
      <c r="AE65" s="54" t="str">
        <f t="shared" si="3"/>
        <v>uagaccaccccaaaaaugaaggggacuaaaacAACACACUGACUAGAGACUA</v>
      </c>
    </row>
    <row r="66">
      <c r="A66" s="56" t="s">
        <v>476</v>
      </c>
      <c r="B66" s="56">
        <v>21595.0</v>
      </c>
      <c r="C66" s="54" t="s">
        <v>958</v>
      </c>
      <c r="D66" s="54" t="s">
        <v>959</v>
      </c>
      <c r="E66" s="57" t="s">
        <v>770</v>
      </c>
      <c r="F66" s="54" t="s">
        <v>960</v>
      </c>
      <c r="G66" s="56">
        <v>0.4</v>
      </c>
      <c r="H66" s="56">
        <v>0.4</v>
      </c>
      <c r="I66" s="56">
        <v>8308.0</v>
      </c>
      <c r="J66" s="56">
        <v>5578.0</v>
      </c>
      <c r="K66" s="56">
        <v>16.0</v>
      </c>
      <c r="L66" s="56">
        <v>34.0</v>
      </c>
      <c r="M66" s="56">
        <v>0.99111585</v>
      </c>
      <c r="N66" s="56">
        <v>0.99395878</v>
      </c>
      <c r="O66" s="58" t="b">
        <v>1</v>
      </c>
      <c r="P66" s="56">
        <v>0.0</v>
      </c>
      <c r="Q66" s="56">
        <v>0.485</v>
      </c>
      <c r="R66" s="56">
        <v>1.0</v>
      </c>
      <c r="S66" s="56">
        <v>0.0</v>
      </c>
      <c r="T66" s="56">
        <v>0.0</v>
      </c>
      <c r="U66" s="58" t="b">
        <v>0</v>
      </c>
      <c r="V66" s="59" t="b">
        <v>1</v>
      </c>
      <c r="W66" s="58" t="b">
        <f t="shared" si="1"/>
        <v>1</v>
      </c>
      <c r="X66" s="58" t="b">
        <v>0</v>
      </c>
      <c r="Y66" s="61" t="b">
        <v>1</v>
      </c>
      <c r="Z66" s="54" t="b">
        <f t="shared" si="2"/>
        <v>1</v>
      </c>
      <c r="AA66" s="54" t="s">
        <v>945</v>
      </c>
      <c r="AB66" s="56">
        <v>58.0</v>
      </c>
      <c r="AC66" s="60"/>
      <c r="AD66" s="58" t="b">
        <v>1</v>
      </c>
      <c r="AE66" s="54" t="str">
        <f t="shared" si="3"/>
        <v>uagaccaccccaaaaaugaaggggacuaaaacGAUUAACACACUGACUAGAG</v>
      </c>
    </row>
    <row r="67">
      <c r="A67" s="56" t="s">
        <v>483</v>
      </c>
      <c r="B67" s="56">
        <v>21600.0</v>
      </c>
      <c r="C67" s="54" t="s">
        <v>961</v>
      </c>
      <c r="D67" s="54" t="s">
        <v>962</v>
      </c>
      <c r="E67" s="57" t="s">
        <v>770</v>
      </c>
      <c r="F67" s="54" t="s">
        <v>963</v>
      </c>
      <c r="G67" s="56">
        <v>0.35</v>
      </c>
      <c r="H67" s="56">
        <v>0.4</v>
      </c>
      <c r="I67" s="56">
        <v>8303.0</v>
      </c>
      <c r="J67" s="56">
        <v>5581.0</v>
      </c>
      <c r="K67" s="56">
        <v>12.0</v>
      </c>
      <c r="L67" s="56">
        <v>35.0</v>
      </c>
      <c r="M67" s="56">
        <v>0.9916489</v>
      </c>
      <c r="N67" s="56">
        <v>0.9937811</v>
      </c>
      <c r="O67" s="58" t="b">
        <v>1</v>
      </c>
      <c r="P67" s="56">
        <v>0.0</v>
      </c>
      <c r="Q67" s="56">
        <v>0.458</v>
      </c>
      <c r="R67" s="56">
        <v>1.0</v>
      </c>
      <c r="S67" s="56">
        <v>0.0</v>
      </c>
      <c r="T67" s="56">
        <v>4.0</v>
      </c>
      <c r="U67" s="58" t="b">
        <v>0</v>
      </c>
      <c r="V67" s="59" t="b">
        <v>1</v>
      </c>
      <c r="W67" s="58" t="b">
        <f t="shared" si="1"/>
        <v>1</v>
      </c>
      <c r="X67" s="58" t="b">
        <v>0</v>
      </c>
      <c r="Y67" s="61" t="b">
        <v>1</v>
      </c>
      <c r="Z67" s="54" t="b">
        <f t="shared" si="2"/>
        <v>1</v>
      </c>
      <c r="AA67" s="54" t="s">
        <v>945</v>
      </c>
      <c r="AB67" s="56">
        <v>58.0</v>
      </c>
      <c r="AC67" s="60"/>
      <c r="AD67" s="58" t="b">
        <v>1</v>
      </c>
      <c r="AE67" s="54" t="str">
        <f t="shared" si="3"/>
        <v>uagaccaccccaaaaaugaaggggacuaaaacUGUAAGAUUAACACACUGAC</v>
      </c>
    </row>
    <row r="68">
      <c r="A68" s="56" t="s">
        <v>490</v>
      </c>
      <c r="B68" s="56">
        <v>21647.0</v>
      </c>
      <c r="C68" s="54" t="s">
        <v>964</v>
      </c>
      <c r="D68" s="54" t="s">
        <v>965</v>
      </c>
      <c r="E68" s="57" t="s">
        <v>770</v>
      </c>
      <c r="F68" s="54" t="s">
        <v>865</v>
      </c>
      <c r="G68" s="56">
        <v>0.4</v>
      </c>
      <c r="H68" s="56">
        <v>0.35</v>
      </c>
      <c r="I68" s="56">
        <v>8256.0</v>
      </c>
      <c r="J68" s="56">
        <v>5587.0</v>
      </c>
      <c r="K68" s="56">
        <v>12.0</v>
      </c>
      <c r="L68" s="56">
        <v>29.0</v>
      </c>
      <c r="M68" s="56">
        <v>0.992715</v>
      </c>
      <c r="N68" s="56">
        <v>0.99484719</v>
      </c>
      <c r="O68" s="58" t="b">
        <v>1</v>
      </c>
      <c r="P68" s="56">
        <v>0.0</v>
      </c>
      <c r="Q68" s="56">
        <v>0.348</v>
      </c>
      <c r="R68" s="56">
        <v>1.0</v>
      </c>
      <c r="S68" s="56">
        <v>0.0</v>
      </c>
      <c r="T68" s="56">
        <v>0.0</v>
      </c>
      <c r="U68" s="59" t="b">
        <v>1</v>
      </c>
      <c r="V68" s="59" t="b">
        <v>1</v>
      </c>
      <c r="W68" s="58" t="b">
        <f t="shared" si="1"/>
        <v>0</v>
      </c>
      <c r="X68" s="58" t="b">
        <v>0</v>
      </c>
      <c r="Y68" s="61" t="b">
        <v>1</v>
      </c>
      <c r="Z68" s="54" t="b">
        <f t="shared" si="2"/>
        <v>1</v>
      </c>
      <c r="AA68" s="54" t="s">
        <v>945</v>
      </c>
      <c r="AB68" s="56">
        <v>59.0</v>
      </c>
      <c r="AC68" s="60"/>
      <c r="AD68" s="58" t="b">
        <v>1</v>
      </c>
      <c r="AE68" s="54" t="str">
        <f t="shared" si="3"/>
        <v>uagaccaccccaaaaaugaaggggacuaaaacCCACGUGUGAAAGAAUUAGU</v>
      </c>
    </row>
    <row r="69">
      <c r="A69" s="56" t="s">
        <v>497</v>
      </c>
      <c r="B69" s="56">
        <v>21693.0</v>
      </c>
      <c r="C69" s="54" t="s">
        <v>966</v>
      </c>
      <c r="D69" s="54" t="s">
        <v>967</v>
      </c>
      <c r="E69" s="57" t="s">
        <v>770</v>
      </c>
      <c r="F69" s="54" t="s">
        <v>968</v>
      </c>
      <c r="G69" s="56">
        <v>0.35</v>
      </c>
      <c r="H69" s="56">
        <v>0.4</v>
      </c>
      <c r="I69" s="56">
        <v>8210.0</v>
      </c>
      <c r="J69" s="56">
        <v>5599.0</v>
      </c>
      <c r="K69" s="56">
        <v>22.0</v>
      </c>
      <c r="L69" s="56">
        <v>7.0</v>
      </c>
      <c r="M69" s="56">
        <v>0.99484719</v>
      </c>
      <c r="N69" s="56">
        <v>0.99875622</v>
      </c>
      <c r="O69" s="58" t="b">
        <v>1</v>
      </c>
      <c r="P69" s="56">
        <v>0.0</v>
      </c>
      <c r="Q69" s="56">
        <v>0.4475</v>
      </c>
      <c r="R69" s="56">
        <v>1.0</v>
      </c>
      <c r="S69" s="56">
        <v>0.0</v>
      </c>
      <c r="T69" s="56">
        <v>0.0</v>
      </c>
      <c r="U69" s="59" t="b">
        <v>1</v>
      </c>
      <c r="V69" s="59" t="b">
        <v>1</v>
      </c>
      <c r="W69" s="58" t="b">
        <f t="shared" si="1"/>
        <v>0</v>
      </c>
      <c r="X69" s="58" t="b">
        <v>0</v>
      </c>
      <c r="Y69" s="58" t="b">
        <v>0</v>
      </c>
      <c r="Z69" s="54" t="b">
        <f t="shared" si="2"/>
        <v>0</v>
      </c>
      <c r="AA69" s="54" t="s">
        <v>945</v>
      </c>
      <c r="AB69" s="56">
        <v>60.0</v>
      </c>
      <c r="AC69" s="60"/>
      <c r="AD69" s="58" t="b">
        <v>1</v>
      </c>
      <c r="AE69" s="54" t="str">
        <f t="shared" si="3"/>
        <v>uagaccaccccaaaaaugaaggggacuaaaacUGAAUGUAAAACUGAGGAUC</v>
      </c>
    </row>
    <row r="70">
      <c r="A70" s="56" t="s">
        <v>502</v>
      </c>
      <c r="B70" s="56">
        <v>21743.0</v>
      </c>
      <c r="C70" s="54" t="s">
        <v>969</v>
      </c>
      <c r="D70" s="54" t="s">
        <v>970</v>
      </c>
      <c r="E70" s="57" t="s">
        <v>770</v>
      </c>
      <c r="F70" s="54" t="s">
        <v>971</v>
      </c>
      <c r="G70" s="56">
        <v>0.4</v>
      </c>
      <c r="H70" s="56">
        <v>0.4</v>
      </c>
      <c r="I70" s="56">
        <v>8160.0</v>
      </c>
      <c r="J70" s="56">
        <v>5607.0</v>
      </c>
      <c r="K70" s="56">
        <v>5.0</v>
      </c>
      <c r="L70" s="56">
        <v>16.0</v>
      </c>
      <c r="M70" s="56">
        <v>0.99626866</v>
      </c>
      <c r="N70" s="56">
        <v>0.99715707</v>
      </c>
      <c r="O70" s="58" t="b">
        <v>1</v>
      </c>
      <c r="P70" s="56">
        <v>0.0</v>
      </c>
      <c r="Q70" s="56">
        <v>0.5575</v>
      </c>
      <c r="R70" s="56">
        <v>1.0</v>
      </c>
      <c r="S70" s="56">
        <v>0.0</v>
      </c>
      <c r="T70" s="56">
        <v>0.0</v>
      </c>
      <c r="U70" s="59" t="b">
        <v>1</v>
      </c>
      <c r="V70" s="59" t="b">
        <v>1</v>
      </c>
      <c r="W70" s="58" t="b">
        <f t="shared" si="1"/>
        <v>0</v>
      </c>
      <c r="X70" s="61" t="b">
        <v>1</v>
      </c>
      <c r="Y70" s="58" t="b">
        <v>0</v>
      </c>
      <c r="Z70" s="54" t="b">
        <f t="shared" si="2"/>
        <v>1</v>
      </c>
      <c r="AA70" s="54" t="s">
        <v>945</v>
      </c>
      <c r="AB70" s="56">
        <v>61.0</v>
      </c>
      <c r="AC70" s="60"/>
      <c r="AD70" s="58" t="b">
        <v>1</v>
      </c>
      <c r="AE70" s="54" t="str">
        <f t="shared" si="3"/>
        <v>uagaccaccccaaaaaugaaggggacuaaaacGCAUGGAACCAAGUAACAUU</v>
      </c>
    </row>
    <row r="71">
      <c r="A71" s="56" t="s">
        <v>509</v>
      </c>
      <c r="B71" s="56">
        <v>21748.0</v>
      </c>
      <c r="C71" s="54" t="s">
        <v>972</v>
      </c>
      <c r="D71" s="54" t="s">
        <v>973</v>
      </c>
      <c r="E71" s="57" t="s">
        <v>770</v>
      </c>
      <c r="F71" s="54" t="s">
        <v>838</v>
      </c>
      <c r="G71" s="56">
        <v>0.4</v>
      </c>
      <c r="H71" s="56">
        <v>0.4</v>
      </c>
      <c r="I71" s="56">
        <v>8155.0</v>
      </c>
      <c r="J71" s="56">
        <v>5608.0</v>
      </c>
      <c r="K71" s="56">
        <v>4.0</v>
      </c>
      <c r="L71" s="56">
        <v>16.0</v>
      </c>
      <c r="M71" s="56">
        <v>0.99644634</v>
      </c>
      <c r="N71" s="56">
        <v>0.99715707</v>
      </c>
      <c r="O71" s="58" t="b">
        <v>1</v>
      </c>
      <c r="P71" s="56">
        <v>0.0</v>
      </c>
      <c r="Q71" s="56">
        <v>0.5015</v>
      </c>
      <c r="R71" s="56">
        <v>1.0</v>
      </c>
      <c r="S71" s="56">
        <v>0.0</v>
      </c>
      <c r="T71" s="56">
        <v>0.0</v>
      </c>
      <c r="U71" s="59" t="b">
        <v>1</v>
      </c>
      <c r="V71" s="59" t="b">
        <v>1</v>
      </c>
      <c r="W71" s="58" t="b">
        <f t="shared" si="1"/>
        <v>0</v>
      </c>
      <c r="X71" s="61" t="b">
        <v>1</v>
      </c>
      <c r="Y71" s="58" t="b">
        <v>0</v>
      </c>
      <c r="Z71" s="54" t="b">
        <f t="shared" si="2"/>
        <v>1</v>
      </c>
      <c r="AA71" s="54" t="s">
        <v>945</v>
      </c>
      <c r="AB71" s="56">
        <v>61.0</v>
      </c>
      <c r="AC71" s="60"/>
      <c r="AD71" s="58" t="b">
        <v>1</v>
      </c>
      <c r="AE71" s="54" t="str">
        <f t="shared" si="3"/>
        <v>uagaccaccccaaaaaugaaggggacuaaaacGUAUAGCAUGGAACCAAGUA</v>
      </c>
    </row>
    <row r="72">
      <c r="A72" s="56" t="s">
        <v>516</v>
      </c>
      <c r="B72" s="56">
        <v>21749.0</v>
      </c>
      <c r="C72" s="54" t="s">
        <v>974</v>
      </c>
      <c r="D72" s="54" t="s">
        <v>975</v>
      </c>
      <c r="E72" s="57" t="s">
        <v>770</v>
      </c>
      <c r="F72" s="54" t="s">
        <v>976</v>
      </c>
      <c r="G72" s="56">
        <v>0.4</v>
      </c>
      <c r="H72" s="56">
        <v>0.35</v>
      </c>
      <c r="I72" s="56">
        <v>8154.0</v>
      </c>
      <c r="J72" s="56">
        <v>5608.0</v>
      </c>
      <c r="K72" s="56">
        <v>5.0</v>
      </c>
      <c r="L72" s="56">
        <v>15.0</v>
      </c>
      <c r="M72" s="56">
        <v>0.99644634</v>
      </c>
      <c r="N72" s="56">
        <v>0.99733476</v>
      </c>
      <c r="O72" s="58" t="b">
        <v>1</v>
      </c>
      <c r="P72" s="56">
        <v>0.0</v>
      </c>
      <c r="Q72" s="56">
        <v>0.5075</v>
      </c>
      <c r="R72" s="56">
        <v>1.0</v>
      </c>
      <c r="S72" s="56">
        <v>0.0</v>
      </c>
      <c r="T72" s="56">
        <v>0.0</v>
      </c>
      <c r="U72" s="58" t="b">
        <v>0</v>
      </c>
      <c r="V72" s="59" t="b">
        <v>1</v>
      </c>
      <c r="W72" s="58" t="b">
        <f t="shared" si="1"/>
        <v>1</v>
      </c>
      <c r="X72" s="61" t="b">
        <v>1</v>
      </c>
      <c r="Y72" s="58" t="b">
        <v>0</v>
      </c>
      <c r="Z72" s="54" t="b">
        <f t="shared" si="2"/>
        <v>1</v>
      </c>
      <c r="AA72" s="54" t="s">
        <v>945</v>
      </c>
      <c r="AB72" s="56">
        <v>61.0</v>
      </c>
      <c r="AC72" s="60"/>
      <c r="AD72" s="58" t="b">
        <v>1</v>
      </c>
      <c r="AE72" s="54" t="str">
        <f t="shared" si="3"/>
        <v>uagaccaccccaaaaaugaaggggacuaaaacUGUAUAGCAUGGAACCAAGU</v>
      </c>
    </row>
    <row r="73">
      <c r="A73" s="56" t="s">
        <v>523</v>
      </c>
      <c r="B73" s="56">
        <v>22194.0</v>
      </c>
      <c r="C73" s="54" t="s">
        <v>977</v>
      </c>
      <c r="D73" s="54" t="s">
        <v>978</v>
      </c>
      <c r="E73" s="57" t="s">
        <v>770</v>
      </c>
      <c r="F73" s="54" t="s">
        <v>979</v>
      </c>
      <c r="G73" s="56">
        <v>0.45</v>
      </c>
      <c r="H73" s="56">
        <v>0.4</v>
      </c>
      <c r="I73" s="56">
        <v>7709.0</v>
      </c>
      <c r="J73" s="56">
        <v>5608.0</v>
      </c>
      <c r="K73" s="56">
        <v>9.0</v>
      </c>
      <c r="L73" s="56">
        <v>11.0</v>
      </c>
      <c r="M73" s="56">
        <v>0.99644634</v>
      </c>
      <c r="N73" s="56">
        <v>0.99804549</v>
      </c>
      <c r="O73" s="58" t="b">
        <v>1</v>
      </c>
      <c r="P73" s="56">
        <v>0.0</v>
      </c>
      <c r="Q73" s="56">
        <v>0.579</v>
      </c>
      <c r="R73" s="56">
        <v>1.0</v>
      </c>
      <c r="S73" s="56">
        <v>0.0</v>
      </c>
      <c r="T73" s="56">
        <v>0.0</v>
      </c>
      <c r="U73" s="59" t="b">
        <v>1</v>
      </c>
      <c r="V73" s="59" t="b">
        <v>1</v>
      </c>
      <c r="W73" s="58" t="b">
        <f t="shared" si="1"/>
        <v>0</v>
      </c>
      <c r="X73" s="58" t="b">
        <v>0</v>
      </c>
      <c r="Y73" s="58" t="b">
        <v>0</v>
      </c>
      <c r="Z73" s="54" t="b">
        <f t="shared" si="2"/>
        <v>0</v>
      </c>
      <c r="AA73" s="54" t="s">
        <v>945</v>
      </c>
      <c r="AB73" s="56">
        <v>62.0</v>
      </c>
      <c r="AC73" s="60"/>
      <c r="AD73" s="58" t="b">
        <v>1</v>
      </c>
      <c r="AE73" s="54" t="str">
        <f t="shared" si="3"/>
        <v>uagaccaccccaaaaaugaaggggacuaaaacAGGGAGAUCACGCACUAAAU</v>
      </c>
    </row>
    <row r="74">
      <c r="A74" s="56" t="s">
        <v>530</v>
      </c>
      <c r="B74" s="56">
        <v>22659.0</v>
      </c>
      <c r="C74" s="54" t="s">
        <v>980</v>
      </c>
      <c r="D74" s="54" t="s">
        <v>981</v>
      </c>
      <c r="E74" s="57" t="s">
        <v>770</v>
      </c>
      <c r="F74" s="54" t="s">
        <v>871</v>
      </c>
      <c r="G74" s="56">
        <v>0.4</v>
      </c>
      <c r="H74" s="56">
        <v>0.35</v>
      </c>
      <c r="I74" s="56">
        <v>7244.0</v>
      </c>
      <c r="J74" s="56">
        <v>5595.0</v>
      </c>
      <c r="K74" s="56">
        <v>12.0</v>
      </c>
      <c r="L74" s="56">
        <v>21.0</v>
      </c>
      <c r="M74" s="56">
        <v>0.99413646</v>
      </c>
      <c r="N74" s="56">
        <v>0.99626866</v>
      </c>
      <c r="O74" s="58" t="b">
        <v>1</v>
      </c>
      <c r="P74" s="56">
        <v>0.0</v>
      </c>
      <c r="Q74" s="56">
        <v>0.4575</v>
      </c>
      <c r="R74" s="56">
        <v>1.0</v>
      </c>
      <c r="S74" s="56">
        <v>0.0</v>
      </c>
      <c r="T74" s="56">
        <v>0.0</v>
      </c>
      <c r="U74" s="59" t="b">
        <v>1</v>
      </c>
      <c r="V74" s="59" t="b">
        <v>1</v>
      </c>
      <c r="W74" s="58" t="b">
        <f t="shared" si="1"/>
        <v>0</v>
      </c>
      <c r="X74" s="58" t="b">
        <v>0</v>
      </c>
      <c r="Y74" s="58" t="b">
        <v>0</v>
      </c>
      <c r="Z74" s="54" t="b">
        <f t="shared" si="2"/>
        <v>0</v>
      </c>
      <c r="AA74" s="54" t="s">
        <v>945</v>
      </c>
      <c r="AB74" s="56">
        <v>63.0</v>
      </c>
      <c r="AC74" s="60"/>
      <c r="AD74" s="58" t="b">
        <v>1</v>
      </c>
      <c r="AE74" s="54" t="str">
        <f t="shared" si="3"/>
        <v>uagaccaccccaaaaaugaaggggacuaaaacUGCGGAAUUAUAUAGGACAG</v>
      </c>
    </row>
    <row r="75">
      <c r="A75" s="56" t="s">
        <v>537</v>
      </c>
      <c r="B75" s="56">
        <v>22921.0</v>
      </c>
      <c r="C75" s="54" t="s">
        <v>982</v>
      </c>
      <c r="D75" s="54" t="s">
        <v>983</v>
      </c>
      <c r="E75" s="57" t="s">
        <v>770</v>
      </c>
      <c r="F75" s="54" t="s">
        <v>984</v>
      </c>
      <c r="G75" s="56">
        <v>0.3</v>
      </c>
      <c r="H75" s="56">
        <v>0.4</v>
      </c>
      <c r="I75" s="56">
        <v>6982.0</v>
      </c>
      <c r="J75" s="56">
        <v>5589.0</v>
      </c>
      <c r="K75" s="56">
        <v>5.0</v>
      </c>
      <c r="L75" s="56">
        <v>34.0</v>
      </c>
      <c r="M75" s="56">
        <v>0.99307036</v>
      </c>
      <c r="N75" s="56">
        <v>0.99395878</v>
      </c>
      <c r="O75" s="58" t="b">
        <v>1</v>
      </c>
      <c r="P75" s="56">
        <v>0.0</v>
      </c>
      <c r="Q75" s="56">
        <v>0.618</v>
      </c>
      <c r="R75" s="56">
        <v>1.0</v>
      </c>
      <c r="S75" s="56">
        <v>0.0</v>
      </c>
      <c r="T75" s="56">
        <v>0.0</v>
      </c>
      <c r="U75" s="59" t="b">
        <v>1</v>
      </c>
      <c r="V75" s="59" t="b">
        <v>1</v>
      </c>
      <c r="W75" s="58" t="b">
        <f t="shared" si="1"/>
        <v>0</v>
      </c>
      <c r="X75" s="58" t="b">
        <v>0</v>
      </c>
      <c r="Y75" s="58" t="b">
        <v>0</v>
      </c>
      <c r="Z75" s="54" t="b">
        <f t="shared" si="2"/>
        <v>0</v>
      </c>
      <c r="AA75" s="54" t="s">
        <v>945</v>
      </c>
      <c r="AB75" s="56">
        <v>64.0</v>
      </c>
      <c r="AC75" s="60"/>
      <c r="AD75" s="58" t="b">
        <v>1</v>
      </c>
      <c r="AE75" s="54" t="str">
        <f t="shared" si="3"/>
        <v>uagaccaccccaaaaaugaaggggacuaaaacUAGACUUCCUAAACAAUCUA</v>
      </c>
    </row>
    <row r="76">
      <c r="A76" s="56" t="s">
        <v>544</v>
      </c>
      <c r="B76" s="56">
        <v>23013.0</v>
      </c>
      <c r="C76" s="54" t="s">
        <v>985</v>
      </c>
      <c r="D76" s="54" t="s">
        <v>986</v>
      </c>
      <c r="E76" s="57" t="s">
        <v>770</v>
      </c>
      <c r="F76" s="54" t="s">
        <v>950</v>
      </c>
      <c r="G76" s="56">
        <v>0.2</v>
      </c>
      <c r="H76" s="56">
        <v>0.55</v>
      </c>
      <c r="I76" s="56">
        <v>6890.0</v>
      </c>
      <c r="J76" s="56">
        <v>5592.0</v>
      </c>
      <c r="K76" s="56">
        <v>7.0</v>
      </c>
      <c r="L76" s="56">
        <v>29.0</v>
      </c>
      <c r="M76" s="56">
        <v>0.99360341</v>
      </c>
      <c r="N76" s="56">
        <v>0.99484719</v>
      </c>
      <c r="O76" s="58" t="b">
        <v>1</v>
      </c>
      <c r="P76" s="56">
        <v>0.0</v>
      </c>
      <c r="Q76" s="56">
        <v>0.466</v>
      </c>
      <c r="R76" s="56">
        <v>1.0</v>
      </c>
      <c r="S76" s="56">
        <v>0.0</v>
      </c>
      <c r="T76" s="56">
        <v>2.0</v>
      </c>
      <c r="U76" s="59" t="b">
        <v>1</v>
      </c>
      <c r="V76" s="58" t="b">
        <v>0</v>
      </c>
      <c r="W76" s="58" t="b">
        <f t="shared" si="1"/>
        <v>1</v>
      </c>
      <c r="X76" s="58" t="b">
        <v>0</v>
      </c>
      <c r="Y76" s="61" t="b">
        <v>1</v>
      </c>
      <c r="Z76" s="54" t="b">
        <f t="shared" si="2"/>
        <v>1</v>
      </c>
      <c r="AA76" s="54" t="s">
        <v>945</v>
      </c>
      <c r="AB76" s="56">
        <v>65.0</v>
      </c>
      <c r="AC76" s="60"/>
      <c r="AD76" s="58" t="b">
        <v>1</v>
      </c>
      <c r="AE76" s="54" t="str">
        <f t="shared" si="3"/>
        <v>uagaccaccccaaaaaugaaggggacuaaaacAAAGUAACAAUUAAAACCUU</v>
      </c>
    </row>
    <row r="77">
      <c r="A77" s="56" t="s">
        <v>550</v>
      </c>
      <c r="B77" s="56">
        <v>23185.0</v>
      </c>
      <c r="C77" s="54" t="s">
        <v>987</v>
      </c>
      <c r="D77" s="54" t="s">
        <v>988</v>
      </c>
      <c r="E77" s="57" t="s">
        <v>770</v>
      </c>
      <c r="F77" s="54" t="s">
        <v>989</v>
      </c>
      <c r="G77" s="56">
        <v>0.35</v>
      </c>
      <c r="H77" s="56">
        <v>0.3</v>
      </c>
      <c r="I77" s="56">
        <v>6718.0</v>
      </c>
      <c r="J77" s="56">
        <v>5614.0</v>
      </c>
      <c r="K77" s="56">
        <v>11.0</v>
      </c>
      <c r="L77" s="56">
        <v>3.0</v>
      </c>
      <c r="M77" s="56">
        <v>0.99751244</v>
      </c>
      <c r="N77" s="56">
        <v>0.99946695</v>
      </c>
      <c r="O77" s="58" t="b">
        <v>1</v>
      </c>
      <c r="P77" s="56">
        <v>0.0</v>
      </c>
      <c r="Q77" s="56">
        <v>0.498</v>
      </c>
      <c r="R77" s="56">
        <v>1.0</v>
      </c>
      <c r="S77" s="56">
        <v>0.0</v>
      </c>
      <c r="T77" s="56">
        <v>0.0</v>
      </c>
      <c r="U77" s="59" t="b">
        <v>1</v>
      </c>
      <c r="V77" s="58" t="b">
        <v>0</v>
      </c>
      <c r="W77" s="58" t="b">
        <f t="shared" si="1"/>
        <v>1</v>
      </c>
      <c r="X77" s="61" t="b">
        <v>1</v>
      </c>
      <c r="Y77" s="58" t="b">
        <v>0</v>
      </c>
      <c r="Z77" s="54" t="b">
        <f t="shared" si="2"/>
        <v>1</v>
      </c>
      <c r="AA77" s="54" t="s">
        <v>945</v>
      </c>
      <c r="AB77" s="56">
        <v>66.0</v>
      </c>
      <c r="AC77" s="60"/>
      <c r="AD77" s="58" t="b">
        <v>1</v>
      </c>
      <c r="AE77" s="54" t="str">
        <f t="shared" si="3"/>
        <v>uagaccaccccaaaaaugaaggggacuaaaacCUGUUAAACCAUUGAAGUUG</v>
      </c>
    </row>
    <row r="78">
      <c r="A78" s="56" t="s">
        <v>557</v>
      </c>
      <c r="B78" s="56">
        <v>23206.0</v>
      </c>
      <c r="C78" s="54" t="s">
        <v>990</v>
      </c>
      <c r="D78" s="54" t="s">
        <v>991</v>
      </c>
      <c r="E78" s="57" t="s">
        <v>770</v>
      </c>
      <c r="F78" s="54" t="s">
        <v>992</v>
      </c>
      <c r="G78" s="56">
        <v>0.45</v>
      </c>
      <c r="H78" s="56">
        <v>0.35</v>
      </c>
      <c r="I78" s="56">
        <v>6697.0</v>
      </c>
      <c r="J78" s="56">
        <v>5623.0</v>
      </c>
      <c r="K78" s="56">
        <v>4.0</v>
      </c>
      <c r="L78" s="56">
        <v>1.0</v>
      </c>
      <c r="M78" s="56">
        <v>0.99911159</v>
      </c>
      <c r="N78" s="56">
        <v>0.99982232</v>
      </c>
      <c r="O78" s="58" t="b">
        <v>1</v>
      </c>
      <c r="P78" s="56">
        <v>0.0</v>
      </c>
      <c r="Q78" s="56">
        <v>0.619</v>
      </c>
      <c r="R78" s="56">
        <v>1.0</v>
      </c>
      <c r="S78" s="56">
        <v>0.0</v>
      </c>
      <c r="T78" s="56">
        <v>0.0</v>
      </c>
      <c r="U78" s="59" t="b">
        <v>1</v>
      </c>
      <c r="V78" s="59" t="b">
        <v>1</v>
      </c>
      <c r="W78" s="58" t="b">
        <f t="shared" si="1"/>
        <v>0</v>
      </c>
      <c r="X78" s="58" t="b">
        <v>0</v>
      </c>
      <c r="Y78" s="58" t="b">
        <v>0</v>
      </c>
      <c r="Z78" s="54" t="b">
        <f t="shared" si="2"/>
        <v>0</v>
      </c>
      <c r="AA78" s="54" t="s">
        <v>945</v>
      </c>
      <c r="AB78" s="56">
        <v>66.0</v>
      </c>
      <c r="AC78" s="60"/>
      <c r="AD78" s="58" t="b">
        <v>1</v>
      </c>
      <c r="AE78" s="54" t="str">
        <f t="shared" si="3"/>
        <v>uagaccaccccaaaaaugaaggggacuaaaacACUCAGUAAGAACACCUGUG</v>
      </c>
    </row>
    <row r="79">
      <c r="A79" s="56" t="s">
        <v>564</v>
      </c>
      <c r="B79" s="56">
        <v>23214.0</v>
      </c>
      <c r="C79" s="54" t="s">
        <v>993</v>
      </c>
      <c r="D79" s="54" t="s">
        <v>994</v>
      </c>
      <c r="E79" s="57" t="s">
        <v>770</v>
      </c>
      <c r="F79" s="54" t="s">
        <v>815</v>
      </c>
      <c r="G79" s="56">
        <v>0.3</v>
      </c>
      <c r="H79" s="56">
        <v>0.35</v>
      </c>
      <c r="I79" s="56">
        <v>6689.0</v>
      </c>
      <c r="J79" s="56">
        <v>5623.0</v>
      </c>
      <c r="K79" s="56">
        <v>3.0</v>
      </c>
      <c r="L79" s="56">
        <v>2.0</v>
      </c>
      <c r="M79" s="56">
        <v>0.99911159</v>
      </c>
      <c r="N79" s="56">
        <v>0.99964463</v>
      </c>
      <c r="O79" s="58" t="b">
        <v>1</v>
      </c>
      <c r="P79" s="56">
        <v>0.0</v>
      </c>
      <c r="Q79" s="56">
        <v>0.4</v>
      </c>
      <c r="R79" s="56">
        <v>1.0</v>
      </c>
      <c r="S79" s="56">
        <v>0.0</v>
      </c>
      <c r="T79" s="56">
        <v>0.0</v>
      </c>
      <c r="U79" s="59" t="b">
        <v>1</v>
      </c>
      <c r="V79" s="59" t="b">
        <v>1</v>
      </c>
      <c r="W79" s="58" t="b">
        <f t="shared" si="1"/>
        <v>0</v>
      </c>
      <c r="X79" s="58" t="b">
        <v>0</v>
      </c>
      <c r="Y79" s="61" t="b">
        <v>1</v>
      </c>
      <c r="Z79" s="54" t="b">
        <f t="shared" si="2"/>
        <v>1</v>
      </c>
      <c r="AA79" s="54" t="s">
        <v>945</v>
      </c>
      <c r="AB79" s="56">
        <v>66.0</v>
      </c>
      <c r="AC79" s="60"/>
      <c r="AD79" s="58" t="b">
        <v>1</v>
      </c>
      <c r="AE79" s="54" t="str">
        <f t="shared" si="3"/>
        <v>uagaccaccccaaaaaugaaggggacuaaaacUUUGUUAGACUCAGUAAGAA</v>
      </c>
    </row>
    <row r="80">
      <c r="A80" s="56" t="s">
        <v>571</v>
      </c>
      <c r="B80" s="56">
        <v>23418.0</v>
      </c>
      <c r="C80" s="54" t="s">
        <v>995</v>
      </c>
      <c r="D80" s="54" t="s">
        <v>996</v>
      </c>
      <c r="E80" s="57" t="s">
        <v>770</v>
      </c>
      <c r="F80" s="54" t="s">
        <v>997</v>
      </c>
      <c r="G80" s="56">
        <v>0.4</v>
      </c>
      <c r="H80" s="56">
        <v>0.4</v>
      </c>
      <c r="I80" s="56">
        <v>6485.0</v>
      </c>
      <c r="J80" s="56">
        <v>5620.0</v>
      </c>
      <c r="K80" s="56">
        <v>8.0</v>
      </c>
      <c r="L80" s="56">
        <v>0.0</v>
      </c>
      <c r="M80" s="56">
        <v>0.99857854</v>
      </c>
      <c r="N80" s="56">
        <v>1.0</v>
      </c>
      <c r="O80" s="58" t="b">
        <v>1</v>
      </c>
      <c r="P80" s="56">
        <v>0.0</v>
      </c>
      <c r="Q80" s="56">
        <v>0.464</v>
      </c>
      <c r="R80" s="56">
        <v>1.0</v>
      </c>
      <c r="S80" s="56">
        <v>0.0</v>
      </c>
      <c r="T80" s="56">
        <v>4.0</v>
      </c>
      <c r="U80" s="58" t="b">
        <v>0</v>
      </c>
      <c r="V80" s="59" t="b">
        <v>1</v>
      </c>
      <c r="W80" s="58" t="b">
        <f t="shared" si="1"/>
        <v>1</v>
      </c>
      <c r="X80" s="58" t="b">
        <v>0</v>
      </c>
      <c r="Y80" s="61" t="b">
        <v>1</v>
      </c>
      <c r="Z80" s="54" t="b">
        <f t="shared" si="2"/>
        <v>1</v>
      </c>
      <c r="AA80" s="54" t="s">
        <v>945</v>
      </c>
      <c r="AB80" s="56">
        <v>68.0</v>
      </c>
      <c r="AC80" s="60"/>
      <c r="AD80" s="58" t="b">
        <v>1</v>
      </c>
      <c r="AE80" s="54" t="str">
        <f t="shared" si="3"/>
        <v>uagaccaccccaaaaaugaaggggacuaaaacAUGAAUAGCAACAGGGACUU</v>
      </c>
    </row>
    <row r="81">
      <c r="A81" s="56" t="s">
        <v>578</v>
      </c>
      <c r="B81" s="56">
        <v>23440.0</v>
      </c>
      <c r="C81" s="54" t="s">
        <v>998</v>
      </c>
      <c r="D81" s="54" t="s">
        <v>999</v>
      </c>
      <c r="E81" s="57" t="s">
        <v>770</v>
      </c>
      <c r="F81" s="54" t="s">
        <v>1000</v>
      </c>
      <c r="G81" s="56">
        <v>0.35</v>
      </c>
      <c r="H81" s="56">
        <v>0.35</v>
      </c>
      <c r="I81" s="56">
        <v>6463.0</v>
      </c>
      <c r="J81" s="56">
        <v>5622.0</v>
      </c>
      <c r="K81" s="56">
        <v>4.0</v>
      </c>
      <c r="L81" s="56">
        <v>2.0</v>
      </c>
      <c r="M81" s="56">
        <v>0.9989339</v>
      </c>
      <c r="N81" s="56">
        <v>0.99964463</v>
      </c>
      <c r="O81" s="58" t="b">
        <v>1</v>
      </c>
      <c r="P81" s="56">
        <v>0.0</v>
      </c>
      <c r="Q81" s="56">
        <v>0.291</v>
      </c>
      <c r="R81" s="56">
        <v>1.0</v>
      </c>
      <c r="S81" s="56">
        <v>0.0</v>
      </c>
      <c r="T81" s="56">
        <v>6.0</v>
      </c>
      <c r="U81" s="59" t="b">
        <v>1</v>
      </c>
      <c r="V81" s="59" t="b">
        <v>1</v>
      </c>
      <c r="W81" s="58" t="b">
        <f t="shared" si="1"/>
        <v>0</v>
      </c>
      <c r="X81" s="58" t="b">
        <v>0</v>
      </c>
      <c r="Y81" s="58" t="b">
        <v>0</v>
      </c>
      <c r="Z81" s="54" t="b">
        <f t="shared" si="2"/>
        <v>0</v>
      </c>
      <c r="AA81" s="54" t="s">
        <v>945</v>
      </c>
      <c r="AB81" s="56">
        <v>68.0</v>
      </c>
      <c r="AC81" s="60"/>
      <c r="AD81" s="58" t="b">
        <v>1</v>
      </c>
      <c r="AE81" s="54" t="str">
        <f t="shared" si="3"/>
        <v>uagaccaccccaaaaaugaaggggacuaaaacAAGUAGGAGUAAGUUGAUCU</v>
      </c>
    </row>
    <row r="82">
      <c r="A82" s="56" t="s">
        <v>584</v>
      </c>
      <c r="B82" s="56">
        <v>23461.0</v>
      </c>
      <c r="C82" s="54" t="s">
        <v>1001</v>
      </c>
      <c r="D82" s="54" t="s">
        <v>1002</v>
      </c>
      <c r="E82" s="57" t="s">
        <v>770</v>
      </c>
      <c r="F82" s="54" t="s">
        <v>992</v>
      </c>
      <c r="G82" s="56">
        <v>0.4</v>
      </c>
      <c r="H82" s="56">
        <v>0.45</v>
      </c>
      <c r="I82" s="56">
        <v>6442.0</v>
      </c>
      <c r="J82" s="56">
        <v>5626.0</v>
      </c>
      <c r="K82" s="56">
        <v>0.0</v>
      </c>
      <c r="L82" s="56">
        <v>2.0</v>
      </c>
      <c r="M82" s="56">
        <v>0.99964463</v>
      </c>
      <c r="N82" s="56">
        <v>0.99964463</v>
      </c>
      <c r="O82" s="58" t="b">
        <v>1</v>
      </c>
      <c r="P82" s="56">
        <v>0.0</v>
      </c>
      <c r="Q82" s="56">
        <v>0.5415</v>
      </c>
      <c r="R82" s="56">
        <v>1.0</v>
      </c>
      <c r="S82" s="56">
        <v>0.0</v>
      </c>
      <c r="T82" s="56">
        <v>0.0</v>
      </c>
      <c r="U82" s="59" t="b">
        <v>1</v>
      </c>
      <c r="V82" s="59" t="b">
        <v>1</v>
      </c>
      <c r="W82" s="58" t="b">
        <f t="shared" si="1"/>
        <v>0</v>
      </c>
      <c r="X82" s="58" t="b">
        <v>0</v>
      </c>
      <c r="Y82" s="58" t="b">
        <v>0</v>
      </c>
      <c r="Z82" s="54" t="b">
        <f t="shared" si="2"/>
        <v>0</v>
      </c>
      <c r="AA82" s="54" t="s">
        <v>945</v>
      </c>
      <c r="AB82" s="56">
        <v>69.0</v>
      </c>
      <c r="AC82" s="60"/>
      <c r="AD82" s="58" t="b">
        <v>1</v>
      </c>
      <c r="AE82" s="54" t="str">
        <f t="shared" si="3"/>
        <v>uagaccaccccaaaaaugaaggggacuaaaacAACCUGUAGAAUAAACACGC</v>
      </c>
    </row>
    <row r="83">
      <c r="A83" s="56" t="s">
        <v>591</v>
      </c>
      <c r="B83" s="56">
        <v>23612.0</v>
      </c>
      <c r="C83" s="54" t="s">
        <v>1003</v>
      </c>
      <c r="D83" s="54" t="s">
        <v>1004</v>
      </c>
      <c r="E83" s="57" t="s">
        <v>770</v>
      </c>
      <c r="F83" s="54" t="s">
        <v>1005</v>
      </c>
      <c r="G83" s="56">
        <v>0.5</v>
      </c>
      <c r="H83" s="56">
        <v>0.25</v>
      </c>
      <c r="I83" s="56">
        <v>6291.0</v>
      </c>
      <c r="J83" s="56">
        <v>5621.0</v>
      </c>
      <c r="K83" s="56">
        <v>5.0</v>
      </c>
      <c r="L83" s="56">
        <v>2.0</v>
      </c>
      <c r="M83" s="56">
        <v>0.99875622</v>
      </c>
      <c r="N83" s="56">
        <v>0.99964463</v>
      </c>
      <c r="O83" s="58" t="b">
        <v>1</v>
      </c>
      <c r="P83" s="56">
        <v>0.0</v>
      </c>
      <c r="Q83" s="56">
        <v>0.718</v>
      </c>
      <c r="R83" s="56">
        <v>1.0</v>
      </c>
      <c r="S83" s="56">
        <v>0.0</v>
      </c>
      <c r="T83" s="56">
        <v>0.0</v>
      </c>
      <c r="U83" s="59" t="b">
        <v>1</v>
      </c>
      <c r="V83" s="59" t="b">
        <v>1</v>
      </c>
      <c r="W83" s="58" t="b">
        <f t="shared" si="1"/>
        <v>0</v>
      </c>
      <c r="X83" s="58" t="b">
        <v>0</v>
      </c>
      <c r="Y83" s="58" t="b">
        <v>0</v>
      </c>
      <c r="Z83" s="54" t="b">
        <f t="shared" si="2"/>
        <v>0</v>
      </c>
      <c r="AA83" s="54" t="s">
        <v>1006</v>
      </c>
      <c r="AB83" s="56">
        <v>70.0</v>
      </c>
      <c r="AC83" s="60"/>
      <c r="AD83" s="58" t="b">
        <v>1</v>
      </c>
      <c r="AE83" s="54" t="str">
        <f t="shared" si="3"/>
        <v>uagaccaccccaaaaaugaaggggacuaaaacUGACUAGCUACACUACGUGC</v>
      </c>
    </row>
    <row r="84">
      <c r="A84" s="56" t="s">
        <v>597</v>
      </c>
      <c r="B84" s="56">
        <v>23616.0</v>
      </c>
      <c r="C84" s="54" t="s">
        <v>1007</v>
      </c>
      <c r="D84" s="54" t="s">
        <v>1008</v>
      </c>
      <c r="E84" s="57" t="s">
        <v>770</v>
      </c>
      <c r="F84" s="54" t="s">
        <v>1009</v>
      </c>
      <c r="G84" s="56">
        <v>0.45</v>
      </c>
      <c r="H84" s="56">
        <v>0.3</v>
      </c>
      <c r="I84" s="56">
        <v>6287.0</v>
      </c>
      <c r="J84" s="56">
        <v>5620.0</v>
      </c>
      <c r="K84" s="56">
        <v>6.0</v>
      </c>
      <c r="L84" s="56">
        <v>2.0</v>
      </c>
      <c r="M84" s="56">
        <v>0.99857854</v>
      </c>
      <c r="N84" s="56">
        <v>0.99964463</v>
      </c>
      <c r="O84" s="58" t="b">
        <v>1</v>
      </c>
      <c r="P84" s="56">
        <v>0.0</v>
      </c>
      <c r="Q84" s="56">
        <v>0.6135</v>
      </c>
      <c r="R84" s="56">
        <v>1.0</v>
      </c>
      <c r="S84" s="56">
        <v>0.0</v>
      </c>
      <c r="T84" s="56">
        <v>0.0</v>
      </c>
      <c r="U84" s="59" t="b">
        <v>1</v>
      </c>
      <c r="V84" s="59" t="b">
        <v>1</v>
      </c>
      <c r="W84" s="58" t="b">
        <f t="shared" si="1"/>
        <v>0</v>
      </c>
      <c r="X84" s="58" t="b">
        <v>0</v>
      </c>
      <c r="Y84" s="58" t="b">
        <v>0</v>
      </c>
      <c r="Z84" s="54" t="b">
        <f t="shared" si="2"/>
        <v>0</v>
      </c>
      <c r="AA84" s="54" t="s">
        <v>1006</v>
      </c>
      <c r="AB84" s="56">
        <v>70.0</v>
      </c>
      <c r="AC84" s="60"/>
      <c r="AD84" s="58" t="b">
        <v>1</v>
      </c>
      <c r="AE84" s="54" t="str">
        <f t="shared" si="3"/>
        <v>uagaccaccccaaaaaugaaggggacuaaaacGGAUUGACUAGCUACACUAC</v>
      </c>
    </row>
    <row r="85">
      <c r="A85" s="56" t="s">
        <v>604</v>
      </c>
      <c r="B85" s="56">
        <v>23620.0</v>
      </c>
      <c r="C85" s="54" t="s">
        <v>1010</v>
      </c>
      <c r="D85" s="54" t="s">
        <v>1011</v>
      </c>
      <c r="E85" s="57" t="s">
        <v>770</v>
      </c>
      <c r="F85" s="54" t="s">
        <v>1012</v>
      </c>
      <c r="G85" s="56">
        <v>0.4</v>
      </c>
      <c r="H85" s="56">
        <v>0.3</v>
      </c>
      <c r="I85" s="56">
        <v>6283.0</v>
      </c>
      <c r="J85" s="56">
        <v>5617.0</v>
      </c>
      <c r="K85" s="56">
        <v>9.0</v>
      </c>
      <c r="L85" s="56">
        <v>2.0</v>
      </c>
      <c r="M85" s="56">
        <v>0.99804549</v>
      </c>
      <c r="N85" s="56">
        <v>0.99964463</v>
      </c>
      <c r="O85" s="58" t="b">
        <v>1</v>
      </c>
      <c r="P85" s="56">
        <v>0.0</v>
      </c>
      <c r="Q85" s="56">
        <v>0.477</v>
      </c>
      <c r="R85" s="56">
        <v>1.0</v>
      </c>
      <c r="S85" s="56">
        <v>0.0</v>
      </c>
      <c r="T85" s="56">
        <v>0.0</v>
      </c>
      <c r="U85" s="59" t="b">
        <v>1</v>
      </c>
      <c r="V85" s="59" t="b">
        <v>1</v>
      </c>
      <c r="W85" s="58" t="b">
        <f t="shared" si="1"/>
        <v>0</v>
      </c>
      <c r="X85" s="58" t="b">
        <v>0</v>
      </c>
      <c r="Y85" s="58" t="b">
        <v>0</v>
      </c>
      <c r="Z85" s="54" t="b">
        <f t="shared" si="2"/>
        <v>0</v>
      </c>
      <c r="AA85" s="54" t="s">
        <v>1006</v>
      </c>
      <c r="AB85" s="56">
        <v>70.0</v>
      </c>
      <c r="AC85" s="60"/>
      <c r="AD85" s="58" t="b">
        <v>1</v>
      </c>
      <c r="AE85" s="54" t="str">
        <f t="shared" si="3"/>
        <v>uagaccaccccaaaaaugaaggggacuaaaacUGAUGGAUUGACUAGCUACA</v>
      </c>
    </row>
    <row r="86">
      <c r="A86" s="56" t="s">
        <v>611</v>
      </c>
      <c r="B86" s="56">
        <v>23833.0</v>
      </c>
      <c r="C86" s="54" t="s">
        <v>1013</v>
      </c>
      <c r="D86" s="54" t="s">
        <v>1014</v>
      </c>
      <c r="E86" s="57" t="s">
        <v>770</v>
      </c>
      <c r="F86" s="54" t="s">
        <v>1015</v>
      </c>
      <c r="G86" s="56">
        <v>0.25</v>
      </c>
      <c r="H86" s="56">
        <v>0.4</v>
      </c>
      <c r="I86" s="56">
        <v>6070.0</v>
      </c>
      <c r="J86" s="56">
        <v>5624.0</v>
      </c>
      <c r="K86" s="56">
        <v>2.0</v>
      </c>
      <c r="L86" s="56">
        <v>2.0</v>
      </c>
      <c r="M86" s="56">
        <v>0.99928927</v>
      </c>
      <c r="N86" s="56">
        <v>0.99964463</v>
      </c>
      <c r="O86" s="58" t="b">
        <v>1</v>
      </c>
      <c r="P86" s="56">
        <v>0.0</v>
      </c>
      <c r="Q86" s="56">
        <v>0.4015</v>
      </c>
      <c r="R86" s="56">
        <v>1.0</v>
      </c>
      <c r="S86" s="56">
        <v>0.0</v>
      </c>
      <c r="T86" s="56">
        <v>0.0</v>
      </c>
      <c r="U86" s="59" t="b">
        <v>1</v>
      </c>
      <c r="V86" s="59" t="b">
        <v>1</v>
      </c>
      <c r="W86" s="58" t="b">
        <f t="shared" si="1"/>
        <v>0</v>
      </c>
      <c r="X86" s="58" t="b">
        <v>0</v>
      </c>
      <c r="Y86" s="58" t="b">
        <v>0</v>
      </c>
      <c r="Z86" s="54" t="b">
        <f t="shared" si="2"/>
        <v>0</v>
      </c>
      <c r="AA86" s="54" t="s">
        <v>1006</v>
      </c>
      <c r="AB86" s="56">
        <v>71.0</v>
      </c>
      <c r="AC86" s="60"/>
      <c r="AD86" s="58" t="b">
        <v>1</v>
      </c>
      <c r="AE86" s="54" t="str">
        <f t="shared" si="3"/>
        <v>uagaccaccccaaaaaugaaggggacuaaaacUUAAUUGUGUACAAAAACUG</v>
      </c>
    </row>
    <row r="87">
      <c r="A87" s="56" t="s">
        <v>618</v>
      </c>
      <c r="B87" s="56">
        <v>24124.0</v>
      </c>
      <c r="C87" s="54" t="s">
        <v>1016</v>
      </c>
      <c r="D87" s="54" t="s">
        <v>1017</v>
      </c>
      <c r="E87" s="57" t="s">
        <v>770</v>
      </c>
      <c r="F87" s="54" t="s">
        <v>1018</v>
      </c>
      <c r="G87" s="56">
        <v>0.4</v>
      </c>
      <c r="H87" s="56">
        <v>0.45</v>
      </c>
      <c r="I87" s="56">
        <v>5779.0</v>
      </c>
      <c r="J87" s="56">
        <v>5619.0</v>
      </c>
      <c r="K87" s="56">
        <v>3.0</v>
      </c>
      <c r="L87" s="56">
        <v>6.0</v>
      </c>
      <c r="M87" s="56">
        <v>0.99840085</v>
      </c>
      <c r="N87" s="56">
        <v>0.9989339</v>
      </c>
      <c r="O87" s="58" t="b">
        <v>1</v>
      </c>
      <c r="P87" s="56">
        <v>0.0</v>
      </c>
      <c r="Q87" s="56">
        <v>0.5255</v>
      </c>
      <c r="R87" s="56">
        <v>1.0</v>
      </c>
      <c r="S87" s="56">
        <v>0.0</v>
      </c>
      <c r="T87" s="56">
        <v>0.0</v>
      </c>
      <c r="U87" s="59" t="b">
        <v>1</v>
      </c>
      <c r="V87" s="59" t="b">
        <v>1</v>
      </c>
      <c r="W87" s="58" t="b">
        <f t="shared" si="1"/>
        <v>0</v>
      </c>
      <c r="X87" s="58" t="b">
        <v>0</v>
      </c>
      <c r="Y87" s="58" t="b">
        <v>0</v>
      </c>
      <c r="Z87" s="54" t="b">
        <f t="shared" si="2"/>
        <v>0</v>
      </c>
      <c r="AA87" s="54" t="s">
        <v>1006</v>
      </c>
      <c r="AB87" s="56">
        <v>73.0</v>
      </c>
      <c r="AC87" s="60"/>
      <c r="AD87" s="58" t="b">
        <v>1</v>
      </c>
      <c r="AE87" s="54" t="str">
        <f t="shared" si="3"/>
        <v>uagaccaccccaaaaaugaaggggacuaaaacAAACAGUAAGGCCGUUAAAC</v>
      </c>
    </row>
    <row r="88">
      <c r="A88" s="56" t="s">
        <v>625</v>
      </c>
      <c r="B88" s="56">
        <v>25406.0</v>
      </c>
      <c r="C88" s="54" t="s">
        <v>1019</v>
      </c>
      <c r="D88" s="54" t="s">
        <v>1020</v>
      </c>
      <c r="E88" s="57" t="s">
        <v>770</v>
      </c>
      <c r="F88" s="54" t="s">
        <v>887</v>
      </c>
      <c r="G88" s="56">
        <v>0.35</v>
      </c>
      <c r="H88" s="56">
        <v>0.3</v>
      </c>
      <c r="I88" s="56">
        <v>4497.0</v>
      </c>
      <c r="J88" s="56">
        <v>5618.0</v>
      </c>
      <c r="K88" s="56">
        <v>7.0</v>
      </c>
      <c r="L88" s="56">
        <v>3.0</v>
      </c>
      <c r="M88" s="56">
        <v>0.99822317</v>
      </c>
      <c r="N88" s="56">
        <v>0.99946695</v>
      </c>
      <c r="O88" s="58" t="b">
        <v>1</v>
      </c>
      <c r="P88" s="56">
        <v>0.0</v>
      </c>
      <c r="Q88" s="56">
        <v>0.431</v>
      </c>
      <c r="R88" s="56">
        <v>1.0</v>
      </c>
      <c r="S88" s="56">
        <v>0.0</v>
      </c>
      <c r="T88" s="56">
        <v>0.0</v>
      </c>
      <c r="U88" s="59" t="b">
        <v>1</v>
      </c>
      <c r="V88" s="59" t="b">
        <v>1</v>
      </c>
      <c r="W88" s="58" t="b">
        <f t="shared" si="1"/>
        <v>0</v>
      </c>
      <c r="X88" s="58" t="b">
        <v>0</v>
      </c>
      <c r="Y88" s="58" t="b">
        <v>0</v>
      </c>
      <c r="Z88" s="54" t="b">
        <f t="shared" si="2"/>
        <v>0</v>
      </c>
      <c r="AA88" s="54" t="s">
        <v>1006</v>
      </c>
      <c r="AB88" s="56">
        <v>75.0</v>
      </c>
      <c r="AC88" s="60"/>
      <c r="AD88" s="58" t="b">
        <v>1</v>
      </c>
      <c r="AE88" s="54" t="str">
        <f t="shared" si="3"/>
        <v>uagaccaccccaaaaaugaaggggacuaaaacUCCAAUUGUGAAGAUUCUCA</v>
      </c>
    </row>
    <row r="89">
      <c r="A89" s="56" t="s">
        <v>632</v>
      </c>
      <c r="B89" s="56">
        <v>25706.0</v>
      </c>
      <c r="C89" s="54" t="s">
        <v>1021</v>
      </c>
      <c r="D89" s="54" t="s">
        <v>1022</v>
      </c>
      <c r="E89" s="57" t="s">
        <v>770</v>
      </c>
      <c r="F89" s="54" t="s">
        <v>1023</v>
      </c>
      <c r="G89" s="56">
        <v>0.25</v>
      </c>
      <c r="H89" s="56">
        <v>0.6</v>
      </c>
      <c r="I89" s="56">
        <v>4197.0</v>
      </c>
      <c r="J89" s="56">
        <v>5614.0</v>
      </c>
      <c r="K89" s="56">
        <v>4.0</v>
      </c>
      <c r="L89" s="56">
        <v>10.0</v>
      </c>
      <c r="M89" s="56">
        <v>0.99751244</v>
      </c>
      <c r="N89" s="56">
        <v>0.99822317</v>
      </c>
      <c r="O89" s="58" t="b">
        <v>1</v>
      </c>
      <c r="P89" s="56">
        <v>0.0</v>
      </c>
      <c r="Q89" s="56">
        <v>0.2965</v>
      </c>
      <c r="R89" s="56">
        <v>1.0</v>
      </c>
      <c r="S89" s="56">
        <v>0.0</v>
      </c>
      <c r="T89" s="56">
        <v>3.0</v>
      </c>
      <c r="U89" s="59" t="b">
        <v>1</v>
      </c>
      <c r="V89" s="58" t="b">
        <v>0</v>
      </c>
      <c r="W89" s="58" t="b">
        <f t="shared" si="1"/>
        <v>1</v>
      </c>
      <c r="X89" s="58" t="b">
        <v>0</v>
      </c>
      <c r="Y89" s="61" t="b">
        <v>1</v>
      </c>
      <c r="Z89" s="54" t="b">
        <f t="shared" si="2"/>
        <v>1</v>
      </c>
      <c r="AA89" s="54" t="s">
        <v>1006</v>
      </c>
      <c r="AB89" s="56">
        <v>76.0</v>
      </c>
      <c r="AC89" s="60"/>
      <c r="AD89" s="58" t="b">
        <v>1</v>
      </c>
      <c r="AE89" s="54" t="str">
        <f t="shared" si="3"/>
        <v>uagaccaccccaaaaaugaaggggacuaaaacUAAAGCAUAAAGAUAGAGAA</v>
      </c>
    </row>
    <row r="90">
      <c r="A90" s="56" t="s">
        <v>638</v>
      </c>
      <c r="B90" s="56">
        <v>25709.0</v>
      </c>
      <c r="C90" s="54" t="s">
        <v>1024</v>
      </c>
      <c r="D90" s="54" t="s">
        <v>1025</v>
      </c>
      <c r="E90" s="57" t="s">
        <v>770</v>
      </c>
      <c r="F90" s="54" t="s">
        <v>1026</v>
      </c>
      <c r="G90" s="56">
        <v>0.3</v>
      </c>
      <c r="H90" s="56">
        <v>0.55</v>
      </c>
      <c r="I90" s="56">
        <v>4194.0</v>
      </c>
      <c r="J90" s="56">
        <v>5613.0</v>
      </c>
      <c r="K90" s="56">
        <v>4.0</v>
      </c>
      <c r="L90" s="56">
        <v>11.0</v>
      </c>
      <c r="M90" s="56">
        <v>0.99733476</v>
      </c>
      <c r="N90" s="56">
        <v>0.99804549</v>
      </c>
      <c r="O90" s="58" t="b">
        <v>1</v>
      </c>
      <c r="P90" s="56">
        <v>0.0</v>
      </c>
      <c r="Q90" s="56">
        <v>0.336</v>
      </c>
      <c r="R90" s="56">
        <v>1.0</v>
      </c>
      <c r="S90" s="56">
        <v>0.0</v>
      </c>
      <c r="T90" s="56">
        <v>1.0</v>
      </c>
      <c r="U90" s="59" t="b">
        <v>1</v>
      </c>
      <c r="V90" s="59" t="b">
        <v>1</v>
      </c>
      <c r="W90" s="58" t="b">
        <f t="shared" si="1"/>
        <v>0</v>
      </c>
      <c r="X90" s="58" t="b">
        <v>0</v>
      </c>
      <c r="Y90" s="61" t="b">
        <v>1</v>
      </c>
      <c r="Z90" s="54" t="b">
        <f t="shared" si="2"/>
        <v>1</v>
      </c>
      <c r="AA90" s="54" t="s">
        <v>1006</v>
      </c>
      <c r="AB90" s="56">
        <v>76.0</v>
      </c>
      <c r="AC90" s="60"/>
      <c r="AD90" s="58" t="b">
        <v>1</v>
      </c>
      <c r="AE90" s="54" t="str">
        <f t="shared" si="3"/>
        <v>uagaccaccccaaaaaugaaggggacuaaaacGACUAAAGCAUAAAGAUAGA</v>
      </c>
    </row>
    <row r="91">
      <c r="A91" s="56" t="s">
        <v>644</v>
      </c>
      <c r="B91" s="56">
        <v>25715.0</v>
      </c>
      <c r="C91" s="54" t="s">
        <v>1027</v>
      </c>
      <c r="D91" s="54" t="s">
        <v>1028</v>
      </c>
      <c r="E91" s="57" t="s">
        <v>770</v>
      </c>
      <c r="F91" s="54" t="s">
        <v>1012</v>
      </c>
      <c r="G91" s="56">
        <v>0.3</v>
      </c>
      <c r="H91" s="56">
        <v>0.55</v>
      </c>
      <c r="I91" s="56">
        <v>4188.0</v>
      </c>
      <c r="J91" s="56">
        <v>5612.0</v>
      </c>
      <c r="K91" s="56">
        <v>6.0</v>
      </c>
      <c r="L91" s="56">
        <v>10.0</v>
      </c>
      <c r="M91" s="56">
        <v>0.99715707</v>
      </c>
      <c r="N91" s="56">
        <v>0.99822317</v>
      </c>
      <c r="O91" s="58" t="b">
        <v>1</v>
      </c>
      <c r="P91" s="56">
        <v>0.0</v>
      </c>
      <c r="Q91" s="56">
        <v>0.4515</v>
      </c>
      <c r="R91" s="56">
        <v>1.0</v>
      </c>
      <c r="S91" s="56">
        <v>0.0</v>
      </c>
      <c r="T91" s="56">
        <v>0.0</v>
      </c>
      <c r="U91" s="59" t="b">
        <v>1</v>
      </c>
      <c r="V91" s="59" t="b">
        <v>1</v>
      </c>
      <c r="W91" s="58" t="b">
        <f t="shared" si="1"/>
        <v>0</v>
      </c>
      <c r="X91" s="58" t="b">
        <v>0</v>
      </c>
      <c r="Y91" s="58" t="b">
        <v>0</v>
      </c>
      <c r="Z91" s="54" t="b">
        <f t="shared" si="2"/>
        <v>0</v>
      </c>
      <c r="AA91" s="54" t="s">
        <v>1006</v>
      </c>
      <c r="AB91" s="56">
        <v>76.0</v>
      </c>
      <c r="AC91" s="60"/>
      <c r="AD91" s="58" t="b">
        <v>1</v>
      </c>
      <c r="AE91" s="54" t="str">
        <f t="shared" si="3"/>
        <v>uagaccaccccaaaaaugaaggggacuaaaacGAAGUAGACUAAAGCAUAAA</v>
      </c>
    </row>
    <row r="92">
      <c r="A92" s="56" t="s">
        <v>651</v>
      </c>
      <c r="B92" s="56">
        <v>26689.0</v>
      </c>
      <c r="C92" s="54" t="s">
        <v>1029</v>
      </c>
      <c r="D92" s="54" t="s">
        <v>1030</v>
      </c>
      <c r="E92" s="57" t="s">
        <v>770</v>
      </c>
      <c r="F92" s="54" t="s">
        <v>1031</v>
      </c>
      <c r="G92" s="56">
        <v>0.35</v>
      </c>
      <c r="H92" s="56">
        <v>0.4</v>
      </c>
      <c r="I92" s="56">
        <v>3214.0</v>
      </c>
      <c r="J92" s="56">
        <v>5625.0</v>
      </c>
      <c r="K92" s="56">
        <v>1.0</v>
      </c>
      <c r="L92" s="56">
        <v>2.0</v>
      </c>
      <c r="M92" s="56">
        <v>0.99946695</v>
      </c>
      <c r="N92" s="56">
        <v>0.99964463</v>
      </c>
      <c r="O92" s="58" t="b">
        <v>1</v>
      </c>
      <c r="P92" s="56">
        <v>0.0</v>
      </c>
      <c r="Q92" s="56">
        <v>0.4755</v>
      </c>
      <c r="R92" s="56">
        <v>1.0</v>
      </c>
      <c r="S92" s="56">
        <v>0.0</v>
      </c>
      <c r="T92" s="56">
        <v>0.0</v>
      </c>
      <c r="U92" s="59" t="b">
        <v>1</v>
      </c>
      <c r="V92" s="59" t="b">
        <v>1</v>
      </c>
      <c r="W92" s="58" t="b">
        <f t="shared" si="1"/>
        <v>0</v>
      </c>
      <c r="X92" s="58" t="b">
        <v>0</v>
      </c>
      <c r="Y92" s="58" t="b">
        <v>0</v>
      </c>
      <c r="Z92" s="54" t="b">
        <f t="shared" si="2"/>
        <v>0</v>
      </c>
      <c r="AA92" s="54" t="s">
        <v>1006</v>
      </c>
      <c r="AB92" s="56">
        <v>77.0</v>
      </c>
      <c r="AC92" s="60"/>
      <c r="AD92" s="58" t="b">
        <v>1</v>
      </c>
      <c r="AE92" s="54" t="str">
        <f t="shared" si="3"/>
        <v>uagaccaccccaaaaaugaaggggacuaaaacUAAAGUUACUGGCCAUAACA</v>
      </c>
    </row>
    <row r="93">
      <c r="A93" s="56" t="s">
        <v>658</v>
      </c>
      <c r="B93" s="56">
        <v>26738.0</v>
      </c>
      <c r="C93" s="54" t="s">
        <v>1032</v>
      </c>
      <c r="D93" s="54" t="s">
        <v>1033</v>
      </c>
      <c r="E93" s="57" t="s">
        <v>770</v>
      </c>
      <c r="F93" s="54" t="s">
        <v>1034</v>
      </c>
      <c r="G93" s="56">
        <v>0.4</v>
      </c>
      <c r="H93" s="56">
        <v>0.25</v>
      </c>
      <c r="I93" s="56">
        <v>3165.0</v>
      </c>
      <c r="J93" s="56">
        <v>5621.0</v>
      </c>
      <c r="K93" s="56">
        <v>3.0</v>
      </c>
      <c r="L93" s="56">
        <v>4.0</v>
      </c>
      <c r="M93" s="56">
        <v>0.99875622</v>
      </c>
      <c r="N93" s="56">
        <v>0.99928927</v>
      </c>
      <c r="O93" s="58" t="b">
        <v>1</v>
      </c>
      <c r="P93" s="56">
        <v>4.0</v>
      </c>
      <c r="Q93" s="56">
        <v>0.5795</v>
      </c>
      <c r="R93" s="56">
        <v>1.0</v>
      </c>
      <c r="S93" s="56">
        <v>0.0</v>
      </c>
      <c r="T93" s="56">
        <v>0.0</v>
      </c>
      <c r="U93" s="59" t="b">
        <v>1</v>
      </c>
      <c r="V93" s="59" t="b">
        <v>1</v>
      </c>
      <c r="W93" s="58" t="b">
        <f t="shared" si="1"/>
        <v>0</v>
      </c>
      <c r="X93" s="58" t="b">
        <v>0</v>
      </c>
      <c r="Y93" s="58" t="b">
        <v>0</v>
      </c>
      <c r="Z93" s="54" t="b">
        <f t="shared" si="2"/>
        <v>0</v>
      </c>
      <c r="AA93" s="54" t="s">
        <v>1006</v>
      </c>
      <c r="AB93" s="56">
        <v>78.0</v>
      </c>
      <c r="AC93" s="60"/>
      <c r="AD93" s="58" t="b">
        <v>1</v>
      </c>
      <c r="AE93" s="54" t="str">
        <f t="shared" si="3"/>
        <v>uagaccaccccaaaaaugaaggggacuaaaacCACCGGUGAUCCAAUUUAUU</v>
      </c>
    </row>
    <row r="94">
      <c r="A94" s="56" t="s">
        <v>665</v>
      </c>
      <c r="B94" s="56">
        <v>27911.0</v>
      </c>
      <c r="C94" s="54" t="s">
        <v>1035</v>
      </c>
      <c r="D94" s="54" t="s">
        <v>1036</v>
      </c>
      <c r="E94" s="57" t="s">
        <v>770</v>
      </c>
      <c r="F94" s="54" t="s">
        <v>1037</v>
      </c>
      <c r="G94" s="56">
        <v>0.4</v>
      </c>
      <c r="H94" s="56">
        <v>0.25</v>
      </c>
      <c r="I94" s="56">
        <v>1992.0</v>
      </c>
      <c r="J94" s="56">
        <v>5615.0</v>
      </c>
      <c r="K94" s="56">
        <v>10.0</v>
      </c>
      <c r="L94" s="56">
        <v>3.0</v>
      </c>
      <c r="M94" s="56">
        <v>0.99769012</v>
      </c>
      <c r="N94" s="56">
        <v>0.99946695</v>
      </c>
      <c r="O94" s="58" t="b">
        <v>1</v>
      </c>
      <c r="P94" s="56">
        <v>0.0</v>
      </c>
      <c r="Q94" s="56">
        <v>0.4985</v>
      </c>
      <c r="R94" s="56">
        <v>1.0</v>
      </c>
      <c r="S94" s="56">
        <v>0.0</v>
      </c>
      <c r="T94" s="56">
        <v>0.0</v>
      </c>
      <c r="U94" s="59" t="b">
        <v>1</v>
      </c>
      <c r="V94" s="59" t="b">
        <v>1</v>
      </c>
      <c r="W94" s="58" t="b">
        <f t="shared" si="1"/>
        <v>0</v>
      </c>
      <c r="X94" s="61" t="b">
        <v>1</v>
      </c>
      <c r="Y94" s="58" t="b">
        <v>0</v>
      </c>
      <c r="Z94" s="54" t="b">
        <f t="shared" si="2"/>
        <v>1</v>
      </c>
      <c r="AA94" s="54" t="s">
        <v>1038</v>
      </c>
      <c r="AB94" s="56">
        <v>79.0</v>
      </c>
      <c r="AC94" s="60"/>
      <c r="AD94" s="58" t="b">
        <v>1</v>
      </c>
      <c r="AE94" s="54" t="str">
        <f t="shared" si="3"/>
        <v>uagaccaccccaaaaaugaaggggacuaaaacCAGUUGUGAUGAUUCCUAAG</v>
      </c>
    </row>
    <row r="95">
      <c r="A95" s="56" t="s">
        <v>672</v>
      </c>
      <c r="B95" s="56">
        <v>28370.0</v>
      </c>
      <c r="C95" s="54" t="s">
        <v>1039</v>
      </c>
      <c r="D95" s="54" t="s">
        <v>1040</v>
      </c>
      <c r="E95" s="57" t="s">
        <v>770</v>
      </c>
      <c r="F95" s="54" t="s">
        <v>1041</v>
      </c>
      <c r="G95" s="56">
        <v>0.55</v>
      </c>
      <c r="H95" s="56">
        <v>0.1</v>
      </c>
      <c r="I95" s="56">
        <v>1533.0</v>
      </c>
      <c r="J95" s="56">
        <v>5607.0</v>
      </c>
      <c r="K95" s="56">
        <v>19.0</v>
      </c>
      <c r="L95" s="56">
        <v>2.0</v>
      </c>
      <c r="M95" s="56">
        <v>0.99626866</v>
      </c>
      <c r="N95" s="56">
        <v>0.99964463</v>
      </c>
      <c r="O95" s="58" t="b">
        <v>1</v>
      </c>
      <c r="P95" s="56">
        <v>0.0</v>
      </c>
      <c r="Q95" s="56">
        <v>0.506</v>
      </c>
      <c r="R95" s="56">
        <v>1.0</v>
      </c>
      <c r="S95" s="56">
        <v>0.0</v>
      </c>
      <c r="T95" s="56">
        <v>0.0</v>
      </c>
      <c r="U95" s="59" t="b">
        <v>1</v>
      </c>
      <c r="V95" s="59" t="b">
        <v>1</v>
      </c>
      <c r="W95" s="58" t="b">
        <f t="shared" si="1"/>
        <v>0</v>
      </c>
      <c r="X95" s="58" t="b">
        <v>0</v>
      </c>
      <c r="Y95" s="58" t="b">
        <v>0</v>
      </c>
      <c r="Z95" s="54" t="b">
        <f t="shared" si="2"/>
        <v>0</v>
      </c>
      <c r="AA95" s="54" t="s">
        <v>1038</v>
      </c>
      <c r="AB95" s="56">
        <v>80.0</v>
      </c>
      <c r="AC95" s="60"/>
      <c r="AD95" s="58" t="b">
        <v>1</v>
      </c>
      <c r="AE95" s="54" t="str">
        <f t="shared" si="3"/>
        <v>uagaccaccccaaaaaugaaggggacuaaaacUGUUUUGAUCGCGCCCCACU</v>
      </c>
    </row>
    <row r="96">
      <c r="A96" s="56" t="s">
        <v>678</v>
      </c>
      <c r="B96" s="56">
        <v>29072.0</v>
      </c>
      <c r="C96" s="54" t="s">
        <v>1042</v>
      </c>
      <c r="D96" s="54" t="s">
        <v>1043</v>
      </c>
      <c r="E96" s="57" t="s">
        <v>770</v>
      </c>
      <c r="F96" s="54" t="s">
        <v>874</v>
      </c>
      <c r="G96" s="56">
        <v>0.4</v>
      </c>
      <c r="H96" s="56">
        <v>0.15</v>
      </c>
      <c r="I96" s="56">
        <v>831.0</v>
      </c>
      <c r="J96" s="56">
        <v>5624.0</v>
      </c>
      <c r="K96" s="56">
        <v>1.0</v>
      </c>
      <c r="L96" s="56">
        <v>3.0</v>
      </c>
      <c r="M96" s="56">
        <v>0.99928927</v>
      </c>
      <c r="N96" s="56">
        <v>0.99946695</v>
      </c>
      <c r="O96" s="58" t="b">
        <v>1</v>
      </c>
      <c r="P96" s="56">
        <v>0.0</v>
      </c>
      <c r="Q96" s="56">
        <v>0.246</v>
      </c>
      <c r="R96" s="56">
        <v>1.0</v>
      </c>
      <c r="S96" s="56">
        <v>0.0</v>
      </c>
      <c r="T96" s="56">
        <v>0.0</v>
      </c>
      <c r="U96" s="59" t="b">
        <v>1</v>
      </c>
      <c r="V96" s="59" t="b">
        <v>1</v>
      </c>
      <c r="W96" s="58" t="b">
        <f t="shared" si="1"/>
        <v>0</v>
      </c>
      <c r="X96" s="61" t="b">
        <v>1</v>
      </c>
      <c r="Y96" s="58" t="b">
        <v>0</v>
      </c>
      <c r="Z96" s="54" t="b">
        <f t="shared" si="2"/>
        <v>1</v>
      </c>
      <c r="AA96" s="54" t="s">
        <v>1038</v>
      </c>
      <c r="AB96" s="56">
        <v>81.0</v>
      </c>
      <c r="AC96" s="60"/>
      <c r="AD96" s="58" t="b">
        <v>1</v>
      </c>
      <c r="AE96" s="54" t="str">
        <f t="shared" si="3"/>
        <v>uagaccaccccaaaaaugaaggggacuaaaacGCUUGUGUUACAUUGUAUGC</v>
      </c>
    </row>
    <row r="97">
      <c r="A97" s="56" t="s">
        <v>685</v>
      </c>
      <c r="B97" s="56">
        <v>29270.0</v>
      </c>
      <c r="C97" s="54" t="s">
        <v>1044</v>
      </c>
      <c r="D97" s="54" t="s">
        <v>1045</v>
      </c>
      <c r="E97" s="57" t="s">
        <v>770</v>
      </c>
      <c r="F97" s="54" t="s">
        <v>1046</v>
      </c>
      <c r="G97" s="56">
        <v>0.4</v>
      </c>
      <c r="H97" s="56">
        <v>0.25</v>
      </c>
      <c r="I97" s="56">
        <v>633.0</v>
      </c>
      <c r="J97" s="56">
        <v>5624.0</v>
      </c>
      <c r="K97" s="56">
        <v>3.0</v>
      </c>
      <c r="L97" s="56">
        <v>1.0</v>
      </c>
      <c r="M97" s="56">
        <v>0.99928927</v>
      </c>
      <c r="N97" s="56">
        <v>0.99982232</v>
      </c>
      <c r="O97" s="58" t="b">
        <v>1</v>
      </c>
      <c r="P97" s="56">
        <v>0.0</v>
      </c>
      <c r="Q97" s="56">
        <v>0.4295</v>
      </c>
      <c r="R97" s="56">
        <v>1.0</v>
      </c>
      <c r="S97" s="56">
        <v>0.0</v>
      </c>
      <c r="T97" s="56">
        <v>0.0</v>
      </c>
      <c r="U97" s="59" t="b">
        <v>1</v>
      </c>
      <c r="V97" s="59" t="b">
        <v>1</v>
      </c>
      <c r="W97" s="58" t="b">
        <f t="shared" si="1"/>
        <v>0</v>
      </c>
      <c r="X97" s="58" t="b">
        <v>0</v>
      </c>
      <c r="Y97" s="58" t="b">
        <v>0</v>
      </c>
      <c r="Z97" s="54" t="b">
        <f t="shared" si="2"/>
        <v>0</v>
      </c>
      <c r="AA97" s="54" t="s">
        <v>1038</v>
      </c>
      <c r="AB97" s="56">
        <v>82.0</v>
      </c>
      <c r="AC97" s="60"/>
      <c r="AD97" s="58" t="b">
        <v>1</v>
      </c>
      <c r="AE97" s="54" t="str">
        <f t="shared" si="3"/>
        <v>uagaccaccccaaaaaugaaggggacuaaaacAAUUUGAUGGCACCUGUGUA</v>
      </c>
    </row>
    <row r="98">
      <c r="A98" s="56" t="s">
        <v>692</v>
      </c>
      <c r="B98" s="56">
        <v>13342.0</v>
      </c>
      <c r="C98" s="54" t="s">
        <v>1047</v>
      </c>
      <c r="D98" s="54" t="s">
        <v>1048</v>
      </c>
      <c r="E98" s="57" t="s">
        <v>770</v>
      </c>
      <c r="F98" s="54" t="s">
        <v>1049</v>
      </c>
      <c r="G98" s="56">
        <v>0.45</v>
      </c>
      <c r="H98" s="56">
        <v>0.4</v>
      </c>
      <c r="I98" s="56">
        <v>16561.0</v>
      </c>
      <c r="J98" s="56">
        <v>5624.0</v>
      </c>
      <c r="K98" s="56">
        <v>1.0</v>
      </c>
      <c r="L98" s="56">
        <v>3.0</v>
      </c>
      <c r="M98" s="56">
        <v>0.99928927</v>
      </c>
      <c r="N98" s="56">
        <v>0.99946695</v>
      </c>
      <c r="O98" s="58" t="b">
        <v>1</v>
      </c>
      <c r="P98" s="56">
        <v>6.0</v>
      </c>
      <c r="Q98" s="56">
        <v>0.584</v>
      </c>
      <c r="R98" s="56">
        <v>0.83333333</v>
      </c>
      <c r="S98" s="56">
        <v>0.0</v>
      </c>
      <c r="T98" s="56">
        <v>0.0</v>
      </c>
      <c r="U98" s="54" t="s">
        <v>1050</v>
      </c>
      <c r="V98" s="54" t="s">
        <v>1050</v>
      </c>
      <c r="W98" s="58" t="str">
        <f t="shared" si="1"/>
        <v>#VALUE!</v>
      </c>
      <c r="X98" s="58" t="b">
        <v>0</v>
      </c>
      <c r="Y98" s="58" t="b">
        <v>0</v>
      </c>
      <c r="Z98" s="54" t="b">
        <f t="shared" si="2"/>
        <v>0</v>
      </c>
      <c r="AA98" s="54" t="s">
        <v>881</v>
      </c>
      <c r="AB98" s="54" t="s">
        <v>1050</v>
      </c>
      <c r="AC98" s="54" t="s">
        <v>1051</v>
      </c>
      <c r="AD98" s="58" t="b">
        <v>1</v>
      </c>
      <c r="AE98" s="54" t="str">
        <f t="shared" si="3"/>
        <v>uagaccaccccaaaaaugaaggggacuaaaacUAAGUGUAAAACCCACAGGG</v>
      </c>
    </row>
    <row r="99">
      <c r="A99" s="56" t="s">
        <v>696</v>
      </c>
      <c r="B99" s="56">
        <v>13382.0</v>
      </c>
      <c r="C99" s="54" t="s">
        <v>1052</v>
      </c>
      <c r="D99" s="54" t="s">
        <v>1053</v>
      </c>
      <c r="E99" s="57" t="s">
        <v>770</v>
      </c>
      <c r="F99" s="54" t="s">
        <v>1054</v>
      </c>
      <c r="G99" s="56">
        <v>0.45</v>
      </c>
      <c r="H99" s="56">
        <v>0.3</v>
      </c>
      <c r="I99" s="56">
        <v>16521.0</v>
      </c>
      <c r="J99" s="56">
        <v>5611.0</v>
      </c>
      <c r="K99" s="56">
        <v>2.0</v>
      </c>
      <c r="L99" s="56">
        <v>15.0</v>
      </c>
      <c r="M99" s="56">
        <v>0.99697939</v>
      </c>
      <c r="N99" s="56">
        <v>0.99733476</v>
      </c>
      <c r="O99" s="58" t="b">
        <v>1</v>
      </c>
      <c r="P99" s="56">
        <v>0.0</v>
      </c>
      <c r="Q99" s="56">
        <v>0.6565</v>
      </c>
      <c r="R99" s="56">
        <v>0.83333333</v>
      </c>
      <c r="S99" s="56">
        <v>0.0</v>
      </c>
      <c r="T99" s="56">
        <v>0.0</v>
      </c>
      <c r="U99" s="54" t="s">
        <v>1050</v>
      </c>
      <c r="V99" s="54" t="s">
        <v>1050</v>
      </c>
      <c r="W99" s="58" t="str">
        <f t="shared" si="1"/>
        <v>#VALUE!</v>
      </c>
      <c r="X99" s="58" t="b">
        <v>0</v>
      </c>
      <c r="Y99" s="58" t="b">
        <v>0</v>
      </c>
      <c r="Z99" s="54" t="b">
        <f t="shared" si="2"/>
        <v>0</v>
      </c>
      <c r="AA99" s="54" t="s">
        <v>881</v>
      </c>
      <c r="AB99" s="54" t="s">
        <v>1050</v>
      </c>
      <c r="AC99" s="54" t="s">
        <v>1055</v>
      </c>
      <c r="AD99" s="58" t="b">
        <v>1</v>
      </c>
      <c r="AE99" s="54" t="str">
        <f t="shared" si="3"/>
        <v>uagaccaccccaaaaaugaaggggacuaaaacUAACCUUUCCACAUACCGCA</v>
      </c>
    </row>
    <row r="100">
      <c r="A100" s="56" t="s">
        <v>704</v>
      </c>
      <c r="B100" s="56">
        <v>13442.0</v>
      </c>
      <c r="C100" s="54" t="s">
        <v>1056</v>
      </c>
      <c r="D100" s="54" t="s">
        <v>1057</v>
      </c>
      <c r="E100" s="57" t="s">
        <v>770</v>
      </c>
      <c r="F100" s="54" t="s">
        <v>853</v>
      </c>
      <c r="G100" s="56">
        <v>0.45</v>
      </c>
      <c r="H100" s="56">
        <v>0.3</v>
      </c>
      <c r="I100" s="56">
        <v>16461.0</v>
      </c>
      <c r="J100" s="56">
        <v>5617.0</v>
      </c>
      <c r="K100" s="56">
        <v>3.0</v>
      </c>
      <c r="L100" s="56">
        <v>8.0</v>
      </c>
      <c r="M100" s="56">
        <v>0.99804549</v>
      </c>
      <c r="N100" s="56">
        <v>0.99857854</v>
      </c>
      <c r="O100" s="58" t="b">
        <v>0</v>
      </c>
      <c r="P100" s="56">
        <v>11.0</v>
      </c>
      <c r="Q100" s="56">
        <v>0.532</v>
      </c>
      <c r="R100" s="56">
        <v>1.0</v>
      </c>
      <c r="S100" s="56">
        <v>0.0</v>
      </c>
      <c r="T100" s="56">
        <v>0.0</v>
      </c>
      <c r="U100" s="54" t="s">
        <v>1050</v>
      </c>
      <c r="V100" s="54" t="s">
        <v>1050</v>
      </c>
      <c r="W100" s="58" t="str">
        <f t="shared" si="1"/>
        <v>#VALUE!</v>
      </c>
      <c r="X100" s="58" t="b">
        <v>0</v>
      </c>
      <c r="Y100" s="58" t="b">
        <v>0</v>
      </c>
      <c r="Z100" s="54" t="b">
        <f t="shared" si="2"/>
        <v>0</v>
      </c>
      <c r="AA100" s="54" t="s">
        <v>881</v>
      </c>
      <c r="AB100" s="54" t="s">
        <v>1050</v>
      </c>
      <c r="AC100" s="54" t="s">
        <v>1058</v>
      </c>
      <c r="AD100" s="58" t="b">
        <v>1</v>
      </c>
      <c r="AE100" s="54" t="str">
        <f t="shared" si="3"/>
        <v>uagaccaccccaaaaaugaaggggacuaaaacAACGAUUGUGCAUCAGCUGA</v>
      </c>
    </row>
    <row r="101">
      <c r="A101" s="56" t="s">
        <v>708</v>
      </c>
      <c r="B101" s="56">
        <v>28286.0</v>
      </c>
      <c r="C101" s="54" t="s">
        <v>1059</v>
      </c>
      <c r="D101" s="54" t="s">
        <v>1060</v>
      </c>
      <c r="E101" s="57" t="s">
        <v>770</v>
      </c>
      <c r="F101" s="54" t="s">
        <v>1061</v>
      </c>
      <c r="G101" s="56">
        <v>0.5</v>
      </c>
      <c r="H101" s="56">
        <v>0.05</v>
      </c>
      <c r="I101" s="56">
        <v>1617.0</v>
      </c>
      <c r="J101" s="56">
        <v>5616.0</v>
      </c>
      <c r="K101" s="56">
        <v>11.0</v>
      </c>
      <c r="L101" s="56">
        <v>1.0</v>
      </c>
      <c r="M101" s="56">
        <v>0.9978678</v>
      </c>
      <c r="N101" s="56">
        <v>0.99982232</v>
      </c>
      <c r="O101" s="58" t="b">
        <v>0</v>
      </c>
      <c r="P101" s="56">
        <v>11.0</v>
      </c>
      <c r="Q101" s="56">
        <v>0.568</v>
      </c>
      <c r="R101" s="56">
        <v>1.0</v>
      </c>
      <c r="S101" s="56">
        <v>11.0</v>
      </c>
      <c r="T101" s="56">
        <v>0.0</v>
      </c>
      <c r="U101" s="54" t="s">
        <v>1050</v>
      </c>
      <c r="V101" s="54" t="s">
        <v>1050</v>
      </c>
      <c r="W101" s="58" t="str">
        <f t="shared" si="1"/>
        <v>#VALUE!</v>
      </c>
      <c r="X101" s="58" t="b">
        <v>0</v>
      </c>
      <c r="Y101" s="58" t="b">
        <v>0</v>
      </c>
      <c r="Z101" s="54" t="b">
        <f t="shared" si="2"/>
        <v>0</v>
      </c>
      <c r="AA101" s="54" t="s">
        <v>1038</v>
      </c>
      <c r="AB101" s="54" t="s">
        <v>1050</v>
      </c>
      <c r="AC101" s="54" t="s">
        <v>1062</v>
      </c>
      <c r="AD101" s="62" t="b">
        <v>0</v>
      </c>
      <c r="AE101" s="54" t="str">
        <f t="shared" si="3"/>
        <v>uagaccaccccaaaaaugaaggggacuaaaacUUUCGCUGAUUUUGGGGUCC</v>
      </c>
    </row>
    <row r="102">
      <c r="A102" s="56" t="s">
        <v>710</v>
      </c>
      <c r="B102" s="56">
        <v>28313.0</v>
      </c>
      <c r="C102" s="54" t="s">
        <v>1063</v>
      </c>
      <c r="D102" s="54" t="s">
        <v>1064</v>
      </c>
      <c r="E102" s="57" t="s">
        <v>770</v>
      </c>
      <c r="F102" s="54" t="s">
        <v>1065</v>
      </c>
      <c r="G102" s="56">
        <v>0.55</v>
      </c>
      <c r="H102" s="56">
        <v>0.3</v>
      </c>
      <c r="I102" s="56">
        <v>1590.0</v>
      </c>
      <c r="J102" s="56">
        <v>5617.0</v>
      </c>
      <c r="K102" s="56">
        <v>11.0</v>
      </c>
      <c r="L102" s="56">
        <v>0.0</v>
      </c>
      <c r="M102" s="56">
        <v>0.99804549</v>
      </c>
      <c r="N102" s="56">
        <v>1.0</v>
      </c>
      <c r="O102" s="58" t="b">
        <v>0</v>
      </c>
      <c r="P102" s="56">
        <v>4.0</v>
      </c>
      <c r="Q102" s="56">
        <v>0.727</v>
      </c>
      <c r="R102" s="56">
        <v>0.83333333</v>
      </c>
      <c r="S102" s="56">
        <v>0.0</v>
      </c>
      <c r="T102" s="56">
        <v>0.0</v>
      </c>
      <c r="U102" s="54" t="s">
        <v>1050</v>
      </c>
      <c r="V102" s="54" t="s">
        <v>1050</v>
      </c>
      <c r="W102" s="58" t="str">
        <f t="shared" si="1"/>
        <v>#VALUE!</v>
      </c>
      <c r="X102" s="58" t="b">
        <v>0</v>
      </c>
      <c r="Y102" s="58" t="b">
        <v>0</v>
      </c>
      <c r="Z102" s="54" t="b">
        <f t="shared" si="2"/>
        <v>0</v>
      </c>
      <c r="AA102" s="54" t="s">
        <v>1038</v>
      </c>
      <c r="AB102" s="54" t="s">
        <v>1050</v>
      </c>
      <c r="AC102" s="54" t="s">
        <v>1066</v>
      </c>
      <c r="AD102" s="62" t="b">
        <v>0</v>
      </c>
      <c r="AE102" s="54" t="str">
        <f t="shared" si="3"/>
        <v>uagaccaccccaaaaaugaaggggacuaaaacGGUCCACCAAACGUAAUGCG</v>
      </c>
    </row>
    <row r="103">
      <c r="A103" s="56" t="s">
        <v>712</v>
      </c>
      <c r="B103" s="56">
        <v>28339.0</v>
      </c>
      <c r="C103" s="54" t="s">
        <v>1067</v>
      </c>
      <c r="D103" s="54" t="s">
        <v>1068</v>
      </c>
      <c r="E103" s="57" t="s">
        <v>770</v>
      </c>
      <c r="F103" s="54" t="s">
        <v>1069</v>
      </c>
      <c r="G103" s="56">
        <v>0.45</v>
      </c>
      <c r="H103" s="56">
        <v>0.2</v>
      </c>
      <c r="I103" s="56">
        <v>1564.0</v>
      </c>
      <c r="J103" s="56">
        <v>5605.0</v>
      </c>
      <c r="K103" s="56">
        <v>23.0</v>
      </c>
      <c r="L103" s="56">
        <v>0.0</v>
      </c>
      <c r="M103" s="56">
        <v>0.99591329</v>
      </c>
      <c r="N103" s="56">
        <v>1.0</v>
      </c>
      <c r="O103" s="58" t="b">
        <v>1</v>
      </c>
      <c r="P103" s="56">
        <v>10.0</v>
      </c>
      <c r="Q103" s="56">
        <v>0.49</v>
      </c>
      <c r="R103" s="56">
        <v>0.83333333</v>
      </c>
      <c r="S103" s="56">
        <v>0.0</v>
      </c>
      <c r="T103" s="56">
        <v>0.0</v>
      </c>
      <c r="U103" s="54" t="s">
        <v>1050</v>
      </c>
      <c r="V103" s="54" t="s">
        <v>1050</v>
      </c>
      <c r="W103" s="58" t="str">
        <f t="shared" si="1"/>
        <v>#VALUE!</v>
      </c>
      <c r="X103" s="58" t="b">
        <v>0</v>
      </c>
      <c r="Y103" s="58" t="b">
        <v>0</v>
      </c>
      <c r="Z103" s="54" t="b">
        <f t="shared" si="2"/>
        <v>0</v>
      </c>
      <c r="AA103" s="54" t="s">
        <v>1038</v>
      </c>
      <c r="AB103" s="54" t="s">
        <v>1050</v>
      </c>
      <c r="AC103" s="54" t="s">
        <v>1070</v>
      </c>
      <c r="AD103" s="58" t="b">
        <v>1</v>
      </c>
      <c r="AE103" s="54" t="str">
        <f t="shared" si="3"/>
        <v>uagaccaccccaaaaaugaaggggacuaaaacUCUGGUUACUGCCAGUUGAA</v>
      </c>
    </row>
    <row r="104">
      <c r="A104" s="56" t="s">
        <v>715</v>
      </c>
      <c r="B104" s="56">
        <v>28681.0</v>
      </c>
      <c r="C104" s="54" t="s">
        <v>1071</v>
      </c>
      <c r="D104" s="54" t="s">
        <v>1072</v>
      </c>
      <c r="E104" s="57" t="s">
        <v>770</v>
      </c>
      <c r="F104" s="54" t="s">
        <v>793</v>
      </c>
      <c r="G104" s="56">
        <v>0.5</v>
      </c>
      <c r="H104" s="56">
        <v>0.15</v>
      </c>
      <c r="I104" s="56">
        <v>1222.0</v>
      </c>
      <c r="J104" s="56">
        <v>5523.0</v>
      </c>
      <c r="K104" s="56">
        <v>105.0</v>
      </c>
      <c r="L104" s="56">
        <v>0.0</v>
      </c>
      <c r="M104" s="56">
        <v>0.98134328</v>
      </c>
      <c r="N104" s="56">
        <v>1.0</v>
      </c>
      <c r="O104" s="58" t="b">
        <v>0</v>
      </c>
      <c r="P104" s="56">
        <v>15.0</v>
      </c>
      <c r="Q104" s="56">
        <v>0.3225</v>
      </c>
      <c r="R104" s="56">
        <v>0.83333333</v>
      </c>
      <c r="S104" s="56">
        <v>0.0</v>
      </c>
      <c r="T104" s="56">
        <v>0.0</v>
      </c>
      <c r="U104" s="54" t="s">
        <v>1050</v>
      </c>
      <c r="V104" s="54" t="s">
        <v>1050</v>
      </c>
      <c r="W104" s="58" t="str">
        <f t="shared" si="1"/>
        <v>#VALUE!</v>
      </c>
      <c r="X104" s="58" t="b">
        <v>0</v>
      </c>
      <c r="Y104" s="58" t="b">
        <v>0</v>
      </c>
      <c r="Z104" s="54" t="b">
        <f t="shared" si="2"/>
        <v>0</v>
      </c>
      <c r="AA104" s="54" t="s">
        <v>1038</v>
      </c>
      <c r="AB104" s="54" t="s">
        <v>1050</v>
      </c>
      <c r="AC104" s="54" t="s">
        <v>1073</v>
      </c>
      <c r="AD104" s="62" t="b">
        <v>0</v>
      </c>
      <c r="AE104" s="54" t="str">
        <f t="shared" si="3"/>
        <v>uagaccaccccaaaaaugaaggggacuaaaacUUGGUGUAUUCAAGGCUCCC</v>
      </c>
    </row>
    <row r="105">
      <c r="A105" s="56" t="s">
        <v>717</v>
      </c>
      <c r="B105" s="56">
        <v>28706.0</v>
      </c>
      <c r="C105" s="54" t="s">
        <v>1074</v>
      </c>
      <c r="D105" s="54" t="s">
        <v>1075</v>
      </c>
      <c r="E105" s="57" t="s">
        <v>770</v>
      </c>
      <c r="F105" s="54" t="s">
        <v>790</v>
      </c>
      <c r="G105" s="56">
        <v>0.6</v>
      </c>
      <c r="H105" s="56">
        <v>0.15</v>
      </c>
      <c r="I105" s="56">
        <v>1197.0</v>
      </c>
      <c r="J105" s="56">
        <v>5612.0</v>
      </c>
      <c r="K105" s="56">
        <v>16.0</v>
      </c>
      <c r="L105" s="56">
        <v>0.0</v>
      </c>
      <c r="M105" s="56">
        <v>0.99715707</v>
      </c>
      <c r="N105" s="56">
        <v>1.0</v>
      </c>
      <c r="O105" s="58" t="b">
        <v>0</v>
      </c>
      <c r="P105" s="56">
        <v>13.0</v>
      </c>
      <c r="Q105" s="56">
        <v>0.5</v>
      </c>
      <c r="R105" s="56">
        <v>0.83333333</v>
      </c>
      <c r="S105" s="56">
        <v>8.0</v>
      </c>
      <c r="T105" s="56">
        <v>0.0</v>
      </c>
      <c r="U105" s="54" t="s">
        <v>1050</v>
      </c>
      <c r="V105" s="54" t="s">
        <v>1050</v>
      </c>
      <c r="W105" s="58" t="str">
        <f t="shared" si="1"/>
        <v>#VALUE!</v>
      </c>
      <c r="X105" s="58" t="b">
        <v>0</v>
      </c>
      <c r="Y105" s="58" t="b">
        <v>0</v>
      </c>
      <c r="Z105" s="54" t="b">
        <f t="shared" si="2"/>
        <v>0</v>
      </c>
      <c r="AA105" s="54" t="s">
        <v>1038</v>
      </c>
      <c r="AB105" s="54" t="s">
        <v>1050</v>
      </c>
      <c r="AC105" s="54" t="s">
        <v>1076</v>
      </c>
      <c r="AD105" s="62" t="b">
        <v>0</v>
      </c>
      <c r="AE105" s="54" t="str">
        <f t="shared" si="3"/>
        <v>uagaccaccccaaaaaugaaggggacuaaaacGGAUUGCGGGUGCCAAUGUG</v>
      </c>
    </row>
    <row r="106">
      <c r="A106" s="56" t="s">
        <v>719</v>
      </c>
      <c r="B106" s="56">
        <v>28733.0</v>
      </c>
      <c r="C106" s="54" t="s">
        <v>1077</v>
      </c>
      <c r="D106" s="54" t="s">
        <v>1078</v>
      </c>
      <c r="E106" s="57" t="s">
        <v>770</v>
      </c>
      <c r="F106" s="54" t="s">
        <v>856</v>
      </c>
      <c r="G106" s="56">
        <v>0.45</v>
      </c>
      <c r="H106" s="56">
        <v>0.25</v>
      </c>
      <c r="I106" s="56">
        <v>1170.0</v>
      </c>
      <c r="J106" s="56">
        <v>5612.0</v>
      </c>
      <c r="K106" s="56">
        <v>16.0</v>
      </c>
      <c r="L106" s="56">
        <v>0.0</v>
      </c>
      <c r="M106" s="56">
        <v>0.99715707</v>
      </c>
      <c r="N106" s="56">
        <v>1.0</v>
      </c>
      <c r="O106" s="58" t="b">
        <v>0</v>
      </c>
      <c r="P106" s="56">
        <v>11.0</v>
      </c>
      <c r="Q106" s="56">
        <v>0.453</v>
      </c>
      <c r="R106" s="56">
        <v>0.83333333</v>
      </c>
      <c r="S106" s="56">
        <v>0.0</v>
      </c>
      <c r="T106" s="56">
        <v>0.0</v>
      </c>
      <c r="U106" s="54" t="s">
        <v>1050</v>
      </c>
      <c r="V106" s="54" t="s">
        <v>1050</v>
      </c>
      <c r="W106" s="58" t="str">
        <f t="shared" si="1"/>
        <v>#VALUE!</v>
      </c>
      <c r="X106" s="58" t="b">
        <v>0</v>
      </c>
      <c r="Y106" s="61" t="b">
        <v>1</v>
      </c>
      <c r="Z106" s="54" t="b">
        <f t="shared" si="2"/>
        <v>1</v>
      </c>
      <c r="AA106" s="54" t="s">
        <v>1038</v>
      </c>
      <c r="AB106" s="54" t="s">
        <v>1050</v>
      </c>
      <c r="AC106" s="54" t="s">
        <v>1079</v>
      </c>
      <c r="AD106" s="62" t="b">
        <v>0</v>
      </c>
      <c r="AE106" s="54" t="str">
        <f t="shared" si="3"/>
        <v>uagaccaccccaaaaaugaaggggacuaaaacUGUAGCACGAUUGCAGCAUU</v>
      </c>
    </row>
    <row r="107">
      <c r="A107" s="56" t="s">
        <v>721</v>
      </c>
      <c r="B107" s="56">
        <v>28881.0</v>
      </c>
      <c r="C107" s="54" t="s">
        <v>1080</v>
      </c>
      <c r="D107" s="54" t="s">
        <v>1081</v>
      </c>
      <c r="E107" s="57" t="s">
        <v>770</v>
      </c>
      <c r="F107" s="54" t="s">
        <v>1069</v>
      </c>
      <c r="G107" s="56">
        <v>0.55</v>
      </c>
      <c r="H107" s="56">
        <v>0.25</v>
      </c>
      <c r="I107" s="56">
        <v>1022.0</v>
      </c>
      <c r="J107" s="56">
        <v>4590.0</v>
      </c>
      <c r="K107" s="56">
        <v>36.0</v>
      </c>
      <c r="L107" s="56">
        <v>1002.0</v>
      </c>
      <c r="M107" s="56">
        <v>0.81556503</v>
      </c>
      <c r="N107" s="56">
        <v>0.82196162</v>
      </c>
      <c r="O107" s="58" t="b">
        <v>0</v>
      </c>
      <c r="P107" s="56">
        <v>7.0</v>
      </c>
      <c r="Q107" s="56">
        <v>0.714</v>
      </c>
      <c r="R107" s="56">
        <v>0.83333333</v>
      </c>
      <c r="S107" s="56">
        <v>0.0</v>
      </c>
      <c r="T107" s="56">
        <v>0.0</v>
      </c>
      <c r="U107" s="54" t="s">
        <v>1050</v>
      </c>
      <c r="V107" s="54" t="s">
        <v>1050</v>
      </c>
      <c r="W107" s="58" t="str">
        <f t="shared" si="1"/>
        <v>#VALUE!</v>
      </c>
      <c r="X107" s="58" t="b">
        <v>0</v>
      </c>
      <c r="Y107" s="58" t="b">
        <v>0</v>
      </c>
      <c r="Z107" s="54" t="b">
        <f t="shared" si="2"/>
        <v>0</v>
      </c>
      <c r="AA107" s="54" t="s">
        <v>1038</v>
      </c>
      <c r="AB107" s="54" t="s">
        <v>1050</v>
      </c>
      <c r="AC107" s="54" t="s">
        <v>1082</v>
      </c>
      <c r="AD107" s="62" t="b">
        <v>0</v>
      </c>
      <c r="AE107" s="54" t="str">
        <f t="shared" si="3"/>
        <v>uagaccaccccaaaaaugaaggggacuaaaacUCUAGCAGGAGAAGUUCCCC</v>
      </c>
    </row>
    <row r="108">
      <c r="A108" s="56" t="s">
        <v>724</v>
      </c>
      <c r="B108" s="56">
        <v>28932.0</v>
      </c>
      <c r="C108" s="54" t="s">
        <v>1083</v>
      </c>
      <c r="D108" s="54" t="s">
        <v>1084</v>
      </c>
      <c r="E108" s="57" t="s">
        <v>770</v>
      </c>
      <c r="F108" s="54" t="s">
        <v>1085</v>
      </c>
      <c r="G108" s="56">
        <v>0.5</v>
      </c>
      <c r="H108" s="56">
        <v>0.35</v>
      </c>
      <c r="I108" s="56">
        <v>971.0</v>
      </c>
      <c r="J108" s="56">
        <v>5625.0</v>
      </c>
      <c r="K108" s="56">
        <v>2.0</v>
      </c>
      <c r="L108" s="56">
        <v>1.0</v>
      </c>
      <c r="M108" s="56">
        <v>0.99946695</v>
      </c>
      <c r="N108" s="56">
        <v>0.99982232</v>
      </c>
      <c r="O108" s="58" t="b">
        <v>0</v>
      </c>
      <c r="P108" s="56">
        <v>11.0</v>
      </c>
      <c r="Q108" s="56">
        <v>0.628</v>
      </c>
      <c r="R108" s="56">
        <v>1.0</v>
      </c>
      <c r="S108" s="56">
        <v>6.0</v>
      </c>
      <c r="T108" s="56">
        <v>2.0</v>
      </c>
      <c r="U108" s="54" t="s">
        <v>1050</v>
      </c>
      <c r="V108" s="54" t="s">
        <v>1050</v>
      </c>
      <c r="W108" s="58" t="str">
        <f t="shared" si="1"/>
        <v>#VALUE!</v>
      </c>
      <c r="X108" s="58" t="b">
        <v>0</v>
      </c>
      <c r="Y108" s="58" t="b">
        <v>0</v>
      </c>
      <c r="Z108" s="54" t="b">
        <f t="shared" si="2"/>
        <v>0</v>
      </c>
      <c r="AA108" s="54" t="s">
        <v>1038</v>
      </c>
      <c r="AB108" s="54" t="s">
        <v>1050</v>
      </c>
      <c r="AC108" s="54" t="s">
        <v>1086</v>
      </c>
      <c r="AD108" s="62" t="b">
        <v>0</v>
      </c>
      <c r="AE108" s="54" t="str">
        <f t="shared" si="3"/>
        <v>uagaccaccccaaaaaugaaggggacuaaaacUCUGUCAAGCAGCAGCAAAG</v>
      </c>
    </row>
    <row r="109">
      <c r="A109" s="56" t="s">
        <v>726</v>
      </c>
      <c r="B109" s="56">
        <v>28958.0</v>
      </c>
      <c r="C109" s="54" t="s">
        <v>1087</v>
      </c>
      <c r="D109" s="54" t="s">
        <v>1088</v>
      </c>
      <c r="E109" s="57" t="s">
        <v>770</v>
      </c>
      <c r="F109" s="54" t="s">
        <v>1089</v>
      </c>
      <c r="G109" s="56">
        <v>0.45</v>
      </c>
      <c r="H109" s="56">
        <v>0.2</v>
      </c>
      <c r="I109" s="56">
        <v>945.0</v>
      </c>
      <c r="J109" s="56">
        <v>5618.0</v>
      </c>
      <c r="K109" s="56">
        <v>9.0</v>
      </c>
      <c r="L109" s="56">
        <v>1.0</v>
      </c>
      <c r="M109" s="56">
        <v>0.99822317</v>
      </c>
      <c r="N109" s="56">
        <v>0.99982232</v>
      </c>
      <c r="O109" s="58" t="b">
        <v>1</v>
      </c>
      <c r="P109" s="56">
        <v>6.0</v>
      </c>
      <c r="Q109" s="56">
        <v>0.434</v>
      </c>
      <c r="R109" s="56">
        <v>0.83333333</v>
      </c>
      <c r="S109" s="56">
        <v>0.0</v>
      </c>
      <c r="T109" s="56">
        <v>0.0</v>
      </c>
      <c r="U109" s="54" t="s">
        <v>1050</v>
      </c>
      <c r="V109" s="54" t="s">
        <v>1050</v>
      </c>
      <c r="W109" s="58" t="str">
        <f t="shared" si="1"/>
        <v>#VALUE!</v>
      </c>
      <c r="X109" s="58" t="b">
        <v>0</v>
      </c>
      <c r="Y109" s="58" t="b">
        <v>0</v>
      </c>
      <c r="Z109" s="54" t="b">
        <f t="shared" si="2"/>
        <v>0</v>
      </c>
      <c r="AA109" s="54" t="s">
        <v>1038</v>
      </c>
      <c r="AB109" s="54" t="s">
        <v>1050</v>
      </c>
      <c r="AC109" s="54" t="s">
        <v>1090</v>
      </c>
      <c r="AD109" s="58" t="b">
        <v>1</v>
      </c>
      <c r="AE109" s="54" t="str">
        <f t="shared" si="3"/>
        <v>uagaccaccccaaaaaugaaggggacuaaaacGACAUUUUGCUCUCAAGCUG</v>
      </c>
    </row>
    <row r="110">
      <c r="A110" s="56" t="s">
        <v>729</v>
      </c>
      <c r="B110" s="56">
        <v>29164.0</v>
      </c>
      <c r="C110" s="54" t="s">
        <v>1091</v>
      </c>
      <c r="D110" s="54" t="s">
        <v>1092</v>
      </c>
      <c r="E110" s="57" t="s">
        <v>770</v>
      </c>
      <c r="F110" s="54" t="s">
        <v>1012</v>
      </c>
      <c r="G110" s="56">
        <v>0.4</v>
      </c>
      <c r="H110" s="56">
        <v>0.2</v>
      </c>
      <c r="I110" s="56">
        <v>739.0</v>
      </c>
      <c r="J110" s="56">
        <v>5618.0</v>
      </c>
      <c r="K110" s="56">
        <v>10.0</v>
      </c>
      <c r="L110" s="56">
        <v>0.0</v>
      </c>
      <c r="M110" s="56">
        <v>0.99822317</v>
      </c>
      <c r="N110" s="56">
        <v>1.0</v>
      </c>
      <c r="O110" s="58" t="b">
        <v>0</v>
      </c>
      <c r="P110" s="56">
        <v>10.0</v>
      </c>
      <c r="Q110" s="56">
        <v>0.5205</v>
      </c>
      <c r="R110" s="56">
        <v>0.83333333</v>
      </c>
      <c r="S110" s="56">
        <v>0.0</v>
      </c>
      <c r="T110" s="56">
        <v>0.0</v>
      </c>
      <c r="U110" s="54" t="s">
        <v>1050</v>
      </c>
      <c r="V110" s="54" t="s">
        <v>1050</v>
      </c>
      <c r="W110" s="58" t="str">
        <f t="shared" si="1"/>
        <v>#VALUE!</v>
      </c>
      <c r="X110" s="58" t="b">
        <v>0</v>
      </c>
      <c r="Y110" s="58" t="b">
        <v>0</v>
      </c>
      <c r="Z110" s="54" t="b">
        <f t="shared" si="2"/>
        <v>0</v>
      </c>
      <c r="AA110" s="54" t="s">
        <v>1038</v>
      </c>
      <c r="AB110" s="54" t="s">
        <v>1050</v>
      </c>
      <c r="AC110" s="54" t="s">
        <v>1093</v>
      </c>
      <c r="AD110" s="62" t="b">
        <v>0</v>
      </c>
      <c r="AE110" s="54" t="str">
        <f t="shared" si="3"/>
        <v>uagaccaccccaaaaaugaaggggacuaaaacUUUGCGGCCAAUGUUUGUAA</v>
      </c>
    </row>
    <row r="111">
      <c r="A111" s="56" t="s">
        <v>732</v>
      </c>
      <c r="B111" s="56">
        <v>29189.0</v>
      </c>
      <c r="C111" s="54" t="s">
        <v>1094</v>
      </c>
      <c r="D111" s="54" t="s">
        <v>1095</v>
      </c>
      <c r="E111" s="57" t="s">
        <v>770</v>
      </c>
      <c r="F111" s="54" t="s">
        <v>1096</v>
      </c>
      <c r="G111" s="56">
        <v>0.6</v>
      </c>
      <c r="H111" s="56">
        <v>0.25</v>
      </c>
      <c r="I111" s="56">
        <v>714.0</v>
      </c>
      <c r="J111" s="56">
        <v>5618.0</v>
      </c>
      <c r="K111" s="56">
        <v>7.0</v>
      </c>
      <c r="L111" s="56">
        <v>3.0</v>
      </c>
      <c r="M111" s="56">
        <v>0.99822317</v>
      </c>
      <c r="N111" s="56">
        <v>0.99946695</v>
      </c>
      <c r="O111" s="58" t="b">
        <v>0</v>
      </c>
      <c r="P111" s="56">
        <v>8.0</v>
      </c>
      <c r="Q111" s="56">
        <v>0.645</v>
      </c>
      <c r="R111" s="56">
        <v>1.0</v>
      </c>
      <c r="S111" s="56">
        <v>1.0</v>
      </c>
      <c r="T111" s="56">
        <v>5.0</v>
      </c>
      <c r="U111" s="54" t="s">
        <v>1050</v>
      </c>
      <c r="V111" s="54" t="s">
        <v>1050</v>
      </c>
      <c r="W111" s="58" t="str">
        <f t="shared" si="1"/>
        <v>#VALUE!</v>
      </c>
      <c r="X111" s="58" t="b">
        <v>0</v>
      </c>
      <c r="Y111" s="58" t="b">
        <v>0</v>
      </c>
      <c r="Z111" s="54" t="b">
        <f t="shared" si="2"/>
        <v>0</v>
      </c>
      <c r="AA111" s="54" t="s">
        <v>1038</v>
      </c>
      <c r="AB111" s="54" t="s">
        <v>1050</v>
      </c>
      <c r="AC111" s="54" t="s">
        <v>1097</v>
      </c>
      <c r="AD111" s="58" t="b">
        <v>1</v>
      </c>
      <c r="AE111" s="54" t="str">
        <f t="shared" si="3"/>
        <v>uagaccaccccaaaaaugaaggggacuaaaacGAAGCGCUGGGGGCAAAUUG</v>
      </c>
    </row>
    <row r="112">
      <c r="A112" s="56" t="s">
        <v>735</v>
      </c>
      <c r="B112" s="56">
        <v>29213.0</v>
      </c>
      <c r="C112" s="54" t="s">
        <v>1098</v>
      </c>
      <c r="D112" s="54" t="s">
        <v>1099</v>
      </c>
      <c r="E112" s="57" t="s">
        <v>770</v>
      </c>
      <c r="F112" s="54" t="s">
        <v>1054</v>
      </c>
      <c r="G112" s="56">
        <v>0.5</v>
      </c>
      <c r="H112" s="56">
        <v>0.35</v>
      </c>
      <c r="I112" s="56">
        <v>690.0</v>
      </c>
      <c r="J112" s="56">
        <v>5624.0</v>
      </c>
      <c r="K112" s="56">
        <v>4.0</v>
      </c>
      <c r="L112" s="56">
        <v>0.0</v>
      </c>
      <c r="M112" s="56">
        <v>0.99928927</v>
      </c>
      <c r="N112" s="56">
        <v>1.0</v>
      </c>
      <c r="O112" s="58" t="b">
        <v>0</v>
      </c>
      <c r="P112" s="56">
        <v>8.0</v>
      </c>
      <c r="Q112" s="56">
        <v>0.604</v>
      </c>
      <c r="R112" s="56">
        <v>0.83333333</v>
      </c>
      <c r="S112" s="56">
        <v>0.0</v>
      </c>
      <c r="T112" s="56">
        <v>0.0</v>
      </c>
      <c r="U112" s="54" t="s">
        <v>1050</v>
      </c>
      <c r="V112" s="54" t="s">
        <v>1050</v>
      </c>
      <c r="W112" s="58" t="str">
        <f t="shared" si="1"/>
        <v>#VALUE!</v>
      </c>
      <c r="X112" s="58" t="b">
        <v>0</v>
      </c>
      <c r="Y112" s="58" t="b">
        <v>0</v>
      </c>
      <c r="Z112" s="54" t="b">
        <f t="shared" si="2"/>
        <v>0</v>
      </c>
      <c r="AA112" s="54" t="s">
        <v>1038</v>
      </c>
      <c r="AB112" s="54" t="s">
        <v>1050</v>
      </c>
      <c r="AC112" s="54" t="s">
        <v>1100</v>
      </c>
      <c r="AD112" s="58" t="b">
        <v>1</v>
      </c>
      <c r="AE112" s="54" t="str">
        <f t="shared" si="3"/>
        <v>uagaccaccccaaaaaugaaggggacuaaaacAUGCGCGACAUUCCGAAGAA</v>
      </c>
    </row>
  </sheetData>
  <drawing r:id="rId1"/>
</worksheet>
</file>