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9035" windowHeight="9975"/>
  </bookViews>
  <sheets>
    <sheet name="AllFundTables" sheetId="3" r:id="rId1"/>
    <sheet name="GPFTables" sheetId="4" r:id="rId2"/>
    <sheet name="GPF" sheetId="1" r:id="rId3"/>
    <sheet name="ALL FUNDS " sheetId="2" r:id="rId4"/>
    <sheet name="Imbalance" sheetId="5" r:id="rId5"/>
  </sheets>
  <externalReferences>
    <externalReference r:id="rId6"/>
  </externalReferences>
  <definedNames>
    <definedName name="_xlnm.Print_Area" localSheetId="3">'ALL FUNDS '!$A$2:$J$26</definedName>
    <definedName name="_xlnm.Print_Area" localSheetId="0">AllFundTables!$B$2:$G$54</definedName>
    <definedName name="_xlnm.Print_Area" localSheetId="2">GPF!$A$2:$J$24</definedName>
    <definedName name="_xlnm.Print_Area" localSheetId="1">GPFTables!$B$2:$G$48</definedName>
    <definedName name="Recover">[1]Macro1!$A$52</definedName>
    <definedName name="TableName">"Dummy"</definedName>
  </definedNames>
  <calcPr calcId="125725"/>
</workbook>
</file>

<file path=xl/calcChain.xml><?xml version="1.0" encoding="utf-8"?>
<calcChain xmlns="http://schemas.openxmlformats.org/spreadsheetml/2006/main">
  <c r="F15" i="5"/>
  <c r="D15"/>
  <c r="B15"/>
  <c r="F13"/>
  <c r="E13"/>
  <c r="E15" s="1"/>
  <c r="D13"/>
  <c r="C13"/>
  <c r="C15" s="1"/>
  <c r="B13"/>
  <c r="F6"/>
  <c r="D6"/>
  <c r="B6"/>
  <c r="F4"/>
  <c r="E4"/>
  <c r="E6" s="1"/>
  <c r="D4"/>
  <c r="C4"/>
  <c r="C6" s="1"/>
  <c r="B4"/>
  <c r="D24" i="3"/>
  <c r="C24"/>
  <c r="E25" i="2"/>
  <c r="D25"/>
  <c r="C25"/>
  <c r="J23"/>
  <c r="J25" s="1"/>
  <c r="I23"/>
  <c r="I25" s="1"/>
  <c r="H23"/>
  <c r="H25" s="1"/>
  <c r="G23"/>
  <c r="G25" s="1"/>
  <c r="F23"/>
  <c r="F25" s="1"/>
  <c r="E23"/>
  <c r="D23"/>
  <c r="C23"/>
  <c r="B23"/>
  <c r="B25" s="1"/>
  <c r="J23" i="1"/>
  <c r="I23"/>
  <c r="G23"/>
  <c r="F23"/>
  <c r="E23"/>
  <c r="C23"/>
  <c r="B23"/>
  <c r="J21"/>
  <c r="I21"/>
  <c r="H21"/>
  <c r="H23" s="1"/>
  <c r="G21"/>
  <c r="F21"/>
  <c r="E21"/>
  <c r="D21"/>
  <c r="D23" s="1"/>
  <c r="C21"/>
  <c r="B21"/>
</calcChain>
</file>

<file path=xl/sharedStrings.xml><?xml version="1.0" encoding="utf-8"?>
<sst xmlns="http://schemas.openxmlformats.org/spreadsheetml/2006/main" count="177" uniqueCount="94">
  <si>
    <t>GENERAL PURPOSE FUND REVENUE</t>
  </si>
  <si>
    <t>Revenue Type</t>
  </si>
  <si>
    <t>FY 2009-10 Actuals</t>
  </si>
  <si>
    <t>FY 2010-11
Actuals</t>
  </si>
  <si>
    <t>FY 2011-12 
Actuals</t>
  </si>
  <si>
    <t>FY 2012-13 Midcycle
Budget</t>
  </si>
  <si>
    <t>FY 2013-14 Proposed  
Budget</t>
  </si>
  <si>
    <t>FY 2014-15 Proposed 
Budget</t>
  </si>
  <si>
    <t>FY 2015-16  
Forecast</t>
  </si>
  <si>
    <t>FY 2016-17  
Forecast</t>
  </si>
  <si>
    <t>FY 2017-18
Forecast</t>
  </si>
  <si>
    <t>Property Tax</t>
  </si>
  <si>
    <t>Sales Tax</t>
  </si>
  <si>
    <t xml:space="preserve">Vehicle License Fee </t>
  </si>
  <si>
    <t>Business 
License Tax</t>
  </si>
  <si>
    <t>Utility Consumption Tax</t>
  </si>
  <si>
    <t>Real Estate Transfer Tax</t>
  </si>
  <si>
    <t>Transient Occupancy Tax</t>
  </si>
  <si>
    <t>Parking Tax</t>
  </si>
  <si>
    <t>Licenses &amp; Permits</t>
  </si>
  <si>
    <t>Fines &amp; 
Penalties</t>
  </si>
  <si>
    <t>Interest Income</t>
  </si>
  <si>
    <t>Service Charges</t>
  </si>
  <si>
    <t>Internal Service Charges</t>
  </si>
  <si>
    <t>Grants &amp; Subsidies</t>
  </si>
  <si>
    <t>Miscellaneous</t>
  </si>
  <si>
    <t>Interfund Transfers</t>
  </si>
  <si>
    <t>Subtotal Revenue</t>
  </si>
  <si>
    <t>Transfers from Fund Balance*</t>
  </si>
  <si>
    <t>Grand Total</t>
  </si>
  <si>
    <t>* including sale of Kaiser Convention Center, additional billboard agreements, and increased False Alarm revenue</t>
  </si>
  <si>
    <t>* Tranfers from Fund Balance were previously combined with Interfund Transfers.</t>
  </si>
  <si>
    <t>ALL FUNDS REVENUE</t>
  </si>
  <si>
    <t>FY 2012-13 Adjusted 
Budget</t>
  </si>
  <si>
    <t>FY 2017-18  
Forecast</t>
  </si>
  <si>
    <t>Vehicle License Fee</t>
  </si>
  <si>
    <t>Gasoline Tax</t>
  </si>
  <si>
    <t>Other Local Taxes</t>
  </si>
  <si>
    <t>Miscellaneous*</t>
  </si>
  <si>
    <t>Interfund Tranfers</t>
  </si>
  <si>
    <t>Transfers from Fund Balance**</t>
  </si>
  <si>
    <t>* Negative Miscellaneous Revenue is due to Port of Oakland Reveue &amp; Expense Clearing 
** Tranfers from Fund Balance were previously combined with Interfund Transfers.</t>
  </si>
  <si>
    <t>All Funds Expenditures</t>
  </si>
  <si>
    <t>Expenditure Categories</t>
  </si>
  <si>
    <t>FY 2013-14 Proposed</t>
  </si>
  <si>
    <t>FY 2014-15 Proposed</t>
  </si>
  <si>
    <t>FY 2015-16 Forecast</t>
  </si>
  <si>
    <t>FY 2016-17 Forecast</t>
  </si>
  <si>
    <t>FY 2017-18 Forecast</t>
  </si>
  <si>
    <t>Civilian salaries</t>
  </si>
  <si>
    <t>Civilian fringe</t>
  </si>
  <si>
    <t>Civilian retirement</t>
  </si>
  <si>
    <t xml:space="preserve">Personnel - civilian </t>
  </si>
  <si>
    <t>Sworn salaries</t>
  </si>
  <si>
    <t>Sworn fringe</t>
  </si>
  <si>
    <t>Sworn retirement</t>
  </si>
  <si>
    <t xml:space="preserve">Personnel - sworn </t>
  </si>
  <si>
    <t>Services and supplies</t>
  </si>
  <si>
    <t>Contract services</t>
  </si>
  <si>
    <t>Internal service/work order</t>
  </si>
  <si>
    <t>Other</t>
  </si>
  <si>
    <t xml:space="preserve">Operations and maintenance </t>
  </si>
  <si>
    <t>Land, buildings, infrastructure, furniture</t>
  </si>
  <si>
    <t>Equipment/vehicles</t>
  </si>
  <si>
    <t>Other fixed assets/computers and software</t>
  </si>
  <si>
    <t xml:space="preserve">Capital acquisitions </t>
  </si>
  <si>
    <t>Debt service</t>
  </si>
  <si>
    <t>Operating transfers</t>
  </si>
  <si>
    <t>Overhead</t>
  </si>
  <si>
    <t>Overhead - Project Recoveries</t>
  </si>
  <si>
    <t>Bank, bond, loan, and other expenditures</t>
  </si>
  <si>
    <t xml:space="preserve">Debt service, operating transfers, other </t>
  </si>
  <si>
    <t>Deposits to reserve for pension and OPEB liabilities</t>
  </si>
  <si>
    <t>Required contribution for PFRS</t>
  </si>
  <si>
    <t xml:space="preserve">Pay down long term liabilities - required </t>
  </si>
  <si>
    <t>Subtotal Non-Deferred</t>
  </si>
  <si>
    <t xml:space="preserve">Capital acquisitions - deferred </t>
  </si>
  <si>
    <t>Deposits to GPF reserves</t>
  </si>
  <si>
    <t>Net new negative fund balance repayment</t>
  </si>
  <si>
    <t>OPEB - Net new Police to achieve ARC</t>
  </si>
  <si>
    <t>OPEB - Net new Fire to achieve ARC</t>
  </si>
  <si>
    <t>OPEB - Net new Misc to achieve ARC</t>
  </si>
  <si>
    <t xml:space="preserve">Pay down long term liabilities - deferred </t>
  </si>
  <si>
    <t>Subtotal Deferred</t>
  </si>
  <si>
    <t>Grand Total Including Deferred</t>
  </si>
  <si>
    <t>General Purpose Fund Expenditures</t>
  </si>
  <si>
    <t xml:space="preserve">Personnel - Civilian </t>
  </si>
  <si>
    <t xml:space="preserve">Personnel - Sworn </t>
  </si>
  <si>
    <t>General Purpose Fund</t>
  </si>
  <si>
    <t>Revenue</t>
  </si>
  <si>
    <t>Expenditures</t>
  </si>
  <si>
    <t>Surplus/(Shortfall)</t>
  </si>
  <si>
    <t>Expenditures - Deferred</t>
  </si>
  <si>
    <t>All Funds</t>
  </si>
</sst>
</file>

<file path=xl/styles.xml><?xml version="1.0" encoding="utf-8"?>
<styleSheet xmlns="http://schemas.openxmlformats.org/spreadsheetml/2006/main">
  <numFmts count="10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#,##0.000,,_);\(#,##0.000,,\)"/>
    <numFmt numFmtId="165" formatCode="#,##0.00,,_);\(#,##0.00,,\)"/>
    <numFmt numFmtId="166" formatCode="0.0%"/>
    <numFmt numFmtId="167" formatCode="_(&quot;$&quot;* #,##0_);_(&quot;$&quot;* \(#,##0\);_(&quot;$&quot;* &quot;-&quot;??_);_(@_)"/>
    <numFmt numFmtId="168" formatCode="&quot;$&quot;#,##0"/>
  </numFmts>
  <fonts count="15">
    <font>
      <sz val="10"/>
      <name val="Arial"/>
      <family val="2"/>
    </font>
    <font>
      <sz val="10"/>
      <name val="Arial"/>
      <family val="2"/>
    </font>
    <font>
      <sz val="10"/>
      <color indexed="8"/>
      <name val="Cambria"/>
      <family val="1"/>
    </font>
    <font>
      <b/>
      <sz val="10"/>
      <name val="Cambria"/>
      <family val="1"/>
    </font>
    <font>
      <b/>
      <sz val="16"/>
      <name val="Cambria"/>
      <family val="1"/>
    </font>
    <font>
      <sz val="10"/>
      <name val="Cambria"/>
      <family val="1"/>
    </font>
    <font>
      <sz val="8"/>
      <name val="MS Sans Serif"/>
      <family val="2"/>
    </font>
    <font>
      <b/>
      <sz val="10"/>
      <color indexed="8"/>
      <name val="Cambria"/>
      <family val="1"/>
    </font>
    <font>
      <i/>
      <sz val="10"/>
      <color indexed="8"/>
      <name val="Arial"/>
      <family val="2"/>
    </font>
    <font>
      <i/>
      <sz val="10"/>
      <name val="Cambria"/>
      <family val="1"/>
    </font>
    <font>
      <i/>
      <sz val="10"/>
      <color indexed="8"/>
      <name val="Cambria"/>
      <family val="1"/>
      <scheme val="major"/>
    </font>
    <font>
      <b/>
      <sz val="9"/>
      <name val="Cambria"/>
      <family val="1"/>
      <scheme val="major"/>
    </font>
    <font>
      <sz val="9"/>
      <name val="Cambria"/>
      <family val="1"/>
      <scheme val="major"/>
    </font>
    <font>
      <sz val="10"/>
      <name val="Tahoma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/>
      <right style="thin">
        <color indexed="64"/>
      </right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6" fillId="0" borderId="8" applyFont="0" applyFill="0" applyBorder="0" applyAlignment="0" applyProtection="0"/>
    <xf numFmtId="44" fontId="13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0" applyFont="1" applyFill="1" applyAlignment="1">
      <alignment vertical="top" wrapText="1"/>
    </xf>
    <xf numFmtId="0" fontId="2" fillId="0" borderId="0" xfId="0" applyFont="1" applyFill="1" applyAlignment="1">
      <alignment horizontal="right" vertical="top" wrapText="1"/>
    </xf>
    <xf numFmtId="0" fontId="2" fillId="0" borderId="0" xfId="0" applyFont="1" applyFill="1" applyAlignment="1">
      <alignment horizontal="right" vertical="top"/>
    </xf>
    <xf numFmtId="4" fontId="3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top"/>
    </xf>
    <xf numFmtId="0" fontId="5" fillId="2" borderId="5" xfId="0" applyFont="1" applyFill="1" applyBorder="1" applyAlignment="1">
      <alignment vertical="top"/>
    </xf>
    <xf numFmtId="0" fontId="5" fillId="2" borderId="0" xfId="0" applyFont="1" applyFill="1" applyBorder="1" applyAlignment="1">
      <alignment horizontal="right" vertical="top"/>
    </xf>
    <xf numFmtId="0" fontId="5" fillId="2" borderId="1" xfId="0" applyFont="1" applyFill="1" applyBorder="1" applyAlignment="1">
      <alignment horizontal="right" vertical="top"/>
    </xf>
    <xf numFmtId="0" fontId="5" fillId="2" borderId="6" xfId="0" applyFont="1" applyFill="1" applyBorder="1" applyAlignment="1">
      <alignment horizontal="right" vertical="top"/>
    </xf>
    <xf numFmtId="0" fontId="5" fillId="0" borderId="0" xfId="0" applyFont="1" applyAlignment="1">
      <alignment vertical="top"/>
    </xf>
    <xf numFmtId="0" fontId="3" fillId="3" borderId="7" xfId="0" applyFont="1" applyFill="1" applyBorder="1" applyAlignment="1">
      <alignment horizontal="left" vertical="center" wrapText="1"/>
    </xf>
    <xf numFmtId="165" fontId="3" fillId="3" borderId="9" xfId="2" applyNumberFormat="1" applyFont="1" applyFill="1" applyBorder="1" applyAlignment="1">
      <alignment horizontal="right" vertical="center" wrapText="1"/>
    </xf>
    <xf numFmtId="165" fontId="3" fillId="3" borderId="10" xfId="2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vertical="top"/>
    </xf>
    <xf numFmtId="0" fontId="5" fillId="2" borderId="7" xfId="0" applyFont="1" applyFill="1" applyBorder="1" applyAlignment="1">
      <alignment vertical="center" wrapText="1"/>
    </xf>
    <xf numFmtId="5" fontId="5" fillId="2" borderId="9" xfId="0" applyNumberFormat="1" applyFont="1" applyFill="1" applyBorder="1" applyAlignment="1">
      <alignment horizontal="right" vertical="center" wrapText="1"/>
    </xf>
    <xf numFmtId="5" fontId="5" fillId="2" borderId="10" xfId="0" applyNumberFormat="1" applyFont="1" applyFill="1" applyBorder="1" applyAlignment="1">
      <alignment horizontal="right" vertical="center" wrapText="1"/>
    </xf>
    <xf numFmtId="5" fontId="5" fillId="0" borderId="9" xfId="0" applyNumberFormat="1" applyFont="1" applyFill="1" applyBorder="1" applyAlignment="1">
      <alignment horizontal="right" vertical="center" wrapText="1"/>
    </xf>
    <xf numFmtId="5" fontId="5" fillId="0" borderId="10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5" fontId="5" fillId="0" borderId="0" xfId="0" applyNumberFormat="1" applyFont="1" applyAlignment="1">
      <alignment vertical="center"/>
    </xf>
    <xf numFmtId="41" fontId="5" fillId="2" borderId="9" xfId="0" applyNumberFormat="1" applyFont="1" applyFill="1" applyBorder="1" applyAlignment="1">
      <alignment horizontal="right" vertical="center" wrapText="1"/>
    </xf>
    <xf numFmtId="41" fontId="5" fillId="2" borderId="10" xfId="0" applyNumberFormat="1" applyFont="1" applyFill="1" applyBorder="1" applyAlignment="1">
      <alignment horizontal="right" vertical="center" wrapText="1"/>
    </xf>
    <xf numFmtId="6" fontId="5" fillId="0" borderId="9" xfId="0" applyNumberFormat="1" applyFont="1" applyFill="1" applyBorder="1" applyAlignment="1">
      <alignment horizontal="right" vertical="center" wrapText="1"/>
    </xf>
    <xf numFmtId="6" fontId="5" fillId="0" borderId="10" xfId="0" applyNumberFormat="1" applyFont="1" applyFill="1" applyBorder="1" applyAlignment="1">
      <alignment horizontal="right" vertical="center" wrapText="1"/>
    </xf>
    <xf numFmtId="41" fontId="5" fillId="0" borderId="9" xfId="0" applyNumberFormat="1" applyFont="1" applyFill="1" applyBorder="1" applyAlignment="1">
      <alignment horizontal="right" vertical="center" wrapText="1"/>
    </xf>
    <xf numFmtId="41" fontId="5" fillId="0" borderId="10" xfId="0" applyNumberFormat="1" applyFont="1" applyFill="1" applyBorder="1" applyAlignment="1">
      <alignment horizontal="right" vertical="center" wrapText="1"/>
    </xf>
    <xf numFmtId="41" fontId="5" fillId="0" borderId="0" xfId="0" applyNumberFormat="1" applyFont="1" applyAlignment="1">
      <alignment vertical="center"/>
    </xf>
    <xf numFmtId="0" fontId="7" fillId="3" borderId="7" xfId="0" applyFont="1" applyFill="1" applyBorder="1" applyAlignment="1">
      <alignment vertical="center" wrapText="1"/>
    </xf>
    <xf numFmtId="5" fontId="7" fillId="3" borderId="9" xfId="0" applyNumberFormat="1" applyFont="1" applyFill="1" applyBorder="1" applyAlignment="1">
      <alignment horizontal="right" vertical="center" wrapText="1"/>
    </xf>
    <xf numFmtId="5" fontId="7" fillId="3" borderId="7" xfId="0" applyNumberFormat="1" applyFont="1" applyFill="1" applyBorder="1" applyAlignment="1">
      <alignment horizontal="right" vertical="center" wrapText="1"/>
    </xf>
    <xf numFmtId="5" fontId="7" fillId="3" borderId="10" xfId="0" applyNumberFormat="1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vertical="center" wrapText="1"/>
    </xf>
    <xf numFmtId="41" fontId="5" fillId="2" borderId="7" xfId="0" applyNumberFormat="1" applyFont="1" applyFill="1" applyBorder="1" applyAlignment="1">
      <alignment horizontal="right" vertical="center" wrapText="1"/>
    </xf>
    <xf numFmtId="42" fontId="3" fillId="3" borderId="7" xfId="0" applyNumberFormat="1" applyFont="1" applyFill="1" applyBorder="1" applyAlignment="1">
      <alignment horizontal="left" vertical="center" wrapText="1"/>
    </xf>
    <xf numFmtId="5" fontId="3" fillId="3" borderId="9" xfId="0" applyNumberFormat="1" applyFont="1" applyFill="1" applyBorder="1" applyAlignment="1">
      <alignment horizontal="right" vertical="center" wrapText="1"/>
    </xf>
    <xf numFmtId="5" fontId="3" fillId="3" borderId="7" xfId="0" applyNumberFormat="1" applyFont="1" applyFill="1" applyBorder="1" applyAlignment="1">
      <alignment horizontal="right" vertical="center" wrapText="1"/>
    </xf>
    <xf numFmtId="5" fontId="3" fillId="3" borderId="10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vertical="center"/>
    </xf>
    <xf numFmtId="0" fontId="5" fillId="2" borderId="11" xfId="0" applyFont="1" applyFill="1" applyBorder="1"/>
    <xf numFmtId="0" fontId="5" fillId="2" borderId="1" xfId="0" applyFont="1" applyFill="1" applyBorder="1" applyAlignment="1">
      <alignment horizontal="right"/>
    </xf>
    <xf numFmtId="0" fontId="5" fillId="2" borderId="9" xfId="0" applyFont="1" applyFill="1" applyBorder="1" applyAlignment="1">
      <alignment horizontal="right"/>
    </xf>
    <xf numFmtId="0" fontId="5" fillId="2" borderId="12" xfId="0" applyFont="1" applyFill="1" applyBorder="1" applyAlignment="1">
      <alignment horizontal="right"/>
    </xf>
    <xf numFmtId="0" fontId="5" fillId="0" borderId="0" xfId="0" applyFont="1"/>
    <xf numFmtId="0" fontId="8" fillId="2" borderId="3" xfId="0" applyFont="1" applyFill="1" applyBorder="1" applyAlignment="1">
      <alignment horizontal="left" vertical="top" wrapText="1"/>
    </xf>
    <xf numFmtId="166" fontId="9" fillId="2" borderId="0" xfId="1" applyNumberFormat="1" applyFont="1" applyFill="1" applyAlignment="1">
      <alignment horizontal="right"/>
    </xf>
    <xf numFmtId="0" fontId="9" fillId="0" borderId="0" xfId="0" applyFont="1"/>
    <xf numFmtId="0" fontId="10" fillId="2" borderId="0" xfId="0" applyFont="1" applyFill="1" applyAlignment="1">
      <alignment horizontal="left" vertical="top" wrapText="1"/>
    </xf>
    <xf numFmtId="0" fontId="9" fillId="0" borderId="0" xfId="0" applyFont="1" applyAlignment="1">
      <alignment wrapText="1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4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2" borderId="13" xfId="0" applyFont="1" applyFill="1" applyBorder="1" applyAlignment="1">
      <alignment horizontal="right" vertical="top"/>
    </xf>
    <xf numFmtId="0" fontId="11" fillId="4" borderId="14" xfId="0" applyFont="1" applyFill="1" applyBorder="1" applyAlignment="1">
      <alignment horizontal="center"/>
    </xf>
    <xf numFmtId="0" fontId="11" fillId="5" borderId="15" xfId="0" applyFont="1" applyFill="1" applyBorder="1" applyAlignment="1">
      <alignment vertical="center"/>
    </xf>
    <xf numFmtId="0" fontId="11" fillId="5" borderId="16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1" fillId="0" borderId="15" xfId="0" applyFont="1" applyFill="1" applyBorder="1"/>
    <xf numFmtId="0" fontId="11" fillId="0" borderId="16" xfId="0" applyFont="1" applyFill="1" applyBorder="1"/>
    <xf numFmtId="0" fontId="11" fillId="0" borderId="17" xfId="0" applyFont="1" applyFill="1" applyBorder="1"/>
    <xf numFmtId="0" fontId="12" fillId="0" borderId="15" xfId="0" applyFont="1" applyFill="1" applyBorder="1" applyAlignment="1">
      <alignment horizontal="left" indent="2"/>
    </xf>
    <xf numFmtId="167" fontId="12" fillId="0" borderId="16" xfId="3" applyNumberFormat="1" applyFont="1" applyFill="1" applyBorder="1"/>
    <xf numFmtId="167" fontId="12" fillId="0" borderId="17" xfId="3" applyNumberFormat="1" applyFont="1" applyFill="1" applyBorder="1"/>
    <xf numFmtId="167" fontId="12" fillId="0" borderId="15" xfId="3" applyNumberFormat="1" applyFont="1" applyFill="1" applyBorder="1"/>
    <xf numFmtId="167" fontId="11" fillId="0" borderId="16" xfId="3" applyNumberFormat="1" applyFont="1" applyFill="1" applyBorder="1"/>
    <xf numFmtId="167" fontId="11" fillId="0" borderId="17" xfId="3" applyNumberFormat="1" applyFont="1" applyFill="1" applyBorder="1"/>
    <xf numFmtId="167" fontId="11" fillId="0" borderId="15" xfId="3" applyNumberFormat="1" applyFont="1" applyFill="1" applyBorder="1"/>
    <xf numFmtId="168" fontId="12" fillId="0" borderId="16" xfId="0" applyNumberFormat="1" applyFont="1" applyBorder="1"/>
    <xf numFmtId="168" fontId="12" fillId="0" borderId="17" xfId="0" applyNumberFormat="1" applyFont="1" applyBorder="1"/>
    <xf numFmtId="168" fontId="12" fillId="0" borderId="15" xfId="0" applyNumberFormat="1" applyFont="1" applyBorder="1"/>
    <xf numFmtId="0" fontId="11" fillId="0" borderId="15" xfId="0" applyFont="1" applyBorder="1"/>
    <xf numFmtId="168" fontId="11" fillId="0" borderId="16" xfId="0" applyNumberFormat="1" applyFont="1" applyBorder="1"/>
    <xf numFmtId="168" fontId="11" fillId="0" borderId="15" xfId="0" applyNumberFormat="1" applyFont="1" applyBorder="1"/>
    <xf numFmtId="168" fontId="11" fillId="0" borderId="17" xfId="0" applyNumberFormat="1" applyFont="1" applyBorder="1"/>
    <xf numFmtId="0" fontId="11" fillId="5" borderId="15" xfId="0" applyFont="1" applyFill="1" applyBorder="1"/>
    <xf numFmtId="167" fontId="11" fillId="5" borderId="16" xfId="3" applyNumberFormat="1" applyFont="1" applyFill="1" applyBorder="1"/>
    <xf numFmtId="167" fontId="11" fillId="5" borderId="15" xfId="3" applyNumberFormat="1" applyFont="1" applyFill="1" applyBorder="1"/>
    <xf numFmtId="167" fontId="11" fillId="5" borderId="17" xfId="3" applyNumberFormat="1" applyFont="1" applyFill="1" applyBorder="1"/>
    <xf numFmtId="0" fontId="12" fillId="0" borderId="15" xfId="0" applyFont="1" applyBorder="1" applyAlignment="1">
      <alignment horizontal="left" indent="2"/>
    </xf>
    <xf numFmtId="167" fontId="12" fillId="0" borderId="16" xfId="3" applyNumberFormat="1" applyFont="1" applyBorder="1"/>
    <xf numFmtId="167" fontId="12" fillId="0" borderId="17" xfId="3" applyNumberFormat="1" applyFont="1" applyBorder="1"/>
    <xf numFmtId="167" fontId="12" fillId="0" borderId="15" xfId="3" applyNumberFormat="1" applyFont="1" applyBorder="1"/>
    <xf numFmtId="168" fontId="11" fillId="5" borderId="16" xfId="0" applyNumberFormat="1" applyFont="1" applyFill="1" applyBorder="1"/>
    <xf numFmtId="168" fontId="11" fillId="5" borderId="17" xfId="0" applyNumberFormat="1" applyFont="1" applyFill="1" applyBorder="1"/>
    <xf numFmtId="168" fontId="11" fillId="5" borderId="15" xfId="0" applyNumberFormat="1" applyFont="1" applyFill="1" applyBorder="1"/>
    <xf numFmtId="0" fontId="11" fillId="0" borderId="15" xfId="0" applyFont="1" applyBorder="1" applyAlignment="1">
      <alignment vertical="top"/>
    </xf>
    <xf numFmtId="0" fontId="11" fillId="0" borderId="16" xfId="0" applyFont="1" applyBorder="1" applyAlignment="1">
      <alignment horizontal="center" vertical="top" wrapText="1"/>
    </xf>
    <xf numFmtId="0" fontId="11" fillId="0" borderId="17" xfId="0" applyFont="1" applyBorder="1" applyAlignment="1">
      <alignment horizontal="center" vertical="top" wrapText="1"/>
    </xf>
    <xf numFmtId="0" fontId="12" fillId="0" borderId="0" xfId="0" applyFont="1" applyAlignment="1">
      <alignment vertical="top"/>
    </xf>
    <xf numFmtId="0" fontId="12" fillId="0" borderId="18" xfId="0" applyFont="1" applyFill="1" applyBorder="1" applyAlignment="1">
      <alignment vertical="top"/>
    </xf>
    <xf numFmtId="167" fontId="12" fillId="0" borderId="0" xfId="3" applyNumberFormat="1" applyFont="1" applyFill="1" applyBorder="1" applyAlignment="1">
      <alignment vertical="top"/>
    </xf>
    <xf numFmtId="167" fontId="12" fillId="0" borderId="19" xfId="3" applyNumberFormat="1" applyFont="1" applyFill="1" applyBorder="1" applyAlignment="1">
      <alignment vertical="top"/>
    </xf>
    <xf numFmtId="0" fontId="12" fillId="0" borderId="18" xfId="0" applyFont="1" applyBorder="1" applyAlignment="1">
      <alignment vertical="top"/>
    </xf>
    <xf numFmtId="167" fontId="12" fillId="0" borderId="0" xfId="3" applyNumberFormat="1" applyFont="1" applyBorder="1" applyAlignment="1">
      <alignment vertical="top"/>
    </xf>
    <xf numFmtId="167" fontId="12" fillId="0" borderId="19" xfId="3" applyNumberFormat="1" applyFont="1" applyBorder="1" applyAlignment="1">
      <alignment vertical="top"/>
    </xf>
    <xf numFmtId="0" fontId="11" fillId="5" borderId="18" xfId="0" applyFont="1" applyFill="1" applyBorder="1" applyAlignment="1">
      <alignment vertical="top"/>
    </xf>
    <xf numFmtId="167" fontId="12" fillId="5" borderId="0" xfId="3" applyNumberFormat="1" applyFont="1" applyFill="1" applyBorder="1" applyAlignment="1">
      <alignment vertical="top"/>
    </xf>
    <xf numFmtId="167" fontId="12" fillId="5" borderId="19" xfId="3" applyNumberFormat="1" applyFont="1" applyFill="1" applyBorder="1" applyAlignment="1">
      <alignment vertical="top"/>
    </xf>
    <xf numFmtId="0" fontId="11" fillId="5" borderId="20" xfId="0" applyFont="1" applyFill="1" applyBorder="1" applyAlignment="1">
      <alignment vertical="top"/>
    </xf>
    <xf numFmtId="167" fontId="12" fillId="5" borderId="14" xfId="3" applyNumberFormat="1" applyFont="1" applyFill="1" applyBorder="1" applyAlignment="1">
      <alignment vertical="top"/>
    </xf>
    <xf numFmtId="167" fontId="12" fillId="5" borderId="21" xfId="3" applyNumberFormat="1" applyFont="1" applyFill="1" applyBorder="1" applyAlignment="1">
      <alignment vertical="top"/>
    </xf>
    <xf numFmtId="0" fontId="11" fillId="0" borderId="0" xfId="0" applyFont="1" applyAlignment="1">
      <alignment vertical="top"/>
    </xf>
    <xf numFmtId="168" fontId="12" fillId="0" borderId="0" xfId="0" applyNumberFormat="1" applyFont="1" applyAlignment="1">
      <alignment vertical="top"/>
    </xf>
  </cellXfs>
  <cellStyles count="4">
    <cellStyle name="Currency 2" xfId="3"/>
    <cellStyle name="Millions" xfId="2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udget%20Office/!%20Five-Year%20Forecast%20!/FY14%20-%20FY18%20Five%20Year%20Forecast%20and%20Plan/FYFP%20-%20service%20levels%20and%20budget%20strategies%20report/Updated%20forecast/Updated%20FYFF%20expenditure%20forecast%20for%20FY13-18%20budget%20proposal%20final%204-15-13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IV"/>
      <sheetName val="PIV with VAR"/>
      <sheetName val="orig data"/>
      <sheetName val="Sheet 1_Static"/>
      <sheetName val="Macro1"/>
      <sheetName val="orig expense"/>
      <sheetName val="orig exp piv"/>
      <sheetName val="acct to cat"/>
      <sheetName val="orig exp w cat"/>
      <sheetName val="exp w cat piv"/>
      <sheetName val="w cat and addl rows"/>
      <sheetName val="cat addl row pivot"/>
      <sheetName val="fore assum"/>
      <sheetName val="forecast"/>
      <sheetName val="fore cat"/>
      <sheetName val="fore piv misc"/>
      <sheetName val="ISF true piv"/>
      <sheetName val="ISF true 2"/>
      <sheetName val="Documentation"/>
      <sheetName val="cat 4-5-13"/>
      <sheetName val="cat 4-10-13"/>
      <sheetName val="misc 4-10 charts"/>
      <sheetName val="4-10 imbalance"/>
      <sheetName val="4-12 transfers"/>
      <sheetName val="4-12 trans mod"/>
      <sheetName val="4-12 tran piv"/>
      <sheetName val="4-12 full data"/>
      <sheetName val="4-12 exp"/>
      <sheetName val="4-12 w cat"/>
      <sheetName val="4-12 piv"/>
      <sheetName val="cat 4-13-13"/>
      <sheetName val="AllFundTables"/>
      <sheetName val="GPFTables"/>
      <sheetName val="Imbalance"/>
    </sheetNames>
    <sheetDataSet>
      <sheetData sheetId="0"/>
      <sheetData sheetId="1"/>
      <sheetData sheetId="2"/>
      <sheetData sheetId="3"/>
      <sheetData sheetId="4">
        <row r="52">
          <cell r="A52" t="str">
            <v>Recover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54"/>
  <sheetViews>
    <sheetView tabSelected="1" zoomScaleNormal="100" zoomScaleSheetLayoutView="100" workbookViewId="0">
      <selection activeCell="B19" sqref="B19"/>
    </sheetView>
  </sheetViews>
  <sheetFormatPr defaultRowHeight="12.75"/>
  <cols>
    <col min="2" max="2" width="39" customWidth="1"/>
    <col min="3" max="7" width="14.85546875" bestFit="1" customWidth="1"/>
  </cols>
  <sheetData>
    <row r="2" spans="2:7">
      <c r="B2" s="60" t="s">
        <v>42</v>
      </c>
      <c r="C2" s="60"/>
      <c r="D2" s="60"/>
      <c r="E2" s="60"/>
      <c r="F2" s="60"/>
      <c r="G2" s="60"/>
    </row>
    <row r="3" spans="2:7" ht="24">
      <c r="B3" s="61" t="s">
        <v>43</v>
      </c>
      <c r="C3" s="62" t="s">
        <v>44</v>
      </c>
      <c r="D3" s="63" t="s">
        <v>45</v>
      </c>
      <c r="E3" s="64" t="s">
        <v>46</v>
      </c>
      <c r="F3" s="62" t="s">
        <v>47</v>
      </c>
      <c r="G3" s="63" t="s">
        <v>48</v>
      </c>
    </row>
    <row r="4" spans="2:7" ht="6" customHeight="1">
      <c r="B4" s="65"/>
      <c r="C4" s="66"/>
      <c r="D4" s="67"/>
      <c r="E4" s="65"/>
      <c r="F4" s="66"/>
      <c r="G4" s="67"/>
    </row>
    <row r="5" spans="2:7">
      <c r="B5" s="68" t="s">
        <v>49</v>
      </c>
      <c r="C5" s="69">
        <v>170226896</v>
      </c>
      <c r="D5" s="70">
        <v>170379243</v>
      </c>
      <c r="E5" s="71">
        <v>171400000</v>
      </c>
      <c r="F5" s="69">
        <v>173100000</v>
      </c>
      <c r="G5" s="70">
        <v>174800000</v>
      </c>
    </row>
    <row r="6" spans="2:7">
      <c r="B6" s="68" t="s">
        <v>50</v>
      </c>
      <c r="C6" s="69">
        <v>56451146</v>
      </c>
      <c r="D6" s="70">
        <v>59398702</v>
      </c>
      <c r="E6" s="71">
        <v>62700000</v>
      </c>
      <c r="F6" s="69">
        <v>66400000</v>
      </c>
      <c r="G6" s="70">
        <v>70400000</v>
      </c>
    </row>
    <row r="7" spans="2:7">
      <c r="B7" s="68" t="s">
        <v>51</v>
      </c>
      <c r="C7" s="69">
        <v>41076011</v>
      </c>
      <c r="D7" s="70">
        <v>43525191</v>
      </c>
      <c r="E7" s="71">
        <v>46900000</v>
      </c>
      <c r="F7" s="69">
        <v>50600000</v>
      </c>
      <c r="G7" s="70">
        <v>54700000</v>
      </c>
    </row>
    <row r="8" spans="2:7">
      <c r="B8" s="65" t="s">
        <v>52</v>
      </c>
      <c r="C8" s="72">
        <v>267754053</v>
      </c>
      <c r="D8" s="73">
        <v>273303136</v>
      </c>
      <c r="E8" s="74">
        <v>280900000</v>
      </c>
      <c r="F8" s="72">
        <v>290200000</v>
      </c>
      <c r="G8" s="73">
        <v>300000000</v>
      </c>
    </row>
    <row r="9" spans="2:7" ht="6" customHeight="1">
      <c r="B9" s="65"/>
      <c r="C9" s="72"/>
      <c r="D9" s="73"/>
      <c r="E9" s="74"/>
      <c r="F9" s="72"/>
      <c r="G9" s="73"/>
    </row>
    <row r="10" spans="2:7">
      <c r="B10" s="68" t="s">
        <v>53</v>
      </c>
      <c r="C10" s="69">
        <v>139551088</v>
      </c>
      <c r="D10" s="70">
        <v>153668175</v>
      </c>
      <c r="E10" s="71">
        <v>153900000</v>
      </c>
      <c r="F10" s="69">
        <v>155500000</v>
      </c>
      <c r="G10" s="70">
        <v>157000000</v>
      </c>
    </row>
    <row r="11" spans="2:7">
      <c r="B11" s="68" t="s">
        <v>54</v>
      </c>
      <c r="C11" s="69">
        <v>42327881</v>
      </c>
      <c r="D11" s="70">
        <v>48123543</v>
      </c>
      <c r="E11" s="71">
        <v>50300000</v>
      </c>
      <c r="F11" s="69">
        <v>53300000</v>
      </c>
      <c r="G11" s="70">
        <v>56600000</v>
      </c>
    </row>
    <row r="12" spans="2:7">
      <c r="B12" s="68" t="s">
        <v>55</v>
      </c>
      <c r="C12" s="69">
        <v>39357670</v>
      </c>
      <c r="D12" s="70">
        <v>43845661</v>
      </c>
      <c r="E12" s="71">
        <v>47000000</v>
      </c>
      <c r="F12" s="69">
        <v>50800000</v>
      </c>
      <c r="G12" s="70">
        <v>55000000</v>
      </c>
    </row>
    <row r="13" spans="2:7">
      <c r="B13" s="65" t="s">
        <v>56</v>
      </c>
      <c r="C13" s="72">
        <v>221236639</v>
      </c>
      <c r="D13" s="73">
        <v>245637379</v>
      </c>
      <c r="E13" s="74">
        <v>251200000</v>
      </c>
      <c r="F13" s="72">
        <v>259600000</v>
      </c>
      <c r="G13" s="73">
        <v>268600000</v>
      </c>
    </row>
    <row r="14" spans="2:7" ht="6" customHeight="1">
      <c r="B14" s="65"/>
      <c r="C14" s="72"/>
      <c r="D14" s="73"/>
      <c r="E14" s="74"/>
      <c r="F14" s="72"/>
      <c r="G14" s="73"/>
    </row>
    <row r="15" spans="2:7">
      <c r="B15" s="68" t="s">
        <v>57</v>
      </c>
      <c r="C15" s="69">
        <v>70825352</v>
      </c>
      <c r="D15" s="70">
        <v>70116230</v>
      </c>
      <c r="E15" s="71">
        <v>68700000</v>
      </c>
      <c r="F15" s="69">
        <v>68700000</v>
      </c>
      <c r="G15" s="70">
        <v>68700000</v>
      </c>
    </row>
    <row r="16" spans="2:7">
      <c r="B16" s="68" t="s">
        <v>58</v>
      </c>
      <c r="C16" s="69">
        <v>98349106</v>
      </c>
      <c r="D16" s="70">
        <v>99317103</v>
      </c>
      <c r="E16" s="71">
        <v>99200000</v>
      </c>
      <c r="F16" s="69">
        <v>99200000</v>
      </c>
      <c r="G16" s="70">
        <v>99200000</v>
      </c>
    </row>
    <row r="17" spans="2:7">
      <c r="B17" s="68" t="s">
        <v>59</v>
      </c>
      <c r="C17" s="69">
        <v>54290850</v>
      </c>
      <c r="D17" s="70">
        <v>55482083</v>
      </c>
      <c r="E17" s="71">
        <v>56700000</v>
      </c>
      <c r="F17" s="69">
        <v>59000000</v>
      </c>
      <c r="G17" s="70">
        <v>62000000</v>
      </c>
    </row>
    <row r="18" spans="2:7">
      <c r="B18" s="68" t="s">
        <v>60</v>
      </c>
      <c r="C18" s="69">
        <v>4367188</v>
      </c>
      <c r="D18" s="70">
        <v>4377390</v>
      </c>
      <c r="E18" s="71">
        <v>4400000</v>
      </c>
      <c r="F18" s="69">
        <v>4400000</v>
      </c>
      <c r="G18" s="70">
        <v>4400000</v>
      </c>
    </row>
    <row r="19" spans="2:7">
      <c r="B19" s="65" t="s">
        <v>61</v>
      </c>
      <c r="C19" s="72">
        <v>227832496</v>
      </c>
      <c r="D19" s="73">
        <v>229292806</v>
      </c>
      <c r="E19" s="74">
        <v>229000000</v>
      </c>
      <c r="F19" s="72">
        <v>231300000</v>
      </c>
      <c r="G19" s="73">
        <v>234300000</v>
      </c>
    </row>
    <row r="20" spans="2:7" ht="6" customHeight="1">
      <c r="B20" s="65"/>
      <c r="C20" s="72"/>
      <c r="D20" s="73"/>
      <c r="E20" s="74"/>
      <c r="F20" s="72"/>
      <c r="G20" s="73"/>
    </row>
    <row r="21" spans="2:7">
      <c r="B21" s="68" t="s">
        <v>62</v>
      </c>
      <c r="C21" s="75">
        <v>24910286</v>
      </c>
      <c r="D21" s="76">
        <v>26512786</v>
      </c>
      <c r="E21" s="77">
        <v>26500000</v>
      </c>
      <c r="F21" s="75">
        <v>26500000</v>
      </c>
      <c r="G21" s="76">
        <v>26500000</v>
      </c>
    </row>
    <row r="22" spans="2:7">
      <c r="B22" s="68" t="s">
        <v>63</v>
      </c>
      <c r="C22" s="75">
        <v>668755</v>
      </c>
      <c r="D22" s="76">
        <v>668755</v>
      </c>
      <c r="E22" s="77">
        <v>700000</v>
      </c>
      <c r="F22" s="75">
        <v>700000</v>
      </c>
      <c r="G22" s="76">
        <v>700000</v>
      </c>
    </row>
    <row r="23" spans="2:7">
      <c r="B23" s="68" t="s">
        <v>64</v>
      </c>
      <c r="C23" s="75">
        <v>800898</v>
      </c>
      <c r="D23" s="76">
        <v>808878</v>
      </c>
      <c r="E23" s="77">
        <v>800000</v>
      </c>
      <c r="F23" s="75">
        <v>800000</v>
      </c>
      <c r="G23" s="76">
        <v>800000</v>
      </c>
    </row>
    <row r="24" spans="2:7">
      <c r="B24" s="78" t="s">
        <v>65</v>
      </c>
      <c r="C24" s="79">
        <f>SUM(C21:C23)</f>
        <v>26379939</v>
      </c>
      <c r="D24" s="79">
        <f>SUM(D21:D23)</f>
        <v>27990419</v>
      </c>
      <c r="E24" s="80">
        <v>28000000</v>
      </c>
      <c r="F24" s="79">
        <v>28000000</v>
      </c>
      <c r="G24" s="81">
        <v>28000000</v>
      </c>
    </row>
    <row r="25" spans="2:7" ht="6" customHeight="1">
      <c r="B25" s="65"/>
      <c r="C25" s="72"/>
      <c r="D25" s="73"/>
      <c r="E25" s="74"/>
      <c r="F25" s="72"/>
      <c r="G25" s="73"/>
    </row>
    <row r="26" spans="2:7">
      <c r="B26" s="68" t="s">
        <v>66</v>
      </c>
      <c r="C26" s="69">
        <v>178328061</v>
      </c>
      <c r="D26" s="70">
        <v>173415117</v>
      </c>
      <c r="E26" s="71">
        <v>145200000</v>
      </c>
      <c r="F26" s="69">
        <v>145200000</v>
      </c>
      <c r="G26" s="70">
        <v>145200000</v>
      </c>
    </row>
    <row r="27" spans="2:7">
      <c r="B27" s="68" t="s">
        <v>67</v>
      </c>
      <c r="C27" s="69">
        <v>119138950</v>
      </c>
      <c r="D27" s="69">
        <v>112188270</v>
      </c>
      <c r="E27" s="71">
        <v>116400000</v>
      </c>
      <c r="F27" s="69">
        <v>116400000</v>
      </c>
      <c r="G27" s="70">
        <v>116400000</v>
      </c>
    </row>
    <row r="28" spans="2:7">
      <c r="B28" s="68" t="s">
        <v>68</v>
      </c>
      <c r="C28" s="69">
        <v>-1690003</v>
      </c>
      <c r="D28" s="70">
        <v>-1675520</v>
      </c>
      <c r="E28" s="71">
        <v>-1700000</v>
      </c>
      <c r="F28" s="69">
        <v>-1700000</v>
      </c>
      <c r="G28" s="70">
        <v>-1700000</v>
      </c>
    </row>
    <row r="29" spans="2:7">
      <c r="B29" s="68" t="s">
        <v>69</v>
      </c>
      <c r="C29" s="69">
        <v>-13674482</v>
      </c>
      <c r="D29" s="70">
        <v>-14129131</v>
      </c>
      <c r="E29" s="71">
        <v>-14200000</v>
      </c>
      <c r="F29" s="69">
        <v>-14200000</v>
      </c>
      <c r="G29" s="70">
        <v>-14200000</v>
      </c>
    </row>
    <row r="30" spans="2:7">
      <c r="B30" s="68" t="s">
        <v>70</v>
      </c>
      <c r="C30" s="69">
        <v>5329749</v>
      </c>
      <c r="D30" s="70">
        <v>5335749</v>
      </c>
      <c r="E30" s="71">
        <v>5100000</v>
      </c>
      <c r="F30" s="69">
        <v>5100000</v>
      </c>
      <c r="G30" s="70">
        <v>5100000</v>
      </c>
    </row>
    <row r="31" spans="2:7">
      <c r="B31" s="68" t="s">
        <v>60</v>
      </c>
      <c r="C31" s="69">
        <v>8371527</v>
      </c>
      <c r="D31" s="70">
        <v>9225744</v>
      </c>
      <c r="E31" s="71">
        <v>9400000</v>
      </c>
      <c r="F31" s="69">
        <v>9400000</v>
      </c>
      <c r="G31" s="70">
        <v>9400000</v>
      </c>
    </row>
    <row r="32" spans="2:7">
      <c r="B32" s="65" t="s">
        <v>71</v>
      </c>
      <c r="C32" s="72">
        <v>295803802</v>
      </c>
      <c r="D32" s="73">
        <v>284360229</v>
      </c>
      <c r="E32" s="74">
        <v>260200000</v>
      </c>
      <c r="F32" s="72">
        <v>260200000</v>
      </c>
      <c r="G32" s="73">
        <v>260200000</v>
      </c>
    </row>
    <row r="33" spans="2:7" ht="6" customHeight="1">
      <c r="B33" s="65"/>
      <c r="C33" s="72"/>
      <c r="D33" s="73"/>
      <c r="E33" s="74"/>
      <c r="F33" s="72"/>
      <c r="G33" s="73"/>
    </row>
    <row r="34" spans="2:7">
      <c r="B34" s="68" t="s">
        <v>72</v>
      </c>
      <c r="C34" s="69"/>
      <c r="D34" s="70"/>
      <c r="E34" s="71">
        <v>10000000</v>
      </c>
      <c r="F34" s="69">
        <v>10000000</v>
      </c>
      <c r="G34" s="70">
        <v>0</v>
      </c>
    </row>
    <row r="35" spans="2:7">
      <c r="B35" s="68" t="s">
        <v>73</v>
      </c>
      <c r="C35" s="69"/>
      <c r="D35" s="70"/>
      <c r="E35" s="71">
        <v>0</v>
      </c>
      <c r="F35" s="69">
        <v>0</v>
      </c>
      <c r="G35" s="70">
        <v>24200000</v>
      </c>
    </row>
    <row r="36" spans="2:7">
      <c r="B36" s="65" t="s">
        <v>74</v>
      </c>
      <c r="C36" s="72"/>
      <c r="D36" s="73"/>
      <c r="E36" s="74">
        <v>10000000</v>
      </c>
      <c r="F36" s="72">
        <v>10000000</v>
      </c>
      <c r="G36" s="73">
        <v>24200000</v>
      </c>
    </row>
    <row r="37" spans="2:7" ht="6" customHeight="1">
      <c r="B37" s="65"/>
      <c r="C37" s="72"/>
      <c r="D37" s="72"/>
      <c r="E37" s="74"/>
      <c r="F37" s="72"/>
      <c r="G37" s="73"/>
    </row>
    <row r="38" spans="2:7">
      <c r="B38" s="82" t="s">
        <v>75</v>
      </c>
      <c r="C38" s="83">
        <v>1039006929</v>
      </c>
      <c r="D38" s="83">
        <v>1060583969</v>
      </c>
      <c r="E38" s="84">
        <v>1059300000</v>
      </c>
      <c r="F38" s="83">
        <v>1079300000</v>
      </c>
      <c r="G38" s="85">
        <v>1115300000</v>
      </c>
    </row>
    <row r="39" spans="2:7">
      <c r="B39" s="65"/>
      <c r="C39" s="72"/>
      <c r="D39" s="72"/>
      <c r="E39" s="74"/>
      <c r="F39" s="72"/>
      <c r="G39" s="73"/>
    </row>
    <row r="40" spans="2:7">
      <c r="B40" s="86" t="s">
        <v>62</v>
      </c>
      <c r="C40" s="87"/>
      <c r="D40" s="88"/>
      <c r="E40" s="89">
        <v>78000000</v>
      </c>
      <c r="F40" s="87">
        <v>78000000</v>
      </c>
      <c r="G40" s="88">
        <v>78000000</v>
      </c>
    </row>
    <row r="41" spans="2:7">
      <c r="B41" s="86" t="s">
        <v>63</v>
      </c>
      <c r="C41" s="87"/>
      <c r="D41" s="88"/>
      <c r="E41" s="89">
        <v>10200000</v>
      </c>
      <c r="F41" s="87">
        <v>10200000</v>
      </c>
      <c r="G41" s="88">
        <v>10200000</v>
      </c>
    </row>
    <row r="42" spans="2:7">
      <c r="B42" s="86" t="s">
        <v>64</v>
      </c>
      <c r="C42" s="87"/>
      <c r="D42" s="88"/>
      <c r="E42" s="89">
        <v>7500000</v>
      </c>
      <c r="F42" s="87">
        <v>7500000</v>
      </c>
      <c r="G42" s="88">
        <v>7500000</v>
      </c>
    </row>
    <row r="43" spans="2:7">
      <c r="B43" s="65" t="s">
        <v>76</v>
      </c>
      <c r="C43" s="72"/>
      <c r="D43" s="73"/>
      <c r="E43" s="74">
        <v>95700000</v>
      </c>
      <c r="F43" s="72">
        <v>95700000</v>
      </c>
      <c r="G43" s="73">
        <v>95700000</v>
      </c>
    </row>
    <row r="44" spans="2:7" ht="6" customHeight="1">
      <c r="B44" s="65"/>
      <c r="C44" s="72"/>
      <c r="D44" s="73"/>
      <c r="E44" s="74"/>
      <c r="F44" s="72"/>
      <c r="G44" s="73"/>
    </row>
    <row r="45" spans="2:7">
      <c r="B45" s="86" t="s">
        <v>77</v>
      </c>
      <c r="C45" s="87"/>
      <c r="D45" s="88"/>
      <c r="E45" s="89">
        <v>0</v>
      </c>
      <c r="F45" s="87">
        <v>0</v>
      </c>
      <c r="G45" s="88">
        <v>0</v>
      </c>
    </row>
    <row r="46" spans="2:7">
      <c r="B46" s="86" t="s">
        <v>78</v>
      </c>
      <c r="C46" s="87"/>
      <c r="D46" s="88"/>
      <c r="E46" s="89">
        <v>3000000</v>
      </c>
      <c r="F46" s="87">
        <v>3000000</v>
      </c>
      <c r="G46" s="88">
        <v>3000000</v>
      </c>
    </row>
    <row r="47" spans="2:7">
      <c r="B47" s="86" t="s">
        <v>79</v>
      </c>
      <c r="C47" s="87"/>
      <c r="D47" s="88"/>
      <c r="E47" s="89">
        <v>19900000</v>
      </c>
      <c r="F47" s="87">
        <v>21000000</v>
      </c>
      <c r="G47" s="88">
        <v>22100000</v>
      </c>
    </row>
    <row r="48" spans="2:7">
      <c r="B48" s="86" t="s">
        <v>80</v>
      </c>
      <c r="C48" s="87"/>
      <c r="D48" s="88"/>
      <c r="E48" s="89">
        <v>9900000</v>
      </c>
      <c r="F48" s="87">
        <v>10300000</v>
      </c>
      <c r="G48" s="88">
        <v>10700000</v>
      </c>
    </row>
    <row r="49" spans="2:7">
      <c r="B49" s="86" t="s">
        <v>81</v>
      </c>
      <c r="C49" s="87"/>
      <c r="D49" s="88"/>
      <c r="E49" s="89">
        <v>6500000</v>
      </c>
      <c r="F49" s="87">
        <v>6300000</v>
      </c>
      <c r="G49" s="88">
        <v>6100000</v>
      </c>
    </row>
    <row r="50" spans="2:7">
      <c r="B50" s="65" t="s">
        <v>82</v>
      </c>
      <c r="C50" s="72"/>
      <c r="D50" s="73"/>
      <c r="E50" s="74">
        <v>39300000</v>
      </c>
      <c r="F50" s="72">
        <v>40600000</v>
      </c>
      <c r="G50" s="73">
        <v>41900000</v>
      </c>
    </row>
    <row r="51" spans="2:7" ht="6" customHeight="1">
      <c r="B51" s="65"/>
      <c r="C51" s="72"/>
      <c r="D51" s="72"/>
      <c r="E51" s="74"/>
      <c r="F51" s="72"/>
      <c r="G51" s="73"/>
    </row>
    <row r="52" spans="2:7">
      <c r="B52" s="82" t="s">
        <v>83</v>
      </c>
      <c r="C52" s="90"/>
      <c r="D52" s="91"/>
      <c r="E52" s="92">
        <v>135000000</v>
      </c>
      <c r="F52" s="90">
        <v>136300000</v>
      </c>
      <c r="G52" s="91">
        <v>137600000</v>
      </c>
    </row>
    <row r="53" spans="2:7">
      <c r="B53" s="65"/>
      <c r="C53" s="72"/>
      <c r="D53" s="72"/>
      <c r="E53" s="74"/>
      <c r="F53" s="72"/>
      <c r="G53" s="73"/>
    </row>
    <row r="54" spans="2:7">
      <c r="B54" s="82" t="s">
        <v>84</v>
      </c>
      <c r="C54" s="83">
        <v>430155612</v>
      </c>
      <c r="D54" s="83">
        <v>457401684</v>
      </c>
      <c r="E54" s="84">
        <v>560600000</v>
      </c>
      <c r="F54" s="83">
        <v>574700000</v>
      </c>
      <c r="G54" s="85">
        <v>603800000</v>
      </c>
    </row>
  </sheetData>
  <mergeCells count="1">
    <mergeCell ref="B2:G2"/>
  </mergeCells>
  <pageMargins left="0.7" right="0.7" top="0.75" bottom="0.75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G48"/>
  <sheetViews>
    <sheetView topLeftCell="A14" zoomScaleNormal="100" zoomScaleSheetLayoutView="100" workbookViewId="0">
      <selection activeCell="C52" sqref="C52:G52"/>
    </sheetView>
  </sheetViews>
  <sheetFormatPr defaultRowHeight="12.75"/>
  <cols>
    <col min="2" max="2" width="39" customWidth="1"/>
    <col min="3" max="7" width="13.42578125" bestFit="1" customWidth="1"/>
  </cols>
  <sheetData>
    <row r="2" spans="2:7">
      <c r="B2" s="60" t="s">
        <v>85</v>
      </c>
      <c r="C2" s="60"/>
      <c r="D2" s="60"/>
      <c r="E2" s="60"/>
      <c r="F2" s="60"/>
      <c r="G2" s="60"/>
    </row>
    <row r="3" spans="2:7" ht="24">
      <c r="B3" s="61" t="s">
        <v>43</v>
      </c>
      <c r="C3" s="62" t="s">
        <v>44</v>
      </c>
      <c r="D3" s="63" t="s">
        <v>45</v>
      </c>
      <c r="E3" s="64" t="s">
        <v>46</v>
      </c>
      <c r="F3" s="62" t="s">
        <v>47</v>
      </c>
      <c r="G3" s="63" t="s">
        <v>48</v>
      </c>
    </row>
    <row r="4" spans="2:7" ht="6" customHeight="1">
      <c r="B4" s="65"/>
      <c r="C4" s="66"/>
      <c r="D4" s="67"/>
      <c r="E4" s="65"/>
      <c r="F4" s="66"/>
      <c r="G4" s="67"/>
    </row>
    <row r="5" spans="2:7">
      <c r="B5" s="68" t="s">
        <v>49</v>
      </c>
      <c r="C5" s="69">
        <v>66331643</v>
      </c>
      <c r="D5" s="70">
        <v>68054143</v>
      </c>
      <c r="E5" s="71">
        <v>68600000</v>
      </c>
      <c r="F5" s="69">
        <v>69300000</v>
      </c>
      <c r="G5" s="70">
        <v>70000000</v>
      </c>
    </row>
    <row r="6" spans="2:7">
      <c r="B6" s="68" t="s">
        <v>50</v>
      </c>
      <c r="C6" s="69">
        <v>21995075</v>
      </c>
      <c r="D6" s="70">
        <v>23177677</v>
      </c>
      <c r="E6" s="71">
        <v>24500000</v>
      </c>
      <c r="F6" s="69">
        <v>26000000</v>
      </c>
      <c r="G6" s="70">
        <v>27500000</v>
      </c>
    </row>
    <row r="7" spans="2:7">
      <c r="B7" s="68" t="s">
        <v>51</v>
      </c>
      <c r="C7" s="69">
        <v>16053933</v>
      </c>
      <c r="D7" s="70">
        <v>17043133</v>
      </c>
      <c r="E7" s="71">
        <v>18400000</v>
      </c>
      <c r="F7" s="69">
        <v>19900000</v>
      </c>
      <c r="G7" s="70">
        <v>21500000</v>
      </c>
    </row>
    <row r="8" spans="2:7">
      <c r="B8" s="65" t="s">
        <v>86</v>
      </c>
      <c r="C8" s="72">
        <v>104380651</v>
      </c>
      <c r="D8" s="73">
        <v>108274953</v>
      </c>
      <c r="E8" s="74">
        <v>111500000</v>
      </c>
      <c r="F8" s="72">
        <v>115200000</v>
      </c>
      <c r="G8" s="73">
        <v>119000000</v>
      </c>
    </row>
    <row r="9" spans="2:7" ht="6" customHeight="1">
      <c r="B9" s="65"/>
      <c r="C9" s="72"/>
      <c r="D9" s="73"/>
      <c r="E9" s="74"/>
      <c r="F9" s="72"/>
      <c r="G9" s="73"/>
    </row>
    <row r="10" spans="2:7">
      <c r="B10" s="68" t="s">
        <v>53</v>
      </c>
      <c r="C10" s="69">
        <v>126734085</v>
      </c>
      <c r="D10" s="70">
        <v>138909176</v>
      </c>
      <c r="E10" s="71">
        <v>138900000</v>
      </c>
      <c r="F10" s="69">
        <v>140300000</v>
      </c>
      <c r="G10" s="70">
        <v>141700000</v>
      </c>
    </row>
    <row r="11" spans="2:7">
      <c r="B11" s="68" t="s">
        <v>54</v>
      </c>
      <c r="C11" s="69">
        <v>39156172</v>
      </c>
      <c r="D11" s="70">
        <v>45056939</v>
      </c>
      <c r="E11" s="71">
        <v>47000000</v>
      </c>
      <c r="F11" s="69">
        <v>49900000</v>
      </c>
      <c r="G11" s="70">
        <v>52900000</v>
      </c>
    </row>
    <row r="12" spans="2:7">
      <c r="B12" s="68" t="s">
        <v>55</v>
      </c>
      <c r="C12" s="69">
        <v>36149911</v>
      </c>
      <c r="D12" s="70">
        <v>40766263</v>
      </c>
      <c r="E12" s="71">
        <v>43600000</v>
      </c>
      <c r="F12" s="69">
        <v>47200000</v>
      </c>
      <c r="G12" s="70">
        <v>51100000</v>
      </c>
    </row>
    <row r="13" spans="2:7">
      <c r="B13" s="65" t="s">
        <v>87</v>
      </c>
      <c r="C13" s="72">
        <v>202040168</v>
      </c>
      <c r="D13" s="73">
        <v>224732378</v>
      </c>
      <c r="E13" s="74">
        <v>229600000</v>
      </c>
      <c r="F13" s="72">
        <v>237400000</v>
      </c>
      <c r="G13" s="73">
        <v>245700000</v>
      </c>
    </row>
    <row r="14" spans="2:7" ht="6" customHeight="1">
      <c r="B14" s="65"/>
      <c r="C14" s="72"/>
      <c r="D14" s="73"/>
      <c r="E14" s="74"/>
      <c r="F14" s="72"/>
      <c r="G14" s="73"/>
    </row>
    <row r="15" spans="2:7">
      <c r="B15" s="68" t="s">
        <v>57</v>
      </c>
      <c r="C15" s="69">
        <v>15616347</v>
      </c>
      <c r="D15" s="70">
        <v>14631017</v>
      </c>
      <c r="E15" s="71">
        <v>13700000</v>
      </c>
      <c r="F15" s="69">
        <v>13700000</v>
      </c>
      <c r="G15" s="70">
        <v>13700000</v>
      </c>
    </row>
    <row r="16" spans="2:7">
      <c r="B16" s="68" t="s">
        <v>58</v>
      </c>
      <c r="C16" s="69">
        <v>19697024</v>
      </c>
      <c r="D16" s="70">
        <v>19736539</v>
      </c>
      <c r="E16" s="71">
        <v>19600000</v>
      </c>
      <c r="F16" s="69">
        <v>19600000</v>
      </c>
      <c r="G16" s="70">
        <v>19600000</v>
      </c>
    </row>
    <row r="17" spans="2:7">
      <c r="B17" s="68" t="s">
        <v>59</v>
      </c>
      <c r="C17" s="69">
        <v>29285594</v>
      </c>
      <c r="D17" s="70">
        <v>30132571</v>
      </c>
      <c r="E17" s="71">
        <v>30800000</v>
      </c>
      <c r="F17" s="69">
        <v>31900000</v>
      </c>
      <c r="G17" s="70">
        <v>33400000</v>
      </c>
    </row>
    <row r="18" spans="2:7">
      <c r="B18" s="68" t="s">
        <v>60</v>
      </c>
      <c r="C18" s="69">
        <v>1823994</v>
      </c>
      <c r="D18" s="70">
        <v>1824364</v>
      </c>
      <c r="E18" s="71">
        <v>1800000</v>
      </c>
      <c r="F18" s="69">
        <v>1800000</v>
      </c>
      <c r="G18" s="70">
        <v>1800000</v>
      </c>
    </row>
    <row r="19" spans="2:7">
      <c r="B19" s="65" t="s">
        <v>61</v>
      </c>
      <c r="C19" s="72">
        <v>66422959</v>
      </c>
      <c r="D19" s="73">
        <v>66324491</v>
      </c>
      <c r="E19" s="74">
        <v>65800000</v>
      </c>
      <c r="F19" s="72">
        <v>67000000</v>
      </c>
      <c r="G19" s="73">
        <v>68500000</v>
      </c>
    </row>
    <row r="20" spans="2:7" ht="6" customHeight="1">
      <c r="B20" s="65"/>
      <c r="C20" s="72"/>
      <c r="D20" s="73"/>
      <c r="E20" s="74"/>
      <c r="F20" s="72"/>
      <c r="G20" s="73"/>
    </row>
    <row r="21" spans="2:7">
      <c r="B21" s="68" t="s">
        <v>66</v>
      </c>
      <c r="C21" s="69">
        <v>35413567</v>
      </c>
      <c r="D21" s="70">
        <v>35033723</v>
      </c>
      <c r="E21" s="71">
        <v>20900000</v>
      </c>
      <c r="F21" s="69">
        <v>20900000</v>
      </c>
      <c r="G21" s="70">
        <v>20900000</v>
      </c>
    </row>
    <row r="22" spans="2:7">
      <c r="B22" s="68" t="s">
        <v>67</v>
      </c>
      <c r="C22" s="69">
        <v>35293535</v>
      </c>
      <c r="D22" s="69">
        <v>36237058</v>
      </c>
      <c r="E22" s="71">
        <v>37200000</v>
      </c>
      <c r="F22" s="69">
        <v>37200000</v>
      </c>
      <c r="G22" s="70">
        <v>37200000</v>
      </c>
    </row>
    <row r="23" spans="2:7">
      <c r="B23" s="68" t="s">
        <v>68</v>
      </c>
      <c r="C23" s="69">
        <v>-14278144</v>
      </c>
      <c r="D23" s="70">
        <v>-14083795</v>
      </c>
      <c r="E23" s="71">
        <v>-14100000</v>
      </c>
      <c r="F23" s="69">
        <v>-14100000</v>
      </c>
      <c r="G23" s="70">
        <v>-14100000</v>
      </c>
    </row>
    <row r="24" spans="2:7">
      <c r="B24" s="68" t="s">
        <v>70</v>
      </c>
      <c r="C24" s="69">
        <v>2220252</v>
      </c>
      <c r="D24" s="70">
        <v>2220252</v>
      </c>
      <c r="E24" s="71">
        <v>2000000</v>
      </c>
      <c r="F24" s="69">
        <v>2000000</v>
      </c>
      <c r="G24" s="70">
        <v>2000000</v>
      </c>
    </row>
    <row r="25" spans="2:7">
      <c r="B25" s="68" t="s">
        <v>60</v>
      </c>
      <c r="C25" s="69">
        <v>-1337376</v>
      </c>
      <c r="D25" s="70">
        <v>-1337376</v>
      </c>
      <c r="E25" s="71">
        <v>-1300000</v>
      </c>
      <c r="F25" s="69">
        <v>-1300000</v>
      </c>
      <c r="G25" s="70">
        <v>-1300000</v>
      </c>
    </row>
    <row r="26" spans="2:7">
      <c r="B26" s="65" t="s">
        <v>71</v>
      </c>
      <c r="C26" s="72">
        <v>57311834</v>
      </c>
      <c r="D26" s="73">
        <v>58069862</v>
      </c>
      <c r="E26" s="74">
        <v>44700000</v>
      </c>
      <c r="F26" s="72">
        <v>44700000</v>
      </c>
      <c r="G26" s="73">
        <v>44700000</v>
      </c>
    </row>
    <row r="27" spans="2:7" ht="6" customHeight="1">
      <c r="B27" s="65"/>
      <c r="C27" s="72"/>
      <c r="D27" s="73"/>
      <c r="E27" s="74"/>
      <c r="F27" s="72"/>
      <c r="G27" s="73"/>
    </row>
    <row r="28" spans="2:7">
      <c r="B28" s="68" t="s">
        <v>72</v>
      </c>
      <c r="C28" s="69"/>
      <c r="D28" s="70"/>
      <c r="E28" s="71">
        <v>10000000</v>
      </c>
      <c r="F28" s="69">
        <v>10000000</v>
      </c>
      <c r="G28" s="70">
        <v>0</v>
      </c>
    </row>
    <row r="29" spans="2:7">
      <c r="B29" s="68" t="s">
        <v>73</v>
      </c>
      <c r="C29" s="69"/>
      <c r="D29" s="70"/>
      <c r="E29" s="71">
        <v>0</v>
      </c>
      <c r="F29" s="69">
        <v>0</v>
      </c>
      <c r="G29" s="70">
        <v>24200000</v>
      </c>
    </row>
    <row r="30" spans="2:7">
      <c r="B30" s="65" t="s">
        <v>74</v>
      </c>
      <c r="C30" s="72"/>
      <c r="D30" s="73"/>
      <c r="E30" s="74">
        <v>10000000</v>
      </c>
      <c r="F30" s="72">
        <v>10000000</v>
      </c>
      <c r="G30" s="73">
        <v>24200000</v>
      </c>
    </row>
    <row r="31" spans="2:7" ht="6" customHeight="1">
      <c r="B31" s="65"/>
      <c r="C31" s="72"/>
      <c r="D31" s="72"/>
      <c r="E31" s="74"/>
      <c r="F31" s="72"/>
      <c r="G31" s="73"/>
    </row>
    <row r="32" spans="2:7">
      <c r="B32" s="82" t="s">
        <v>75</v>
      </c>
      <c r="C32" s="83">
        <v>430155612</v>
      </c>
      <c r="D32" s="83">
        <v>457401684</v>
      </c>
      <c r="E32" s="84">
        <v>461600000</v>
      </c>
      <c r="F32" s="83">
        <v>474300000</v>
      </c>
      <c r="G32" s="85">
        <v>502100000</v>
      </c>
    </row>
    <row r="33" spans="2:7">
      <c r="B33" s="65"/>
      <c r="C33" s="72"/>
      <c r="D33" s="72"/>
      <c r="E33" s="74"/>
      <c r="F33" s="72"/>
      <c r="G33" s="73"/>
    </row>
    <row r="34" spans="2:7">
      <c r="B34" s="86" t="s">
        <v>62</v>
      </c>
      <c r="C34" s="87"/>
      <c r="D34" s="88"/>
      <c r="E34" s="89">
        <v>58500000</v>
      </c>
      <c r="F34" s="87">
        <v>58500000</v>
      </c>
      <c r="G34" s="88">
        <v>58500000</v>
      </c>
    </row>
    <row r="35" spans="2:7">
      <c r="B35" s="86" t="s">
        <v>63</v>
      </c>
      <c r="C35" s="87"/>
      <c r="D35" s="88"/>
      <c r="E35" s="89">
        <v>4600000</v>
      </c>
      <c r="F35" s="87">
        <v>4600000</v>
      </c>
      <c r="G35" s="88">
        <v>4600000</v>
      </c>
    </row>
    <row r="36" spans="2:7">
      <c r="B36" s="86" t="s">
        <v>64</v>
      </c>
      <c r="C36" s="87"/>
      <c r="D36" s="88"/>
      <c r="E36" s="89">
        <v>3800000</v>
      </c>
      <c r="F36" s="87">
        <v>3800000</v>
      </c>
      <c r="G36" s="88">
        <v>3800000</v>
      </c>
    </row>
    <row r="37" spans="2:7">
      <c r="B37" s="65" t="s">
        <v>76</v>
      </c>
      <c r="C37" s="72"/>
      <c r="D37" s="73"/>
      <c r="E37" s="74">
        <v>66800000</v>
      </c>
      <c r="F37" s="72">
        <v>66800000</v>
      </c>
      <c r="G37" s="73">
        <v>66800000</v>
      </c>
    </row>
    <row r="38" spans="2:7" ht="6" customHeight="1">
      <c r="B38" s="65"/>
      <c r="C38" s="72"/>
      <c r="D38" s="73"/>
      <c r="E38" s="74"/>
      <c r="F38" s="72"/>
      <c r="G38" s="73"/>
    </row>
    <row r="39" spans="2:7">
      <c r="B39" s="86" t="s">
        <v>77</v>
      </c>
      <c r="C39" s="87"/>
      <c r="D39" s="88"/>
      <c r="E39" s="89">
        <v>0</v>
      </c>
      <c r="F39" s="87">
        <v>0</v>
      </c>
      <c r="G39" s="88">
        <v>0</v>
      </c>
    </row>
    <row r="40" spans="2:7">
      <c r="B40" s="86" t="s">
        <v>78</v>
      </c>
      <c r="C40" s="87"/>
      <c r="D40" s="88"/>
      <c r="E40" s="89">
        <v>3000000</v>
      </c>
      <c r="F40" s="87">
        <v>3000000</v>
      </c>
      <c r="G40" s="88">
        <v>3000000</v>
      </c>
    </row>
    <row r="41" spans="2:7">
      <c r="B41" s="86" t="s">
        <v>79</v>
      </c>
      <c r="C41" s="87"/>
      <c r="D41" s="88"/>
      <c r="E41" s="89">
        <v>17700000</v>
      </c>
      <c r="F41" s="87">
        <v>18700000</v>
      </c>
      <c r="G41" s="88">
        <v>19700000</v>
      </c>
    </row>
    <row r="42" spans="2:7">
      <c r="B42" s="86" t="s">
        <v>80</v>
      </c>
      <c r="C42" s="87"/>
      <c r="D42" s="88"/>
      <c r="E42" s="89">
        <v>9100000</v>
      </c>
      <c r="F42" s="87">
        <v>9500000</v>
      </c>
      <c r="G42" s="88">
        <v>9900000</v>
      </c>
    </row>
    <row r="43" spans="2:7">
      <c r="B43" s="86" t="s">
        <v>81</v>
      </c>
      <c r="C43" s="87"/>
      <c r="D43" s="88"/>
      <c r="E43" s="89">
        <v>2400000</v>
      </c>
      <c r="F43" s="87">
        <v>2300000</v>
      </c>
      <c r="G43" s="88">
        <v>2300000</v>
      </c>
    </row>
    <row r="44" spans="2:7">
      <c r="B44" s="65" t="s">
        <v>82</v>
      </c>
      <c r="C44" s="72"/>
      <c r="D44" s="73"/>
      <c r="E44" s="74">
        <v>32200000</v>
      </c>
      <c r="F44" s="72">
        <v>33600000</v>
      </c>
      <c r="G44" s="73">
        <v>34900000</v>
      </c>
    </row>
    <row r="45" spans="2:7" ht="6" customHeight="1">
      <c r="B45" s="65"/>
      <c r="C45" s="72"/>
      <c r="D45" s="72"/>
      <c r="E45" s="74"/>
      <c r="F45" s="72"/>
      <c r="G45" s="73"/>
    </row>
    <row r="46" spans="2:7">
      <c r="B46" s="82" t="s">
        <v>83</v>
      </c>
      <c r="C46" s="83"/>
      <c r="D46" s="85"/>
      <c r="E46" s="84">
        <v>99000000</v>
      </c>
      <c r="F46" s="83">
        <v>100400000</v>
      </c>
      <c r="G46" s="85">
        <v>101700000</v>
      </c>
    </row>
    <row r="47" spans="2:7">
      <c r="B47" s="65"/>
      <c r="C47" s="72"/>
      <c r="D47" s="72"/>
      <c r="E47" s="74"/>
      <c r="F47" s="72"/>
      <c r="G47" s="73"/>
    </row>
    <row r="48" spans="2:7">
      <c r="B48" s="82" t="s">
        <v>84</v>
      </c>
      <c r="C48" s="83">
        <v>430155612</v>
      </c>
      <c r="D48" s="83">
        <v>457401684</v>
      </c>
      <c r="E48" s="84">
        <v>560600000</v>
      </c>
      <c r="F48" s="83">
        <v>574700000</v>
      </c>
      <c r="G48" s="85">
        <v>603800000</v>
      </c>
    </row>
  </sheetData>
  <mergeCells count="1">
    <mergeCell ref="B2:G2"/>
  </mergeCells>
  <pageMargins left="0.7" right="0.7" top="0.75" bottom="0.75" header="0.3" footer="0.3"/>
  <pageSetup scale="7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70C0"/>
    <pageSetUpPr fitToPage="1"/>
  </sheetPr>
  <dimension ref="A1:O27"/>
  <sheetViews>
    <sheetView zoomScale="130" zoomScaleNormal="130" workbookViewId="0">
      <pane xSplit="1" ySplit="4" topLeftCell="D5" activePane="bottomRight" state="frozen"/>
      <selection activeCell="L2" sqref="L2"/>
      <selection pane="topRight" activeCell="L2" sqref="L2"/>
      <selection pane="bottomLeft" activeCell="L2" sqref="L2"/>
      <selection pane="bottomRight" activeCell="F9" sqref="F9"/>
    </sheetView>
  </sheetViews>
  <sheetFormatPr defaultColWidth="8.85546875" defaultRowHeight="12.75"/>
  <cols>
    <col min="1" max="1" width="14.85546875" style="54" customWidth="1"/>
    <col min="2" max="3" width="14.42578125" style="55" hidden="1" customWidth="1"/>
    <col min="4" max="10" width="13.28515625" style="55" customWidth="1"/>
    <col min="11" max="16384" width="8.85546875" style="48"/>
  </cols>
  <sheetData>
    <row r="1" spans="1:15" s="5" customFormat="1" ht="23.45" customHeight="1">
      <c r="A1" s="1"/>
      <c r="B1" s="2"/>
      <c r="C1" s="3"/>
      <c r="D1" s="4"/>
      <c r="E1" s="4"/>
      <c r="F1" s="4"/>
      <c r="G1" s="4"/>
      <c r="H1" s="4"/>
      <c r="I1" s="4"/>
      <c r="J1" s="4"/>
    </row>
    <row r="2" spans="1:15" s="9" customFormat="1" ht="30" customHeight="1">
      <c r="A2" s="6" t="s">
        <v>0</v>
      </c>
      <c r="B2" s="7"/>
      <c r="C2" s="7"/>
      <c r="D2" s="7"/>
      <c r="E2" s="7"/>
      <c r="F2" s="7"/>
      <c r="G2" s="7"/>
      <c r="H2" s="7"/>
      <c r="I2" s="7"/>
      <c r="J2" s="8"/>
    </row>
    <row r="3" spans="1:15" s="14" customFormat="1" ht="12.6" customHeight="1">
      <c r="A3" s="10"/>
      <c r="B3" s="11"/>
      <c r="C3" s="11"/>
      <c r="D3" s="11"/>
      <c r="E3" s="12"/>
      <c r="F3" s="12"/>
      <c r="G3" s="12"/>
      <c r="H3" s="12"/>
      <c r="I3" s="11"/>
      <c r="J3" s="13"/>
    </row>
    <row r="4" spans="1:15" s="18" customFormat="1" ht="50.1" customHeight="1">
      <c r="A4" s="15" t="s">
        <v>1</v>
      </c>
      <c r="B4" s="16" t="s">
        <v>2</v>
      </c>
      <c r="C4" s="16" t="s">
        <v>3</v>
      </c>
      <c r="D4" s="16" t="s">
        <v>4</v>
      </c>
      <c r="E4" s="17" t="s">
        <v>5</v>
      </c>
      <c r="F4" s="16" t="s">
        <v>6</v>
      </c>
      <c r="G4" s="17" t="s">
        <v>7</v>
      </c>
      <c r="H4" s="16" t="s">
        <v>8</v>
      </c>
      <c r="I4" s="16" t="s">
        <v>9</v>
      </c>
      <c r="J4" s="17" t="s">
        <v>10</v>
      </c>
    </row>
    <row r="5" spans="1:15" s="24" customFormat="1" ht="32.1" customHeight="1">
      <c r="A5" s="19" t="s">
        <v>11</v>
      </c>
      <c r="B5" s="20">
        <v>131781702.43000001</v>
      </c>
      <c r="C5" s="20">
        <v>126682293.16</v>
      </c>
      <c r="D5" s="20">
        <v>138796954.25</v>
      </c>
      <c r="E5" s="21">
        <v>125166501</v>
      </c>
      <c r="F5" s="20">
        <v>144448852</v>
      </c>
      <c r="G5" s="21">
        <v>150928777</v>
      </c>
      <c r="H5" s="22">
        <v>154291998.05596721</v>
      </c>
      <c r="I5" s="22">
        <v>159755472.20134625</v>
      </c>
      <c r="J5" s="23">
        <v>168026677.2822001</v>
      </c>
      <c r="N5" s="25"/>
      <c r="O5" s="25"/>
    </row>
    <row r="6" spans="1:15" s="24" customFormat="1" ht="32.1" customHeight="1">
      <c r="A6" s="19" t="s">
        <v>12</v>
      </c>
      <c r="B6" s="26">
        <v>35876786.150000006</v>
      </c>
      <c r="C6" s="26">
        <v>41235072.340000004</v>
      </c>
      <c r="D6" s="26">
        <v>44740905.890000001</v>
      </c>
      <c r="E6" s="27">
        <v>43556223</v>
      </c>
      <c r="F6" s="26">
        <v>47208326</v>
      </c>
      <c r="G6" s="27">
        <v>48624575</v>
      </c>
      <c r="H6" s="28">
        <v>50569558</v>
      </c>
      <c r="I6" s="28">
        <v>52592340.32</v>
      </c>
      <c r="J6" s="29">
        <v>54696033.932800002</v>
      </c>
      <c r="N6" s="25"/>
      <c r="O6" s="25"/>
    </row>
    <row r="7" spans="1:15" s="24" customFormat="1" ht="32.1" hidden="1" customHeight="1">
      <c r="A7" s="19" t="s">
        <v>13</v>
      </c>
      <c r="B7" s="26">
        <v>1250868.69</v>
      </c>
      <c r="C7" s="26">
        <v>2168208.5500000003</v>
      </c>
      <c r="D7" s="26">
        <v>0</v>
      </c>
      <c r="E7" s="27">
        <v>0</v>
      </c>
      <c r="F7" s="26">
        <v>0</v>
      </c>
      <c r="G7" s="27">
        <v>0</v>
      </c>
      <c r="H7" s="30">
        <v>0</v>
      </c>
      <c r="I7" s="30">
        <v>0</v>
      </c>
      <c r="J7" s="31">
        <v>0</v>
      </c>
      <c r="N7" s="25"/>
      <c r="O7" s="25"/>
    </row>
    <row r="8" spans="1:15" s="24" customFormat="1" ht="32.1" customHeight="1">
      <c r="A8" s="19" t="s">
        <v>14</v>
      </c>
      <c r="B8" s="26">
        <v>54137582.299999997</v>
      </c>
      <c r="C8" s="26">
        <v>53138616.319999985</v>
      </c>
      <c r="D8" s="26">
        <v>58548809.310000002</v>
      </c>
      <c r="E8" s="27">
        <v>51800000</v>
      </c>
      <c r="F8" s="26">
        <v>58486270</v>
      </c>
      <c r="G8" s="27">
        <v>60240858</v>
      </c>
      <c r="H8" s="28">
        <v>62048083.740000002</v>
      </c>
      <c r="I8" s="28">
        <v>64530007.089600004</v>
      </c>
      <c r="J8" s="29">
        <v>67111207.37318401</v>
      </c>
      <c r="N8" s="25"/>
      <c r="O8" s="25"/>
    </row>
    <row r="9" spans="1:15" s="24" customFormat="1" ht="32.1" customHeight="1">
      <c r="A9" s="19" t="s">
        <v>15</v>
      </c>
      <c r="B9" s="26">
        <v>51106502.719999999</v>
      </c>
      <c r="C9" s="26">
        <v>53440475.090000004</v>
      </c>
      <c r="D9" s="26">
        <v>51434031.340000004</v>
      </c>
      <c r="E9" s="27">
        <v>50500000</v>
      </c>
      <c r="F9" s="26">
        <v>50588732</v>
      </c>
      <c r="G9" s="27">
        <v>50588732</v>
      </c>
      <c r="H9" s="28">
        <v>50588732</v>
      </c>
      <c r="I9" s="28">
        <v>50588732</v>
      </c>
      <c r="J9" s="29">
        <v>50588732</v>
      </c>
      <c r="N9" s="25"/>
      <c r="O9" s="25"/>
    </row>
    <row r="10" spans="1:15" s="24" customFormat="1" ht="32.1" customHeight="1">
      <c r="A10" s="19" t="s">
        <v>16</v>
      </c>
      <c r="B10" s="26">
        <v>36971710.219999999</v>
      </c>
      <c r="C10" s="26">
        <v>31607438.190000001</v>
      </c>
      <c r="D10" s="26">
        <v>30546397.960000005</v>
      </c>
      <c r="E10" s="27">
        <v>28490000</v>
      </c>
      <c r="F10" s="26">
        <v>39453990</v>
      </c>
      <c r="G10" s="27">
        <v>40637610</v>
      </c>
      <c r="H10" s="28">
        <v>42263114.399999999</v>
      </c>
      <c r="I10" s="28">
        <v>43953638.976000004</v>
      </c>
      <c r="J10" s="29">
        <v>45711784.535040006</v>
      </c>
      <c r="N10" s="25"/>
      <c r="O10" s="25"/>
    </row>
    <row r="11" spans="1:15" s="24" customFormat="1" ht="32.1" customHeight="1">
      <c r="A11" s="19" t="s">
        <v>17</v>
      </c>
      <c r="B11" s="26">
        <v>8471713.3499999996</v>
      </c>
      <c r="C11" s="26">
        <v>9544821.9100000001</v>
      </c>
      <c r="D11" s="26">
        <v>10713947.960000001</v>
      </c>
      <c r="E11" s="27">
        <v>10864502</v>
      </c>
      <c r="F11" s="26">
        <v>12006316</v>
      </c>
      <c r="G11" s="27">
        <v>12246442</v>
      </c>
      <c r="H11" s="28">
        <v>12613835.26</v>
      </c>
      <c r="I11" s="28">
        <v>12992250.3178</v>
      </c>
      <c r="J11" s="29">
        <v>13382017.827334</v>
      </c>
      <c r="N11" s="25"/>
      <c r="O11" s="25"/>
    </row>
    <row r="12" spans="1:15" s="24" customFormat="1" ht="32.1" customHeight="1">
      <c r="A12" s="19" t="s">
        <v>18</v>
      </c>
      <c r="B12" s="26">
        <v>7522988.4200000009</v>
      </c>
      <c r="C12" s="26">
        <v>8512868.3800000008</v>
      </c>
      <c r="D12" s="26">
        <v>8616474.3599999994</v>
      </c>
      <c r="E12" s="27">
        <v>8103857</v>
      </c>
      <c r="F12" s="26">
        <v>8531028</v>
      </c>
      <c r="G12" s="27">
        <v>8701649</v>
      </c>
      <c r="H12" s="28">
        <v>8962698.4700000007</v>
      </c>
      <c r="I12" s="28">
        <v>9231579.4241000004</v>
      </c>
      <c r="J12" s="29">
        <v>9508526.8068230003</v>
      </c>
      <c r="N12" s="25"/>
      <c r="O12" s="25"/>
    </row>
    <row r="13" spans="1:15" s="24" customFormat="1" ht="32.1" customHeight="1">
      <c r="A13" s="19" t="s">
        <v>19</v>
      </c>
      <c r="B13" s="26">
        <v>720436.28</v>
      </c>
      <c r="C13" s="26">
        <v>888147.12</v>
      </c>
      <c r="D13" s="26">
        <v>1158650.0799999998</v>
      </c>
      <c r="E13" s="27">
        <v>925570</v>
      </c>
      <c r="F13" s="26">
        <v>1386726</v>
      </c>
      <c r="G13" s="27">
        <v>1413858</v>
      </c>
      <c r="H13" s="28">
        <v>1456273.74</v>
      </c>
      <c r="I13" s="28">
        <v>1499961.9522000002</v>
      </c>
      <c r="J13" s="29">
        <v>1544960.8107660001</v>
      </c>
      <c r="N13" s="25"/>
      <c r="O13" s="25"/>
    </row>
    <row r="14" spans="1:15" s="24" customFormat="1" ht="32.1" customHeight="1">
      <c r="A14" s="19" t="s">
        <v>20</v>
      </c>
      <c r="B14" s="26">
        <v>27352869.460000008</v>
      </c>
      <c r="C14" s="26">
        <v>24288276.330000002</v>
      </c>
      <c r="D14" s="26">
        <v>24246700.199999999</v>
      </c>
      <c r="E14" s="27">
        <v>25425535</v>
      </c>
      <c r="F14" s="26">
        <v>23498995</v>
      </c>
      <c r="G14" s="27">
        <v>22568807</v>
      </c>
      <c r="H14" s="28">
        <v>20650228.371812083</v>
      </c>
      <c r="I14" s="28">
        <v>18862461.922818791</v>
      </c>
      <c r="J14" s="29">
        <v>18266539.773154363</v>
      </c>
      <c r="N14" s="25"/>
      <c r="O14" s="25"/>
    </row>
    <row r="15" spans="1:15" s="24" customFormat="1" ht="32.1" customHeight="1">
      <c r="A15" s="19" t="s">
        <v>21</v>
      </c>
      <c r="B15" s="26">
        <v>1100078.2199999997</v>
      </c>
      <c r="C15" s="26">
        <v>1041722.8799999999</v>
      </c>
      <c r="D15" s="26">
        <v>740482.24000000022</v>
      </c>
      <c r="E15" s="27">
        <v>800000</v>
      </c>
      <c r="F15" s="26">
        <v>740482</v>
      </c>
      <c r="G15" s="27">
        <v>740482</v>
      </c>
      <c r="H15" s="28">
        <v>740482</v>
      </c>
      <c r="I15" s="28">
        <v>740482</v>
      </c>
      <c r="J15" s="29">
        <v>740482</v>
      </c>
      <c r="N15" s="25"/>
      <c r="O15" s="25"/>
    </row>
    <row r="16" spans="1:15" s="24" customFormat="1" ht="32.1" customHeight="1">
      <c r="A16" s="19" t="s">
        <v>22</v>
      </c>
      <c r="B16" s="26">
        <v>45030415.660000004</v>
      </c>
      <c r="C16" s="26">
        <v>44646815.800000004</v>
      </c>
      <c r="D16" s="26">
        <v>45948737.429999992</v>
      </c>
      <c r="E16" s="27">
        <v>43338382.399999999</v>
      </c>
      <c r="F16" s="26">
        <v>43662137</v>
      </c>
      <c r="G16" s="27">
        <v>43919082</v>
      </c>
      <c r="H16" s="28">
        <v>44396175.14134565</v>
      </c>
      <c r="I16" s="28">
        <v>44729300.932918474</v>
      </c>
      <c r="J16" s="29">
        <v>44967646.736753747</v>
      </c>
      <c r="N16" s="25"/>
      <c r="O16" s="25"/>
    </row>
    <row r="17" spans="1:15" s="24" customFormat="1" ht="32.1" hidden="1" customHeight="1">
      <c r="A17" s="19" t="s">
        <v>23</v>
      </c>
      <c r="B17" s="26">
        <v>9550</v>
      </c>
      <c r="C17" s="26">
        <v>-931.96</v>
      </c>
      <c r="D17" s="26">
        <v>505.37</v>
      </c>
      <c r="E17" s="27">
        <v>0</v>
      </c>
      <c r="F17" s="26"/>
      <c r="G17" s="27"/>
      <c r="H17" s="30">
        <v>0</v>
      </c>
      <c r="I17" s="30">
        <v>0</v>
      </c>
      <c r="J17" s="31">
        <v>0</v>
      </c>
      <c r="N17" s="32"/>
      <c r="O17" s="32"/>
    </row>
    <row r="18" spans="1:15" s="24" customFormat="1" ht="32.1" customHeight="1">
      <c r="A18" s="19" t="s">
        <v>24</v>
      </c>
      <c r="B18" s="26">
        <v>1950469.44</v>
      </c>
      <c r="C18" s="26">
        <v>82345.649999999994</v>
      </c>
      <c r="D18" s="26">
        <v>229106.63</v>
      </c>
      <c r="E18" s="27">
        <v>160672</v>
      </c>
      <c r="F18" s="26">
        <v>0</v>
      </c>
      <c r="G18" s="27">
        <v>0</v>
      </c>
      <c r="H18" s="30">
        <v>0</v>
      </c>
      <c r="I18" s="30">
        <v>0</v>
      </c>
      <c r="J18" s="31">
        <v>0</v>
      </c>
      <c r="N18" s="32"/>
      <c r="O18" s="32"/>
    </row>
    <row r="19" spans="1:15" s="24" customFormat="1" ht="32.1" customHeight="1">
      <c r="A19" s="19" t="s">
        <v>25</v>
      </c>
      <c r="B19" s="26">
        <v>8043320.7600000007</v>
      </c>
      <c r="C19" s="26">
        <v>6477659.9400000032</v>
      </c>
      <c r="D19" s="26">
        <v>32079762.399999995</v>
      </c>
      <c r="E19" s="27">
        <v>2733000</v>
      </c>
      <c r="F19" s="26">
        <v>1299320</v>
      </c>
      <c r="G19" s="27">
        <v>4824320</v>
      </c>
      <c r="H19" s="28">
        <v>824320</v>
      </c>
      <c r="I19" s="28">
        <v>824320</v>
      </c>
      <c r="J19" s="29">
        <v>824320</v>
      </c>
    </row>
    <row r="20" spans="1:15" s="24" customFormat="1" ht="32.1" customHeight="1">
      <c r="A20" s="19" t="s">
        <v>26</v>
      </c>
      <c r="B20" s="26">
        <v>21855949.559999999</v>
      </c>
      <c r="C20" s="26">
        <v>17091732.41</v>
      </c>
      <c r="D20" s="26">
        <v>1718023.43</v>
      </c>
      <c r="E20" s="27">
        <v>3200000</v>
      </c>
      <c r="F20" s="26">
        <v>0</v>
      </c>
      <c r="G20" s="27">
        <v>0</v>
      </c>
      <c r="H20" s="30">
        <v>0</v>
      </c>
      <c r="I20" s="30">
        <v>0</v>
      </c>
      <c r="J20" s="31">
        <v>0</v>
      </c>
    </row>
    <row r="21" spans="1:15" s="24" customFormat="1" ht="32.1" customHeight="1">
      <c r="A21" s="33" t="s">
        <v>27</v>
      </c>
      <c r="B21" s="34">
        <f>SUM(B5:B20)</f>
        <v>433182943.66000003</v>
      </c>
      <c r="C21" s="34">
        <f t="shared" ref="C21:J21" si="0">SUM(C5:C20)</f>
        <v>420845562.11000007</v>
      </c>
      <c r="D21" s="34">
        <f t="shared" si="0"/>
        <v>449519488.8499999</v>
      </c>
      <c r="E21" s="34">
        <f t="shared" si="0"/>
        <v>395064242.39999998</v>
      </c>
      <c r="F21" s="35">
        <f t="shared" si="0"/>
        <v>431311174</v>
      </c>
      <c r="G21" s="36">
        <f t="shared" si="0"/>
        <v>445435192</v>
      </c>
      <c r="H21" s="34">
        <f t="shared" si="0"/>
        <v>449405499.17912495</v>
      </c>
      <c r="I21" s="34">
        <f>SUM(I5:I20)</f>
        <v>460300547.13678348</v>
      </c>
      <c r="J21" s="36">
        <f t="shared" si="0"/>
        <v>475368929.07805526</v>
      </c>
    </row>
    <row r="22" spans="1:15" s="24" customFormat="1" ht="34.5" customHeight="1">
      <c r="A22" s="37" t="s">
        <v>28</v>
      </c>
      <c r="B22" s="26">
        <v>0</v>
      </c>
      <c r="C22" s="26">
        <v>0</v>
      </c>
      <c r="D22" s="26">
        <v>0</v>
      </c>
      <c r="E22" s="26">
        <v>14282521</v>
      </c>
      <c r="F22" s="38">
        <v>-1155562</v>
      </c>
      <c r="G22" s="27">
        <v>11966492</v>
      </c>
      <c r="H22" s="30">
        <v>0</v>
      </c>
      <c r="I22" s="30">
        <v>0</v>
      </c>
      <c r="J22" s="31">
        <v>0</v>
      </c>
    </row>
    <row r="23" spans="1:15" s="43" customFormat="1" ht="18.95" customHeight="1">
      <c r="A23" s="39" t="s">
        <v>29</v>
      </c>
      <c r="B23" s="40">
        <f t="shared" ref="B23:J23" si="1">SUM(B21:B22)</f>
        <v>433182943.66000003</v>
      </c>
      <c r="C23" s="40">
        <f t="shared" si="1"/>
        <v>420845562.11000007</v>
      </c>
      <c r="D23" s="40">
        <f t="shared" si="1"/>
        <v>449519488.8499999</v>
      </c>
      <c r="E23" s="40">
        <f t="shared" si="1"/>
        <v>409346763.39999998</v>
      </c>
      <c r="F23" s="41">
        <f t="shared" si="1"/>
        <v>430155612</v>
      </c>
      <c r="G23" s="42">
        <f t="shared" si="1"/>
        <v>457401684</v>
      </c>
      <c r="H23" s="40">
        <f t="shared" si="1"/>
        <v>449405499.17912495</v>
      </c>
      <c r="I23" s="40">
        <f>SUM(I21:I22)</f>
        <v>460300547.13678348</v>
      </c>
      <c r="J23" s="42">
        <f t="shared" si="1"/>
        <v>475368929.07805526</v>
      </c>
    </row>
    <row r="24" spans="1:15" ht="6" customHeight="1">
      <c r="A24" s="44"/>
      <c r="B24" s="45"/>
      <c r="C24" s="45"/>
      <c r="D24" s="45"/>
      <c r="E24" s="45"/>
      <c r="F24" s="46"/>
      <c r="G24" s="46"/>
      <c r="H24" s="45"/>
      <c r="I24" s="46"/>
      <c r="J24" s="47"/>
    </row>
    <row r="25" spans="1:15" s="51" customFormat="1" ht="26.1" hidden="1" customHeight="1">
      <c r="A25" s="49" t="s">
        <v>30</v>
      </c>
      <c r="B25" s="49"/>
      <c r="C25" s="49"/>
      <c r="D25" s="49"/>
      <c r="E25" s="49"/>
      <c r="F25" s="50"/>
      <c r="G25" s="50"/>
      <c r="H25" s="50"/>
      <c r="I25" s="50"/>
      <c r="J25" s="50"/>
    </row>
    <row r="26" spans="1:15" s="53" customFormat="1" ht="27.6" customHeight="1">
      <c r="A26" s="52" t="s">
        <v>31</v>
      </c>
      <c r="B26" s="52"/>
      <c r="C26" s="52"/>
      <c r="D26" s="52"/>
      <c r="E26" s="52"/>
      <c r="F26" s="52"/>
      <c r="G26" s="52"/>
      <c r="H26" s="52"/>
      <c r="I26" s="52"/>
      <c r="J26" s="52"/>
    </row>
    <row r="27" spans="1:15">
      <c r="D27" s="56"/>
      <c r="E27" s="56"/>
      <c r="F27" s="56"/>
      <c r="G27" s="56"/>
      <c r="H27" s="56"/>
      <c r="I27" s="56"/>
      <c r="J27" s="56"/>
    </row>
  </sheetData>
  <mergeCells count="3">
    <mergeCell ref="A2:J2"/>
    <mergeCell ref="A25:E25"/>
    <mergeCell ref="A26:J26"/>
  </mergeCells>
  <printOptions horizontalCentered="1"/>
  <pageMargins left="0.75" right="0.75" top="1" bottom="1" header="0.5" footer="0.5"/>
  <pageSetup scale="84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70C0"/>
  </sheetPr>
  <dimension ref="A1:J28"/>
  <sheetViews>
    <sheetView zoomScale="115" zoomScaleNormal="115" zoomScaleSheetLayoutView="85" workbookViewId="0">
      <pane ySplit="4" topLeftCell="A5" activePane="bottomLeft" state="frozen"/>
      <selection activeCell="L2" sqref="L2"/>
      <selection pane="bottomLeft" activeCell="E37" sqref="E37"/>
    </sheetView>
  </sheetViews>
  <sheetFormatPr defaultColWidth="8.85546875" defaultRowHeight="12.75"/>
  <cols>
    <col min="1" max="1" width="14.5703125" style="54" customWidth="1"/>
    <col min="2" max="3" width="16" style="55" hidden="1" customWidth="1"/>
    <col min="4" max="10" width="14.85546875" style="55" customWidth="1"/>
    <col min="11" max="16384" width="8.85546875" style="48"/>
  </cols>
  <sheetData>
    <row r="1" spans="1:10" s="5" customFormat="1" ht="23.45" customHeight="1">
      <c r="A1" s="1"/>
      <c r="B1" s="2"/>
      <c r="C1" s="3"/>
      <c r="D1" s="57"/>
      <c r="E1" s="57"/>
      <c r="F1" s="57"/>
      <c r="G1" s="57"/>
      <c r="H1" s="57"/>
      <c r="I1" s="57"/>
      <c r="J1" s="57"/>
    </row>
    <row r="2" spans="1:10" s="58" customFormat="1" ht="30" customHeight="1">
      <c r="A2" s="6" t="s">
        <v>32</v>
      </c>
      <c r="B2" s="7"/>
      <c r="C2" s="7"/>
      <c r="D2" s="7"/>
      <c r="E2" s="7"/>
      <c r="F2" s="7"/>
      <c r="G2" s="7"/>
      <c r="H2" s="7"/>
      <c r="I2" s="7"/>
      <c r="J2" s="8"/>
    </row>
    <row r="3" spans="1:10" s="14" customFormat="1" ht="12.6" customHeight="1">
      <c r="A3" s="10"/>
      <c r="B3" s="11"/>
      <c r="C3" s="11"/>
      <c r="D3" s="11"/>
      <c r="E3" s="11"/>
      <c r="F3" s="12"/>
      <c r="G3" s="12"/>
      <c r="H3" s="11"/>
      <c r="I3" s="11"/>
      <c r="J3" s="59"/>
    </row>
    <row r="4" spans="1:10" s="18" customFormat="1" ht="50.1" customHeight="1">
      <c r="A4" s="15" t="s">
        <v>1</v>
      </c>
      <c r="B4" s="16" t="s">
        <v>2</v>
      </c>
      <c r="C4" s="16" t="s">
        <v>3</v>
      </c>
      <c r="D4" s="16" t="s">
        <v>4</v>
      </c>
      <c r="E4" s="17" t="s">
        <v>33</v>
      </c>
      <c r="F4" s="16" t="s">
        <v>6</v>
      </c>
      <c r="G4" s="17" t="s">
        <v>7</v>
      </c>
      <c r="H4" s="16" t="s">
        <v>8</v>
      </c>
      <c r="I4" s="16" t="s">
        <v>9</v>
      </c>
      <c r="J4" s="16" t="s">
        <v>34</v>
      </c>
    </row>
    <row r="5" spans="1:10" s="24" customFormat="1" ht="32.1" customHeight="1">
      <c r="A5" s="19" t="s">
        <v>11</v>
      </c>
      <c r="B5" s="20">
        <v>131825197.96000001</v>
      </c>
      <c r="C5" s="20">
        <v>126725680.52999999</v>
      </c>
      <c r="D5" s="20">
        <v>138816698.99000001</v>
      </c>
      <c r="E5" s="21">
        <v>125354813</v>
      </c>
      <c r="F5" s="20">
        <v>144637164</v>
      </c>
      <c r="G5" s="21">
        <v>151117089</v>
      </c>
      <c r="H5" s="22">
        <v>154485959.41596726</v>
      </c>
      <c r="I5" s="22">
        <v>159955252.40214625</v>
      </c>
      <c r="J5" s="23">
        <v>168234448.69103208</v>
      </c>
    </row>
    <row r="6" spans="1:10" s="24" customFormat="1" ht="32.1" customHeight="1">
      <c r="A6" s="19" t="s">
        <v>12</v>
      </c>
      <c r="B6" s="26">
        <v>45502628.290000007</v>
      </c>
      <c r="C6" s="26">
        <v>51910368.159999996</v>
      </c>
      <c r="D6" s="26">
        <v>55476444.510000005</v>
      </c>
      <c r="E6" s="27">
        <v>53616357</v>
      </c>
      <c r="F6" s="26">
        <v>57964798</v>
      </c>
      <c r="G6" s="27">
        <v>59663701</v>
      </c>
      <c r="H6" s="28">
        <v>62050249.040000007</v>
      </c>
      <c r="I6" s="28">
        <v>64532259.001599997</v>
      </c>
      <c r="J6" s="29">
        <v>67113549.361663997</v>
      </c>
    </row>
    <row r="7" spans="1:10" s="24" customFormat="1" ht="32.1" hidden="1" customHeight="1">
      <c r="A7" s="19" t="s">
        <v>35</v>
      </c>
      <c r="B7" s="26">
        <v>1250868.69</v>
      </c>
      <c r="C7" s="26">
        <v>2168208.5500000003</v>
      </c>
      <c r="D7" s="26">
        <v>0</v>
      </c>
      <c r="E7" s="27">
        <v>0</v>
      </c>
      <c r="F7" s="26"/>
      <c r="G7" s="27"/>
      <c r="H7" s="30">
        <v>0</v>
      </c>
      <c r="I7" s="30">
        <v>0</v>
      </c>
      <c r="J7" s="31">
        <v>0</v>
      </c>
    </row>
    <row r="8" spans="1:10" s="24" customFormat="1" ht="32.1" customHeight="1">
      <c r="A8" s="19" t="s">
        <v>36</v>
      </c>
      <c r="B8" s="26">
        <v>7123936.2000000002</v>
      </c>
      <c r="C8" s="26">
        <v>10356554.42</v>
      </c>
      <c r="D8" s="26">
        <v>5795763.7299999995</v>
      </c>
      <c r="E8" s="27">
        <v>6637535</v>
      </c>
      <c r="F8" s="26">
        <v>6637535</v>
      </c>
      <c r="G8" s="27">
        <v>6637535</v>
      </c>
      <c r="H8" s="28">
        <v>6637535</v>
      </c>
      <c r="I8" s="28">
        <v>6637535</v>
      </c>
      <c r="J8" s="29">
        <v>6637535</v>
      </c>
    </row>
    <row r="9" spans="1:10" s="24" customFormat="1" ht="32.1" customHeight="1">
      <c r="A9" s="19" t="s">
        <v>14</v>
      </c>
      <c r="B9" s="26">
        <v>54140218.299999997</v>
      </c>
      <c r="C9" s="26">
        <v>53138616.319999985</v>
      </c>
      <c r="D9" s="26">
        <v>58548809.310000002</v>
      </c>
      <c r="E9" s="27">
        <v>51800000</v>
      </c>
      <c r="F9" s="26">
        <v>58486270</v>
      </c>
      <c r="G9" s="27">
        <v>60240858</v>
      </c>
      <c r="H9" s="28">
        <v>62048083.740000002</v>
      </c>
      <c r="I9" s="28">
        <v>64530007.089600004</v>
      </c>
      <c r="J9" s="29">
        <v>67111207.37318401</v>
      </c>
    </row>
    <row r="10" spans="1:10" s="24" customFormat="1" ht="32.1" customHeight="1">
      <c r="A10" s="19" t="s">
        <v>15</v>
      </c>
      <c r="B10" s="26">
        <v>51106502.719999999</v>
      </c>
      <c r="C10" s="26">
        <v>53440475.090000004</v>
      </c>
      <c r="D10" s="26">
        <v>51434031.340000004</v>
      </c>
      <c r="E10" s="27">
        <v>50500000</v>
      </c>
      <c r="F10" s="26">
        <v>50588732</v>
      </c>
      <c r="G10" s="27">
        <v>50588732</v>
      </c>
      <c r="H10" s="28">
        <v>50588732</v>
      </c>
      <c r="I10" s="28">
        <v>50588732</v>
      </c>
      <c r="J10" s="29">
        <v>50588732</v>
      </c>
    </row>
    <row r="11" spans="1:10" s="24" customFormat="1" ht="32.1" customHeight="1">
      <c r="A11" s="19" t="s">
        <v>16</v>
      </c>
      <c r="B11" s="26">
        <v>36971710.219999999</v>
      </c>
      <c r="C11" s="26">
        <v>31607438.190000001</v>
      </c>
      <c r="D11" s="26">
        <v>30546397.960000005</v>
      </c>
      <c r="E11" s="27">
        <v>28490000</v>
      </c>
      <c r="F11" s="26">
        <v>39453990</v>
      </c>
      <c r="G11" s="27">
        <v>40637610</v>
      </c>
      <c r="H11" s="28">
        <v>42263114.399999999</v>
      </c>
      <c r="I11" s="28">
        <v>43953638.976000004</v>
      </c>
      <c r="J11" s="29">
        <v>45711784.535040006</v>
      </c>
    </row>
    <row r="12" spans="1:10" s="24" customFormat="1" ht="32.1" customHeight="1">
      <c r="A12" s="19" t="s">
        <v>17</v>
      </c>
      <c r="B12" s="26">
        <v>9978273.25</v>
      </c>
      <c r="C12" s="26">
        <v>12394764.33</v>
      </c>
      <c r="D12" s="26">
        <v>30546397.960000005</v>
      </c>
      <c r="E12" s="27">
        <v>13827549</v>
      </c>
      <c r="F12" s="26">
        <v>14969363</v>
      </c>
      <c r="G12" s="27">
        <v>15209489</v>
      </c>
      <c r="H12" s="28">
        <v>15665773.669999998</v>
      </c>
      <c r="I12" s="28">
        <v>16135746.880100001</v>
      </c>
      <c r="J12" s="29">
        <v>16619819.286503</v>
      </c>
    </row>
    <row r="13" spans="1:10" s="24" customFormat="1" ht="32.1" customHeight="1">
      <c r="A13" s="19" t="s">
        <v>18</v>
      </c>
      <c r="B13" s="26">
        <v>13884782.170000002</v>
      </c>
      <c r="C13" s="26">
        <v>13459028.190000001</v>
      </c>
      <c r="D13" s="26">
        <v>15975931.25</v>
      </c>
      <c r="E13" s="27">
        <v>14992135</v>
      </c>
      <c r="F13" s="26">
        <v>15640428</v>
      </c>
      <c r="G13" s="27">
        <v>15967449</v>
      </c>
      <c r="H13" s="28">
        <v>16446472.470000001</v>
      </c>
      <c r="I13" s="28">
        <v>16939866.644099999</v>
      </c>
      <c r="J13" s="29">
        <v>17448062.643422998</v>
      </c>
    </row>
    <row r="14" spans="1:10" s="24" customFormat="1" ht="32.1" customHeight="1">
      <c r="A14" s="19" t="s">
        <v>37</v>
      </c>
      <c r="B14" s="26">
        <v>124833493.59999999</v>
      </c>
      <c r="C14" s="26">
        <v>131878347.32999998</v>
      </c>
      <c r="D14" s="26">
        <v>152572913.22</v>
      </c>
      <c r="E14" s="27">
        <v>132207099</v>
      </c>
      <c r="F14" s="26">
        <v>109945104</v>
      </c>
      <c r="G14" s="27">
        <v>110170793</v>
      </c>
      <c r="H14" s="28">
        <v>112374208.86000003</v>
      </c>
      <c r="I14" s="28">
        <v>114621693.0372</v>
      </c>
      <c r="J14" s="29">
        <v>116914126.89794402</v>
      </c>
    </row>
    <row r="15" spans="1:10" s="24" customFormat="1" ht="32.1" customHeight="1">
      <c r="A15" s="19" t="s">
        <v>19</v>
      </c>
      <c r="B15" s="26">
        <v>13564441.130000005</v>
      </c>
      <c r="C15" s="26">
        <v>14820552.510000002</v>
      </c>
      <c r="D15" s="26">
        <v>14260718.269999998</v>
      </c>
      <c r="E15" s="27">
        <v>13320000</v>
      </c>
      <c r="F15" s="26">
        <v>14406356</v>
      </c>
      <c r="G15" s="27">
        <v>15067488</v>
      </c>
      <c r="H15" s="28">
        <v>15519512.640000001</v>
      </c>
      <c r="I15" s="28">
        <v>15985098.019199999</v>
      </c>
      <c r="J15" s="29">
        <v>16464650.959776001</v>
      </c>
    </row>
    <row r="16" spans="1:10" s="24" customFormat="1" ht="32.1" customHeight="1">
      <c r="A16" s="19" t="s">
        <v>20</v>
      </c>
      <c r="B16" s="26">
        <v>31690171.750000007</v>
      </c>
      <c r="C16" s="26">
        <v>29698996.280000001</v>
      </c>
      <c r="D16" s="26">
        <v>27452800.440000001</v>
      </c>
      <c r="E16" s="27">
        <v>30146129</v>
      </c>
      <c r="F16" s="26">
        <v>28219589</v>
      </c>
      <c r="G16" s="27">
        <v>27289401</v>
      </c>
      <c r="H16" s="28">
        <v>25039337.238926172</v>
      </c>
      <c r="I16" s="28">
        <v>22942686.916107379</v>
      </c>
      <c r="J16" s="29">
        <v>22243803.475167789</v>
      </c>
    </row>
    <row r="17" spans="1:10" s="24" customFormat="1" ht="32.1" customHeight="1">
      <c r="A17" s="19" t="s">
        <v>21</v>
      </c>
      <c r="B17" s="26">
        <v>12346283.759999992</v>
      </c>
      <c r="C17" s="26">
        <v>9907946.6899999995</v>
      </c>
      <c r="D17" s="26">
        <v>10614818.329999998</v>
      </c>
      <c r="E17" s="27">
        <v>5701950</v>
      </c>
      <c r="F17" s="26">
        <v>904012</v>
      </c>
      <c r="G17" s="27">
        <v>894012</v>
      </c>
      <c r="H17" s="28">
        <v>894012</v>
      </c>
      <c r="I17" s="28">
        <v>894012</v>
      </c>
      <c r="J17" s="29">
        <v>894012</v>
      </c>
    </row>
    <row r="18" spans="1:10" s="24" customFormat="1" ht="32.1" customHeight="1">
      <c r="A18" s="19" t="s">
        <v>22</v>
      </c>
      <c r="B18" s="26">
        <v>578543025.46000004</v>
      </c>
      <c r="C18" s="26">
        <v>505774868.34999985</v>
      </c>
      <c r="D18" s="26">
        <v>518190173.67999941</v>
      </c>
      <c r="E18" s="27">
        <v>153856654.40000001</v>
      </c>
      <c r="F18" s="26">
        <v>149247715</v>
      </c>
      <c r="G18" s="27">
        <v>152052708</v>
      </c>
      <c r="H18" s="28">
        <v>154550054.63134563</v>
      </c>
      <c r="I18" s="28">
        <v>156943652.49201849</v>
      </c>
      <c r="J18" s="29">
        <v>159283491.45072871</v>
      </c>
    </row>
    <row r="19" spans="1:10" s="24" customFormat="1" ht="32.1" customHeight="1">
      <c r="A19" s="19" t="s">
        <v>23</v>
      </c>
      <c r="B19" s="26">
        <v>49664320.990000002</v>
      </c>
      <c r="C19" s="26">
        <v>49834225.590000004</v>
      </c>
      <c r="D19" s="26">
        <v>48122481.389999993</v>
      </c>
      <c r="E19" s="27">
        <v>46189740</v>
      </c>
      <c r="F19" s="26">
        <v>52045217</v>
      </c>
      <c r="G19" s="27">
        <v>53758412</v>
      </c>
      <c r="H19" s="28">
        <v>54833580.240000002</v>
      </c>
      <c r="I19" s="28">
        <v>55930251.844800003</v>
      </c>
      <c r="J19" s="29">
        <v>57048856.881696016</v>
      </c>
    </row>
    <row r="20" spans="1:10" s="24" customFormat="1" ht="32.1" customHeight="1">
      <c r="A20" s="19" t="s">
        <v>24</v>
      </c>
      <c r="B20" s="26">
        <v>147242902.18999991</v>
      </c>
      <c r="C20" s="26">
        <v>160592346.44999996</v>
      </c>
      <c r="D20" s="26">
        <v>152647545.08999994</v>
      </c>
      <c r="E20" s="27">
        <v>75704080.789999992</v>
      </c>
      <c r="F20" s="26">
        <v>59314176</v>
      </c>
      <c r="G20" s="27">
        <v>63348963</v>
      </c>
      <c r="H20" s="28">
        <v>63348963</v>
      </c>
      <c r="I20" s="28">
        <v>63348963</v>
      </c>
      <c r="J20" s="29">
        <v>63348963</v>
      </c>
    </row>
    <row r="21" spans="1:10" s="24" customFormat="1" ht="32.1" customHeight="1">
      <c r="A21" s="19" t="s">
        <v>38</v>
      </c>
      <c r="B21" s="26">
        <v>-258713025.7700004</v>
      </c>
      <c r="C21" s="26">
        <v>-230603614.39000005</v>
      </c>
      <c r="D21" s="26">
        <v>-194967319.02000031</v>
      </c>
      <c r="E21" s="27">
        <v>470829294.06999993</v>
      </c>
      <c r="F21" s="26">
        <v>41793137</v>
      </c>
      <c r="G21" s="27">
        <v>45488357</v>
      </c>
      <c r="H21" s="28">
        <v>41488357</v>
      </c>
      <c r="I21" s="28">
        <v>41488357</v>
      </c>
      <c r="J21" s="29">
        <v>41488357</v>
      </c>
    </row>
    <row r="22" spans="1:10" s="24" customFormat="1" ht="32.1" customHeight="1">
      <c r="A22" s="19" t="s">
        <v>39</v>
      </c>
      <c r="B22" s="26">
        <v>173478076.07999998</v>
      </c>
      <c r="C22" s="26">
        <v>164040338.22</v>
      </c>
      <c r="D22" s="26">
        <v>470666394.19</v>
      </c>
      <c r="E22" s="26">
        <v>143145048.33999997</v>
      </c>
      <c r="F22" s="38">
        <v>142333740</v>
      </c>
      <c r="G22" s="27">
        <v>135383060</v>
      </c>
      <c r="H22" s="28">
        <v>135383060</v>
      </c>
      <c r="I22" s="28">
        <v>135383060</v>
      </c>
      <c r="J22" s="29">
        <v>135383060</v>
      </c>
    </row>
    <row r="23" spans="1:10" s="24" customFormat="1" ht="32.1" customHeight="1">
      <c r="A23" s="33" t="s">
        <v>27</v>
      </c>
      <c r="B23" s="34">
        <f>SUM(B5:B22)</f>
        <v>1224433806.9899993</v>
      </c>
      <c r="C23" s="34">
        <f t="shared" ref="C23:J23" si="0">SUM(C5:C22)</f>
        <v>1191145140.8099997</v>
      </c>
      <c r="D23" s="34">
        <f t="shared" si="0"/>
        <v>1586701000.6399994</v>
      </c>
      <c r="E23" s="34">
        <f t="shared" si="0"/>
        <v>1416318384.5999997</v>
      </c>
      <c r="F23" s="35">
        <f t="shared" si="0"/>
        <v>986587326</v>
      </c>
      <c r="G23" s="36">
        <f t="shared" si="0"/>
        <v>1003515657</v>
      </c>
      <c r="H23" s="34">
        <f t="shared" si="0"/>
        <v>1013617005.3462391</v>
      </c>
      <c r="I23" s="34">
        <f t="shared" si="0"/>
        <v>1030810812.3028722</v>
      </c>
      <c r="J23" s="34">
        <f t="shared" si="0"/>
        <v>1052534460.5561585</v>
      </c>
    </row>
    <row r="24" spans="1:10" s="24" customFormat="1" ht="32.1" customHeight="1">
      <c r="A24" s="37" t="s">
        <v>40</v>
      </c>
      <c r="B24" s="26">
        <v>0</v>
      </c>
      <c r="C24" s="26">
        <v>0</v>
      </c>
      <c r="D24" s="26"/>
      <c r="E24" s="26">
        <v>40151058</v>
      </c>
      <c r="F24" s="38">
        <v>66103229</v>
      </c>
      <c r="G24" s="27">
        <v>68181204</v>
      </c>
      <c r="H24" s="30">
        <v>0</v>
      </c>
      <c r="I24" s="30">
        <v>0</v>
      </c>
      <c r="J24" s="30">
        <v>0</v>
      </c>
    </row>
    <row r="25" spans="1:10" s="43" customFormat="1" ht="18.95" customHeight="1">
      <c r="A25" s="39" t="s">
        <v>29</v>
      </c>
      <c r="B25" s="40">
        <f t="shared" ref="B25:J25" si="1">SUM(B23:B24)</f>
        <v>1224433806.9899993</v>
      </c>
      <c r="C25" s="40">
        <f t="shared" si="1"/>
        <v>1191145140.8099997</v>
      </c>
      <c r="D25" s="40">
        <f t="shared" si="1"/>
        <v>1586701000.6399994</v>
      </c>
      <c r="E25" s="40">
        <f t="shared" si="1"/>
        <v>1456469442.5999997</v>
      </c>
      <c r="F25" s="41">
        <f t="shared" si="1"/>
        <v>1052690555</v>
      </c>
      <c r="G25" s="42">
        <f>SUM(G23:G24)</f>
        <v>1071696861</v>
      </c>
      <c r="H25" s="40">
        <f t="shared" si="1"/>
        <v>1013617005.3462391</v>
      </c>
      <c r="I25" s="40">
        <f t="shared" si="1"/>
        <v>1030810812.3028722</v>
      </c>
      <c r="J25" s="40">
        <f t="shared" si="1"/>
        <v>1052534460.5561585</v>
      </c>
    </row>
    <row r="26" spans="1:10" ht="6" customHeight="1">
      <c r="A26" s="44"/>
      <c r="B26" s="45"/>
      <c r="C26" s="45"/>
      <c r="D26" s="45"/>
      <c r="E26" s="46"/>
      <c r="F26" s="46"/>
      <c r="G26" s="46"/>
      <c r="H26" s="46"/>
      <c r="I26" s="45"/>
      <c r="J26" s="47"/>
    </row>
    <row r="27" spans="1:10" s="51" customFormat="1" ht="29.1" hidden="1" customHeight="1">
      <c r="A27" s="49" t="s">
        <v>30</v>
      </c>
      <c r="B27" s="49"/>
      <c r="C27" s="49"/>
      <c r="D27" s="49"/>
      <c r="E27" s="49"/>
      <c r="F27" s="49"/>
      <c r="G27" s="49"/>
      <c r="H27" s="50"/>
      <c r="I27" s="50"/>
      <c r="J27" s="50"/>
    </row>
    <row r="28" spans="1:10" s="51" customFormat="1" ht="29.1" customHeight="1">
      <c r="A28" s="52" t="s">
        <v>41</v>
      </c>
      <c r="B28" s="52"/>
      <c r="C28" s="52"/>
      <c r="D28" s="52"/>
      <c r="E28" s="52"/>
      <c r="F28" s="52"/>
      <c r="G28" s="52"/>
      <c r="H28" s="52"/>
      <c r="I28" s="52"/>
      <c r="J28" s="52"/>
    </row>
  </sheetData>
  <mergeCells count="3">
    <mergeCell ref="A2:J2"/>
    <mergeCell ref="A27:G27"/>
    <mergeCell ref="A28:J28"/>
  </mergeCells>
  <printOptions horizontalCentered="1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C52" sqref="C52:G52"/>
    </sheetView>
  </sheetViews>
  <sheetFormatPr defaultColWidth="35.42578125" defaultRowHeight="12"/>
  <cols>
    <col min="1" max="1" width="19.42578125" style="96" bestFit="1" customWidth="1"/>
    <col min="2" max="6" width="14.85546875" style="96" bestFit="1" customWidth="1"/>
    <col min="7" max="16384" width="35.42578125" style="96"/>
  </cols>
  <sheetData>
    <row r="1" spans="1:6" ht="24">
      <c r="A1" s="93" t="s">
        <v>88</v>
      </c>
      <c r="B1" s="94" t="s">
        <v>44</v>
      </c>
      <c r="C1" s="95" t="s">
        <v>45</v>
      </c>
      <c r="D1" s="94" t="s">
        <v>46</v>
      </c>
      <c r="E1" s="94" t="s">
        <v>47</v>
      </c>
      <c r="F1" s="95" t="s">
        <v>48</v>
      </c>
    </row>
    <row r="2" spans="1:6">
      <c r="A2" s="97" t="s">
        <v>89</v>
      </c>
      <c r="B2" s="98">
        <v>430155612</v>
      </c>
      <c r="C2" s="99">
        <v>457401684</v>
      </c>
      <c r="D2" s="98">
        <v>449405499.17912495</v>
      </c>
      <c r="E2" s="98">
        <v>460300547.13678348</v>
      </c>
      <c r="F2" s="99">
        <v>475368929.07805526</v>
      </c>
    </row>
    <row r="3" spans="1:6">
      <c r="A3" s="100" t="s">
        <v>90</v>
      </c>
      <c r="B3" s="101">
        <v>430155612</v>
      </c>
      <c r="C3" s="102">
        <v>457401684</v>
      </c>
      <c r="D3" s="101">
        <v>461600000</v>
      </c>
      <c r="E3" s="101">
        <v>474300000</v>
      </c>
      <c r="F3" s="102">
        <v>502100000</v>
      </c>
    </row>
    <row r="4" spans="1:6">
      <c r="A4" s="103" t="s">
        <v>91</v>
      </c>
      <c r="B4" s="104">
        <f>B2-B3</f>
        <v>0</v>
      </c>
      <c r="C4" s="105">
        <f>C2-C3</f>
        <v>0</v>
      </c>
      <c r="D4" s="104">
        <f>D2-D3</f>
        <v>-12194500.820875049</v>
      </c>
      <c r="E4" s="104">
        <f>E2-E3</f>
        <v>-13999452.863216519</v>
      </c>
      <c r="F4" s="105">
        <f>F2-F3</f>
        <v>-26731070.921944737</v>
      </c>
    </row>
    <row r="5" spans="1:6">
      <c r="A5" s="100" t="s">
        <v>92</v>
      </c>
      <c r="B5" s="101"/>
      <c r="C5" s="102"/>
      <c r="D5" s="101">
        <v>99000000</v>
      </c>
      <c r="E5" s="101">
        <v>100400000</v>
      </c>
      <c r="F5" s="102">
        <v>101700000</v>
      </c>
    </row>
    <row r="6" spans="1:6">
      <c r="A6" s="106" t="s">
        <v>91</v>
      </c>
      <c r="B6" s="107">
        <f>B4-B5</f>
        <v>0</v>
      </c>
      <c r="C6" s="108">
        <f>C4-C5</f>
        <v>0</v>
      </c>
      <c r="D6" s="107">
        <f>D4-D5</f>
        <v>-111194500.82087505</v>
      </c>
      <c r="E6" s="107">
        <f>E4-E5</f>
        <v>-114399452.86321652</v>
      </c>
      <c r="F6" s="108">
        <f>F4-F5</f>
        <v>-128431070.92194474</v>
      </c>
    </row>
    <row r="7" spans="1:6">
      <c r="A7" s="109"/>
      <c r="B7" s="110"/>
      <c r="C7" s="110"/>
      <c r="D7" s="110"/>
      <c r="E7" s="110"/>
      <c r="F7" s="110"/>
    </row>
    <row r="10" spans="1:6" ht="24">
      <c r="A10" s="93" t="s">
        <v>93</v>
      </c>
      <c r="B10" s="94" t="s">
        <v>44</v>
      </c>
      <c r="C10" s="95" t="s">
        <v>45</v>
      </c>
      <c r="D10" s="94" t="s">
        <v>46</v>
      </c>
      <c r="E10" s="94" t="s">
        <v>47</v>
      </c>
      <c r="F10" s="95" t="s">
        <v>48</v>
      </c>
    </row>
    <row r="11" spans="1:6">
      <c r="A11" s="97" t="s">
        <v>89</v>
      </c>
      <c r="B11" s="98">
        <v>1052690555</v>
      </c>
      <c r="C11" s="99">
        <v>1071696861</v>
      </c>
      <c r="D11" s="98">
        <v>1013617005.3462391</v>
      </c>
      <c r="E11" s="98">
        <v>1030810812.3028722</v>
      </c>
      <c r="F11" s="99">
        <v>1052534460.5561585</v>
      </c>
    </row>
    <row r="12" spans="1:6">
      <c r="A12" s="100" t="s">
        <v>90</v>
      </c>
      <c r="B12" s="101">
        <v>1039006929</v>
      </c>
      <c r="C12" s="102">
        <v>1060583969</v>
      </c>
      <c r="D12" s="101">
        <v>1059300000</v>
      </c>
      <c r="E12" s="101">
        <v>1079300000</v>
      </c>
      <c r="F12" s="102">
        <v>1115300000</v>
      </c>
    </row>
    <row r="13" spans="1:6">
      <c r="A13" s="103" t="s">
        <v>91</v>
      </c>
      <c r="B13" s="104">
        <f>B11-B12</f>
        <v>13683626</v>
      </c>
      <c r="C13" s="105">
        <f>C11-C12</f>
        <v>11112892</v>
      </c>
      <c r="D13" s="104">
        <f>D11-D12</f>
        <v>-45682994.65376091</v>
      </c>
      <c r="E13" s="104">
        <f>E11-E12</f>
        <v>-48489187.697127819</v>
      </c>
      <c r="F13" s="105">
        <f>F11-F12</f>
        <v>-62765539.443841457</v>
      </c>
    </row>
    <row r="14" spans="1:6">
      <c r="A14" s="100" t="s">
        <v>92</v>
      </c>
      <c r="B14" s="101"/>
      <c r="C14" s="102"/>
      <c r="D14" s="101">
        <v>135000000</v>
      </c>
      <c r="E14" s="101">
        <v>136300000</v>
      </c>
      <c r="F14" s="102">
        <v>137600000</v>
      </c>
    </row>
    <row r="15" spans="1:6">
      <c r="A15" s="106" t="s">
        <v>91</v>
      </c>
      <c r="B15" s="107">
        <f>B13-B14</f>
        <v>13683626</v>
      </c>
      <c r="C15" s="108">
        <f>C13-C14</f>
        <v>11112892</v>
      </c>
      <c r="D15" s="107">
        <f>D13-D14</f>
        <v>-180682994.65376091</v>
      </c>
      <c r="E15" s="107">
        <f>E13-E14</f>
        <v>-184789187.69712782</v>
      </c>
      <c r="F15" s="108">
        <f>F13-F14</f>
        <v>-200365539.44384146</v>
      </c>
    </row>
    <row r="16" spans="1:6">
      <c r="B16" s="110"/>
      <c r="C16" s="110"/>
      <c r="D16" s="110"/>
      <c r="E16" s="110"/>
      <c r="F16" s="1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AllFundTables</vt:lpstr>
      <vt:lpstr>GPFTables</vt:lpstr>
      <vt:lpstr>GPF</vt:lpstr>
      <vt:lpstr>ALL FUNDS </vt:lpstr>
      <vt:lpstr>Imbalance</vt:lpstr>
      <vt:lpstr>'ALL FUNDS '!Print_Area</vt:lpstr>
      <vt:lpstr>AllFundTables!Print_Area</vt:lpstr>
      <vt:lpstr>GPF!Print_Area</vt:lpstr>
      <vt:lpstr>GPFTables!Print_Area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Johnson</dc:creator>
  <cp:lastModifiedBy>Bradley Johnson</cp:lastModifiedBy>
  <dcterms:created xsi:type="dcterms:W3CDTF">2013-05-21T19:08:32Z</dcterms:created>
  <dcterms:modified xsi:type="dcterms:W3CDTF">2013-05-21T19:10:56Z</dcterms:modified>
</cp:coreProperties>
</file>