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garap" sheetId="2" r:id="rId5"/>
    <sheet state="visible" name="UJI HIPOTESIS" sheetId="3" r:id="rId6"/>
  </sheets>
  <definedNames/>
  <calcPr/>
</workbook>
</file>

<file path=xl/sharedStrings.xml><?xml version="1.0" encoding="utf-8"?>
<sst xmlns="http://schemas.openxmlformats.org/spreadsheetml/2006/main" count="321" uniqueCount="188">
  <si>
    <t>Timestamp</t>
  </si>
  <si>
    <t>Nama</t>
  </si>
  <si>
    <t>Asal Institusi</t>
  </si>
  <si>
    <t>Program Studi</t>
  </si>
  <si>
    <t>Berapa lama anda tidur dalam sehari?</t>
  </si>
  <si>
    <t>Seberapa tinggi tingkat konsentrasi Anda saat belajar?</t>
  </si>
  <si>
    <t xml:space="preserve"> Apakah anda mudah terganggu selama belajar?</t>
  </si>
  <si>
    <t xml:space="preserve"> Bagaimana kualitas tidur Anda dalam seminggu terakhir?</t>
  </si>
  <si>
    <t>Seberapa sering Anda merasa puas dengan jumlah jam tidur Anda dalam seminggu terakhir?</t>
  </si>
  <si>
    <t>Seberapa besar motivasi Anda dalam belajar?</t>
  </si>
  <si>
    <t>Apakah anda merasa bersemangat dalam menghadapi belajar?</t>
  </si>
  <si>
    <t/>
  </si>
  <si>
    <t>danen</t>
  </si>
  <si>
    <t>universitas airlangga</t>
  </si>
  <si>
    <t>administrasi negara</t>
  </si>
  <si>
    <t>Kurang dari 8 jam</t>
  </si>
  <si>
    <t>Farah Yusnaida Arif</t>
  </si>
  <si>
    <t>UPN Veteran Jawa Timur</t>
  </si>
  <si>
    <t>Sains Data</t>
  </si>
  <si>
    <t>reza putri</t>
  </si>
  <si>
    <t>upn veteran jatim</t>
  </si>
  <si>
    <t>sains data</t>
  </si>
  <si>
    <t>Muhammad Nasrulloh Muqsith</t>
  </si>
  <si>
    <t>UPN</t>
  </si>
  <si>
    <t>Informartika</t>
  </si>
  <si>
    <t>Tsabita</t>
  </si>
  <si>
    <t>Upn jatim</t>
  </si>
  <si>
    <t>Sains data</t>
  </si>
  <si>
    <t>Alfaro Alamsyah Muchlisun</t>
  </si>
  <si>
    <t xml:space="preserve">UPN Veteran Jawa Timur </t>
  </si>
  <si>
    <t xml:space="preserve">Sains Data </t>
  </si>
  <si>
    <t>Filda Dwi Meirina</t>
  </si>
  <si>
    <t>UPNV Jatim</t>
  </si>
  <si>
    <t>Sistem Informasi</t>
  </si>
  <si>
    <t>Lebih dari sama dengan 8 jam</t>
  </si>
  <si>
    <t xml:space="preserve">Nurul Haromaini </t>
  </si>
  <si>
    <t xml:space="preserve">Upnvjt </t>
  </si>
  <si>
    <t>Manajemen</t>
  </si>
  <si>
    <t xml:space="preserve">Raffy Fatur Rizkyawan </t>
  </si>
  <si>
    <t xml:space="preserve">Politeknik Elektronika Negeri Surabaya </t>
  </si>
  <si>
    <t xml:space="preserve">Teknologi Game </t>
  </si>
  <si>
    <t>Naura Ulayya Nariswari</t>
  </si>
  <si>
    <t>UPN 'VETERAN' JAWA TIMUR</t>
  </si>
  <si>
    <t>Larasati Romadhani Yunita Putri</t>
  </si>
  <si>
    <t>UPNVJT</t>
  </si>
  <si>
    <t xml:space="preserve">Febriyan Putri </t>
  </si>
  <si>
    <t xml:space="preserve">UPN veteran Jatim </t>
  </si>
  <si>
    <t xml:space="preserve">Informatika </t>
  </si>
  <si>
    <t>Lau</t>
  </si>
  <si>
    <t xml:space="preserve">Universitas Pembangunan Nasional Veteran Jawa Timur </t>
  </si>
  <si>
    <t>Divia</t>
  </si>
  <si>
    <t>UPNV JATIM</t>
  </si>
  <si>
    <t xml:space="preserve">Rafi Imam Dwiyanto </t>
  </si>
  <si>
    <t xml:space="preserve">Universitas Pembangunan Nasional "Veteran" Jawa Timur </t>
  </si>
  <si>
    <t xml:space="preserve">Maria Theresa Silvana Situmorang </t>
  </si>
  <si>
    <t>Unesa</t>
  </si>
  <si>
    <t xml:space="preserve">Pendidikan biologi </t>
  </si>
  <si>
    <t xml:space="preserve">Rizal Harjo Utomo </t>
  </si>
  <si>
    <t>Hanif Ziva Zavira</t>
  </si>
  <si>
    <t>Ardia Eva Ardiani</t>
  </si>
  <si>
    <t>Sunu Pinardi</t>
  </si>
  <si>
    <t>Universitas Airlangga</t>
  </si>
  <si>
    <t>Teknologi Rekayasa Instrumentasi dan Kontrol</t>
  </si>
  <si>
    <t>Melinda</t>
  </si>
  <si>
    <t>naila mq</t>
  </si>
  <si>
    <t>upn veteran jawa timur</t>
  </si>
  <si>
    <t>Muhammad Akmal</t>
  </si>
  <si>
    <t>Allan</t>
  </si>
  <si>
    <t>Adam Rizky R.</t>
  </si>
  <si>
    <t>Upn Veteran Jatim</t>
  </si>
  <si>
    <t xml:space="preserve">Annisa </t>
  </si>
  <si>
    <t xml:space="preserve">Agribisnis </t>
  </si>
  <si>
    <t>Rizki Amanda</t>
  </si>
  <si>
    <t>UPN "VETERAN" JAWA TIMUR</t>
  </si>
  <si>
    <t>SAINS DATA</t>
  </si>
  <si>
    <t xml:space="preserve">Chelsea </t>
  </si>
  <si>
    <t xml:space="preserve">Sains data </t>
  </si>
  <si>
    <t>Muhammad Rusydi Athaillah Akbar</t>
  </si>
  <si>
    <t xml:space="preserve">Tatia Shafwa Sinatria </t>
  </si>
  <si>
    <t xml:space="preserve">Universitas Pembangunan Nasional " Veteran" Jawa Timur </t>
  </si>
  <si>
    <t>Faris Nur Tsan</t>
  </si>
  <si>
    <t>RAVITA DEVI ANJELINA</t>
  </si>
  <si>
    <t xml:space="preserve">POLITEKNIK SAWUNGGALIH AJI </t>
  </si>
  <si>
    <t>AKUNTANSI</t>
  </si>
  <si>
    <t>Mariah</t>
  </si>
  <si>
    <t>Universitas Negeri Surabaya</t>
  </si>
  <si>
    <t>Psikologi</t>
  </si>
  <si>
    <t>Dwi Amalia Putri</t>
  </si>
  <si>
    <t>UPN "Veteran" Jawa Timur</t>
  </si>
  <si>
    <t>Hanin Anindya P</t>
  </si>
  <si>
    <t>daniel bintang</t>
  </si>
  <si>
    <t>unesa</t>
  </si>
  <si>
    <t>ekonomi</t>
  </si>
  <si>
    <t xml:space="preserve">Kholidatus Emilia </t>
  </si>
  <si>
    <t>22083010004@student.upnjatim.ac.id</t>
  </si>
  <si>
    <t>Cahya eka</t>
  </si>
  <si>
    <t xml:space="preserve">UPN </t>
  </si>
  <si>
    <t>Adinda Putri Rhaina</t>
  </si>
  <si>
    <t>Affa Lelira Ibrahim</t>
  </si>
  <si>
    <t>Universitas Pembangunan Nasional "Veteran" Jawa Timur</t>
  </si>
  <si>
    <t>edsa khairun nufus</t>
  </si>
  <si>
    <t>instiper</t>
  </si>
  <si>
    <t>spks</t>
  </si>
  <si>
    <t>moku</t>
  </si>
  <si>
    <t>upn jatim</t>
  </si>
  <si>
    <t>dkv</t>
  </si>
  <si>
    <t>kurang 8jam</t>
  </si>
  <si>
    <t>lebih dari=8 jam</t>
  </si>
  <si>
    <t>tinggi tingkat konsentrasi belajar</t>
  </si>
  <si>
    <t>mudah terganggu saat belajar</t>
  </si>
  <si>
    <t>kualitas tidur dalam seminggu terakhir</t>
  </si>
  <si>
    <t>sering puas pada jam tidur seminggu terakhir</t>
  </si>
  <si>
    <t>besar motivasi belajar</t>
  </si>
  <si>
    <t>merasa semangat dalam belajar</t>
  </si>
  <si>
    <t>RESPON (Kurang dari 8 jam) (X1)</t>
  </si>
  <si>
    <t>RESPON(LEBIH DARI SAMA DENGAN 8 JAM) (X2)</t>
  </si>
  <si>
    <t>tingkat konsentrasi dan ganggu belajar (R1)x1, 1j</t>
  </si>
  <si>
    <t>kualitas tidur dan rasa puas tidur (R2) x1,2j</t>
  </si>
  <si>
    <t>motivasi dan semangat belajar(R3) x1, 3j</t>
  </si>
  <si>
    <t>tingkat konsentrasi dan ganggu belajar (R1)x2,1j</t>
  </si>
  <si>
    <t>kualitas tidur dan rasa puas tidur (R2)x2,2j</t>
  </si>
  <si>
    <t>motivasi dan semangat belajar(R3)x2,3j</t>
  </si>
  <si>
    <t>D (nilai perbedaan tiap variabel respon)</t>
  </si>
  <si>
    <t>D1</t>
  </si>
  <si>
    <t>D2</t>
  </si>
  <si>
    <t>D3</t>
  </si>
  <si>
    <t>matriks Dbar</t>
  </si>
  <si>
    <t>STANDAR DEVIASI</t>
  </si>
  <si>
    <t>M1</t>
  </si>
  <si>
    <t>x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</si>
  <si>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</si>
  <si>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</si>
  <si>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</si>
  <si>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</si>
  <si>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</si>
  <si>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</si>
  <si>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</si>
  <si>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</si>
  <si>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</si>
  <si>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</si>
  <si>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</si>
  <si>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</si>
  <si>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</si>
  <si>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</si>
  <si>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</si>
  <si>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</si>
  <si>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</si>
  <si>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</si>
  <si>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</si>
  <si>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</si>
  <si>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</si>
  <si>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</si>
  <si>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</si>
  <si>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</si>
  <si>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</si>
  <si>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</si>
  <si>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</si>
  <si>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</si>
  <si>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</si>
  <si>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</si>
  <si>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</si>
  <si>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</si>
  <si>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</si>
  <si>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</si>
  <si>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</si>
  <si>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</si>
  <si>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</si>
  <si>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</si>
  <si>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</si>
  <si>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</si>
  <si>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tidak terdapat perbedaan hasil analisis pengaruh jam tidur terhdap tingkat prestasi belajar mahasiswa</t>
  </si>
  <si>
    <t>terdapat perbedaan hasil analisis pengaruh jam tidur terhdap tingkat prestasi belajar mahasiswa</t>
  </si>
  <si>
    <t>alpha</t>
  </si>
  <si>
    <t>Statistik UJi</t>
  </si>
  <si>
    <t>n</t>
  </si>
  <si>
    <t>Dbar</t>
  </si>
  <si>
    <t>Dbar^T</t>
  </si>
  <si>
    <t>Sd</t>
  </si>
  <si>
    <t>Sd^-1</t>
  </si>
  <si>
    <t>n*Dbar^T</t>
  </si>
  <si>
    <t>inverse*Dbar</t>
  </si>
  <si>
    <t>T^2</t>
  </si>
  <si>
    <t>KRITERIA UJI</t>
  </si>
  <si>
    <t>57.37415925 &gt; 9</t>
  </si>
  <si>
    <t>KEPUTUSAN</t>
  </si>
  <si>
    <t>Menolak H0 pada tingkat signifikansi 5%, karena nilai T^2 lebih besar</t>
  </si>
  <si>
    <t>KESIMPULAN</t>
  </si>
  <si>
    <t>Lama jam tidur berpengaruh terhadap tingkat prestasi belajar mahasiswa, termasuk dalam aspek tingkat konsentrasi, kondisi tubuh, dan motivasi belajar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</si>
</sst>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&quot;Times New Roman&quot;"/>
    </font>
    <font>
      <sz val="9.0"/>
      <color rgb="FF000000"/>
      <name val="&quot;Google Sans Mono&quot;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DD7E6B"/>
        <bgColor rgb="FFDD7E6B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  <xf borderId="1" fillId="0" fontId="2" numFmtId="0" xfId="0" applyAlignment="1" applyBorder="1" applyFont="1">
      <alignment readingOrder="0"/>
    </xf>
    <xf borderId="1" fillId="0" fontId="1" numFmtId="0" xfId="0" applyBorder="1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horizontal="right" vertical="bottom"/>
    </xf>
    <xf borderId="1" fillId="2" fontId="1" numFmtId="0" xfId="0" applyAlignment="1" applyBorder="1" applyFont="1">
      <alignment readingOrder="0"/>
    </xf>
    <xf borderId="1" fillId="0" fontId="3" numFmtId="0" xfId="0" applyAlignment="1" applyBorder="1" applyFont="1">
      <alignment horizontal="right" readingOrder="0" vertical="bottom"/>
    </xf>
    <xf borderId="1" fillId="3" fontId="1" numFmtId="0" xfId="0" applyAlignment="1" applyBorder="1" applyFont="1">
      <alignment readingOrder="0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readingOrder="0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2" fillId="0" fontId="1" numFmtId="0" xfId="0" applyBorder="1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1" numFmtId="0" xfId="0" applyFont="1"/>
    <xf borderId="0" fillId="0" fontId="1" numFmtId="0" xfId="0" applyAlignment="1" applyFont="1">
      <alignment horizontal="center" readingOrder="0"/>
    </xf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horizontal="center"/>
    </xf>
    <xf borderId="0" fillId="0" fontId="1" numFmtId="4" xfId="0" applyFont="1" applyNumberFormat="1"/>
    <xf borderId="0" fillId="0" fontId="6" numFmtId="0" xfId="0" applyAlignment="1" applyFont="1">
      <alignment readingOrder="0"/>
    </xf>
    <xf borderId="11" fillId="0" fontId="1" numFmtId="0" xfId="0" applyBorder="1" applyFont="1"/>
    <xf borderId="12" fillId="0" fontId="1" numFmtId="0" xfId="0" applyBorder="1" applyFont="1"/>
    <xf borderId="13" fillId="0" fontId="1" numFmtId="0" xfId="0" applyBorder="1" applyFont="1"/>
    <xf borderId="14" fillId="0" fontId="1" numFmtId="0" xfId="0" applyBorder="1" applyFont="1"/>
    <xf borderId="15" fillId="0" fontId="1" numFmtId="0" xfId="0" applyBorder="1" applyFont="1"/>
    <xf borderId="11" fillId="0" fontId="1" numFmtId="0" xfId="0" applyAlignment="1" applyBorder="1" applyFont="1">
      <alignment readingOrder="0"/>
    </xf>
    <xf borderId="0" fillId="4" fontId="7" numFmtId="0" xfId="0" applyFill="1" applyFont="1"/>
    <xf borderId="0" fillId="4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2.png"/><Relationship Id="rId3" Type="http://schemas.openxmlformats.org/officeDocument/2006/relationships/image" Target="../media/image4.png"/><Relationship Id="rId4" Type="http://schemas.openxmlformats.org/officeDocument/2006/relationships/image" Target="../media/image8.png"/><Relationship Id="rId5" Type="http://schemas.openxmlformats.org/officeDocument/2006/relationships/image" Target="../media/image3.png"/><Relationship Id="rId6" Type="http://schemas.openxmlformats.org/officeDocument/2006/relationships/image" Target="../media/image9.png"/><Relationship Id="rId7" Type="http://schemas.openxmlformats.org/officeDocument/2006/relationships/image" Target="../media/image6.png"/><Relationship Id="rId8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105</xdr:row>
      <xdr:rowOff>19050</xdr:rowOff>
    </xdr:from>
    <xdr:ext cx="3333750" cy="552450"/>
    <xdr:pic>
      <xdr:nvPicPr>
        <xdr:cNvPr id="0" name="image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924050" cy="542925"/>
    <xdr:pic>
      <xdr:nvPicPr>
        <xdr:cNvPr id="0" name="image7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</xdr:row>
      <xdr:rowOff>200025</xdr:rowOff>
    </xdr:from>
    <xdr:ext cx="1790700" cy="54292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</xdr:row>
      <xdr:rowOff>0</xdr:rowOff>
    </xdr:from>
    <xdr:ext cx="1581150" cy="552450"/>
    <xdr:pic>
      <xdr:nvPicPr>
        <xdr:cNvPr id="0" name="image4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41</xdr:row>
      <xdr:rowOff>200025</xdr:rowOff>
    </xdr:from>
    <xdr:ext cx="3067050" cy="447675"/>
    <xdr:pic>
      <xdr:nvPicPr>
        <xdr:cNvPr id="0" name="image8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44</xdr:row>
      <xdr:rowOff>200025</xdr:rowOff>
    </xdr:from>
    <xdr:ext cx="952500" cy="352425"/>
    <xdr:pic>
      <xdr:nvPicPr>
        <xdr:cNvPr id="0" name="image3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46</xdr:row>
      <xdr:rowOff>200025</xdr:rowOff>
    </xdr:from>
    <xdr:ext cx="952500" cy="304800"/>
    <xdr:pic>
      <xdr:nvPicPr>
        <xdr:cNvPr id="0" name="image9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48</xdr:row>
      <xdr:rowOff>152400</xdr:rowOff>
    </xdr:from>
    <xdr:ext cx="1885950" cy="352425"/>
    <xdr:pic>
      <xdr:nvPicPr>
        <xdr:cNvPr id="0" name="image6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50</xdr:row>
      <xdr:rowOff>200025</xdr:rowOff>
    </xdr:from>
    <xdr:ext cx="2028825" cy="304800"/>
    <xdr:pic>
      <xdr:nvPicPr>
        <xdr:cNvPr id="0" name="image1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8.88"/>
    <col customWidth="1" min="7" max="7" width="42.0"/>
    <col customWidth="1" min="8" max="8" width="39.13"/>
    <col customWidth="1" min="9" max="9" width="46.63"/>
    <col customWidth="1" min="10" max="10" width="76.0"/>
    <col customWidth="1" min="11" max="11" width="51.0"/>
    <col customWidth="1" min="12" max="12" width="52.5"/>
    <col customWidth="1" min="13" max="2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11</v>
      </c>
      <c r="O1" s="2" t="s">
        <v>11</v>
      </c>
      <c r="P1" s="2" t="s">
        <v>11</v>
      </c>
      <c r="Q1" s="2" t="s">
        <v>11</v>
      </c>
      <c r="R1" s="2" t="s">
        <v>11</v>
      </c>
      <c r="S1" s="2" t="s">
        <v>11</v>
      </c>
      <c r="T1" s="2" t="s">
        <v>11</v>
      </c>
    </row>
    <row r="2">
      <c r="A2" s="3">
        <v>45393.87471106481</v>
      </c>
      <c r="B2" s="4" t="s">
        <v>12</v>
      </c>
      <c r="C2" s="4" t="s">
        <v>13</v>
      </c>
      <c r="D2" s="4" t="s">
        <v>14</v>
      </c>
      <c r="F2" s="4" t="s">
        <v>15</v>
      </c>
      <c r="G2" s="4">
        <v>3.0</v>
      </c>
      <c r="H2" s="4">
        <v>3.0</v>
      </c>
      <c r="I2" s="4">
        <v>5.0</v>
      </c>
      <c r="J2" s="4">
        <v>5.0</v>
      </c>
      <c r="K2" s="4">
        <v>3.0</v>
      </c>
      <c r="L2" s="4">
        <v>3.0</v>
      </c>
    </row>
    <row r="3">
      <c r="A3" s="3">
        <v>45393.87789998842</v>
      </c>
      <c r="B3" s="4" t="s">
        <v>16</v>
      </c>
      <c r="C3" s="4" t="s">
        <v>17</v>
      </c>
      <c r="D3" s="4" t="s">
        <v>18</v>
      </c>
      <c r="F3" s="4" t="s">
        <v>15</v>
      </c>
      <c r="G3" s="4">
        <v>3.0</v>
      </c>
      <c r="H3" s="4">
        <v>4.0</v>
      </c>
      <c r="I3" s="4">
        <v>3.0</v>
      </c>
      <c r="J3" s="4">
        <v>2.0</v>
      </c>
      <c r="K3" s="4">
        <v>3.0</v>
      </c>
      <c r="L3" s="4">
        <v>3.0</v>
      </c>
    </row>
    <row r="4">
      <c r="A4" s="3">
        <v>45393.878600763885</v>
      </c>
      <c r="B4" s="4" t="s">
        <v>19</v>
      </c>
      <c r="C4" s="4" t="s">
        <v>20</v>
      </c>
      <c r="D4" s="4" t="s">
        <v>21</v>
      </c>
      <c r="F4" s="4" t="s">
        <v>15</v>
      </c>
      <c r="G4" s="4">
        <v>3.0</v>
      </c>
      <c r="H4" s="4">
        <v>3.0</v>
      </c>
      <c r="I4" s="4">
        <v>4.0</v>
      </c>
      <c r="J4" s="4">
        <v>4.0</v>
      </c>
      <c r="K4" s="4">
        <v>4.0</v>
      </c>
      <c r="L4" s="4">
        <v>4.0</v>
      </c>
    </row>
    <row r="5">
      <c r="A5" s="3">
        <v>45393.87866407407</v>
      </c>
      <c r="B5" s="4" t="s">
        <v>22</v>
      </c>
      <c r="C5" s="4" t="s">
        <v>23</v>
      </c>
      <c r="D5" s="4" t="s">
        <v>24</v>
      </c>
      <c r="G5" s="4">
        <v>2.0</v>
      </c>
      <c r="H5" s="4">
        <v>4.0</v>
      </c>
      <c r="I5" s="4">
        <v>4.0</v>
      </c>
      <c r="J5" s="4">
        <v>5.0</v>
      </c>
      <c r="K5" s="4">
        <v>2.0</v>
      </c>
      <c r="L5" s="4">
        <v>2.0</v>
      </c>
    </row>
    <row r="6">
      <c r="A6" s="3">
        <v>45393.882256689816</v>
      </c>
      <c r="B6" s="4" t="s">
        <v>25</v>
      </c>
      <c r="C6" s="4" t="s">
        <v>26</v>
      </c>
      <c r="D6" s="4" t="s">
        <v>27</v>
      </c>
      <c r="F6" s="4" t="s">
        <v>15</v>
      </c>
      <c r="G6" s="4">
        <v>3.0</v>
      </c>
      <c r="H6" s="4">
        <v>4.0</v>
      </c>
      <c r="I6" s="4">
        <v>3.0</v>
      </c>
      <c r="J6" s="4">
        <v>3.0</v>
      </c>
      <c r="K6" s="4">
        <v>4.0</v>
      </c>
      <c r="L6" s="4">
        <v>4.0</v>
      </c>
    </row>
    <row r="7">
      <c r="A7" s="3">
        <v>45393.88260667824</v>
      </c>
      <c r="B7" s="4" t="s">
        <v>28</v>
      </c>
      <c r="C7" s="4" t="s">
        <v>29</v>
      </c>
      <c r="D7" s="4" t="s">
        <v>30</v>
      </c>
      <c r="F7" s="4" t="s">
        <v>15</v>
      </c>
      <c r="G7" s="4">
        <v>3.0</v>
      </c>
      <c r="H7" s="4">
        <v>4.0</v>
      </c>
      <c r="I7" s="4">
        <v>3.0</v>
      </c>
      <c r="J7" s="4">
        <v>3.0</v>
      </c>
      <c r="K7" s="4">
        <v>3.0</v>
      </c>
      <c r="L7" s="4">
        <v>3.0</v>
      </c>
    </row>
    <row r="8">
      <c r="A8" s="3">
        <v>45393.88780614584</v>
      </c>
      <c r="B8" s="4" t="s">
        <v>31</v>
      </c>
      <c r="C8" s="4" t="s">
        <v>32</v>
      </c>
      <c r="D8" s="4" t="s">
        <v>33</v>
      </c>
      <c r="F8" s="4" t="s">
        <v>34</v>
      </c>
      <c r="G8" s="5">
        <v>4.0</v>
      </c>
      <c r="H8" s="5">
        <v>3.0</v>
      </c>
      <c r="I8" s="5">
        <v>3.0</v>
      </c>
      <c r="J8" s="5">
        <v>3.0</v>
      </c>
      <c r="K8" s="5">
        <v>5.0</v>
      </c>
      <c r="L8" s="5">
        <v>5.0</v>
      </c>
      <c r="M8" s="6"/>
      <c r="N8" s="6"/>
      <c r="O8" s="6"/>
      <c r="P8" s="6"/>
    </row>
    <row r="9">
      <c r="A9" s="3">
        <v>45393.8896956713</v>
      </c>
      <c r="B9" s="4" t="s">
        <v>35</v>
      </c>
      <c r="C9" s="4" t="s">
        <v>36</v>
      </c>
      <c r="D9" s="4" t="s">
        <v>37</v>
      </c>
      <c r="F9" s="4" t="s">
        <v>34</v>
      </c>
      <c r="G9" s="5">
        <v>3.0</v>
      </c>
      <c r="H9" s="5">
        <v>1.0</v>
      </c>
      <c r="I9" s="5">
        <v>4.0</v>
      </c>
      <c r="J9" s="5">
        <v>4.0</v>
      </c>
      <c r="K9" s="5">
        <v>4.0</v>
      </c>
      <c r="L9" s="5">
        <v>3.0</v>
      </c>
      <c r="M9" s="6"/>
      <c r="N9" s="6"/>
      <c r="O9" s="6"/>
      <c r="P9" s="6"/>
    </row>
    <row r="10">
      <c r="A10" s="3">
        <v>45393.89476576389</v>
      </c>
      <c r="B10" s="4" t="s">
        <v>38</v>
      </c>
      <c r="C10" s="4" t="s">
        <v>39</v>
      </c>
      <c r="D10" s="4" t="s">
        <v>40</v>
      </c>
      <c r="F10" s="4" t="s">
        <v>15</v>
      </c>
      <c r="G10" s="4">
        <v>3.0</v>
      </c>
      <c r="H10" s="4">
        <v>3.0</v>
      </c>
      <c r="I10" s="4">
        <v>1.0</v>
      </c>
      <c r="J10" s="4">
        <v>2.0</v>
      </c>
      <c r="K10" s="4">
        <v>3.0</v>
      </c>
      <c r="L10" s="4">
        <v>3.0</v>
      </c>
    </row>
    <row r="11">
      <c r="A11" s="3">
        <v>45393.89577795139</v>
      </c>
      <c r="B11" s="4" t="s">
        <v>41</v>
      </c>
      <c r="C11" s="4" t="s">
        <v>42</v>
      </c>
      <c r="D11" s="4" t="s">
        <v>18</v>
      </c>
      <c r="F11" s="4" t="s">
        <v>15</v>
      </c>
      <c r="G11" s="4">
        <v>3.0</v>
      </c>
      <c r="H11" s="4">
        <v>3.0</v>
      </c>
      <c r="I11" s="4">
        <v>2.0</v>
      </c>
      <c r="J11" s="4">
        <v>2.0</v>
      </c>
      <c r="K11" s="4">
        <v>5.0</v>
      </c>
      <c r="L11" s="4">
        <v>4.0</v>
      </c>
    </row>
    <row r="12">
      <c r="A12" s="3">
        <v>45393.90072106481</v>
      </c>
      <c r="B12" s="4" t="s">
        <v>43</v>
      </c>
      <c r="C12" s="4" t="s">
        <v>44</v>
      </c>
      <c r="D12" s="4" t="s">
        <v>18</v>
      </c>
      <c r="F12" s="4" t="s">
        <v>15</v>
      </c>
      <c r="G12" s="4">
        <v>3.0</v>
      </c>
      <c r="H12" s="4">
        <v>5.0</v>
      </c>
      <c r="I12" s="4">
        <v>3.0</v>
      </c>
      <c r="J12" s="4">
        <v>2.0</v>
      </c>
      <c r="K12" s="4">
        <v>4.0</v>
      </c>
      <c r="L12" s="4">
        <v>3.0</v>
      </c>
    </row>
    <row r="13">
      <c r="A13" s="3">
        <v>45393.90212648148</v>
      </c>
      <c r="B13" s="4" t="s">
        <v>45</v>
      </c>
      <c r="C13" s="4" t="s">
        <v>46</v>
      </c>
      <c r="D13" s="4" t="s">
        <v>47</v>
      </c>
      <c r="F13" s="4" t="s">
        <v>15</v>
      </c>
      <c r="G13" s="4">
        <v>3.0</v>
      </c>
      <c r="H13" s="4">
        <v>3.0</v>
      </c>
      <c r="I13" s="4">
        <v>3.0</v>
      </c>
      <c r="J13" s="4">
        <v>2.0</v>
      </c>
      <c r="K13" s="4">
        <v>3.0</v>
      </c>
      <c r="L13" s="4">
        <v>3.0</v>
      </c>
    </row>
    <row r="14">
      <c r="A14" s="3">
        <v>45393.917651296295</v>
      </c>
      <c r="B14" s="4" t="s">
        <v>48</v>
      </c>
      <c r="C14" s="4" t="s">
        <v>49</v>
      </c>
      <c r="D14" s="4" t="s">
        <v>30</v>
      </c>
      <c r="F14" s="4" t="s">
        <v>15</v>
      </c>
      <c r="G14" s="4">
        <v>3.0</v>
      </c>
      <c r="H14" s="4">
        <v>3.0</v>
      </c>
      <c r="I14" s="4">
        <v>2.0</v>
      </c>
      <c r="J14" s="4">
        <v>2.0</v>
      </c>
      <c r="K14" s="4">
        <v>2.0</v>
      </c>
      <c r="L14" s="4">
        <v>2.0</v>
      </c>
    </row>
    <row r="15">
      <c r="A15" s="3">
        <v>45393.91812108796</v>
      </c>
      <c r="B15" s="4" t="s">
        <v>50</v>
      </c>
      <c r="C15" s="4" t="s">
        <v>51</v>
      </c>
      <c r="D15" s="4" t="s">
        <v>21</v>
      </c>
      <c r="F15" s="4" t="s">
        <v>15</v>
      </c>
      <c r="G15" s="4">
        <v>3.0</v>
      </c>
      <c r="H15" s="4">
        <v>3.0</v>
      </c>
      <c r="I15" s="4">
        <v>2.0</v>
      </c>
      <c r="J15" s="4">
        <v>2.0</v>
      </c>
      <c r="K15" s="4">
        <v>4.0</v>
      </c>
      <c r="L15" s="4">
        <v>4.0</v>
      </c>
    </row>
    <row r="16">
      <c r="A16" s="3">
        <v>45393.92167648148</v>
      </c>
      <c r="B16" s="4" t="s">
        <v>52</v>
      </c>
      <c r="C16" s="4" t="s">
        <v>53</v>
      </c>
      <c r="D16" s="4" t="s">
        <v>30</v>
      </c>
      <c r="F16" s="4" t="s">
        <v>15</v>
      </c>
      <c r="G16" s="4">
        <v>3.0</v>
      </c>
      <c r="H16" s="4">
        <v>3.0</v>
      </c>
      <c r="I16" s="4">
        <v>3.0</v>
      </c>
      <c r="J16" s="4">
        <v>3.0</v>
      </c>
      <c r="K16" s="4">
        <v>4.0</v>
      </c>
      <c r="L16" s="4">
        <v>4.0</v>
      </c>
    </row>
    <row r="17">
      <c r="A17" s="3">
        <v>45393.933116064814</v>
      </c>
      <c r="B17" s="4" t="s">
        <v>54</v>
      </c>
      <c r="C17" s="4" t="s">
        <v>55</v>
      </c>
      <c r="D17" s="4" t="s">
        <v>56</v>
      </c>
      <c r="F17" s="4" t="s">
        <v>15</v>
      </c>
      <c r="G17" s="4">
        <v>4.0</v>
      </c>
      <c r="H17" s="4">
        <v>3.0</v>
      </c>
      <c r="I17" s="4">
        <v>3.0</v>
      </c>
      <c r="J17" s="4">
        <v>2.0</v>
      </c>
      <c r="K17" s="4">
        <v>4.0</v>
      </c>
      <c r="L17" s="4">
        <v>3.0</v>
      </c>
    </row>
    <row r="18">
      <c r="A18" s="3">
        <v>45393.9387259838</v>
      </c>
      <c r="B18" s="4" t="s">
        <v>57</v>
      </c>
      <c r="C18" s="4" t="s">
        <v>29</v>
      </c>
      <c r="D18" s="4" t="s">
        <v>30</v>
      </c>
      <c r="F18" s="4" t="s">
        <v>15</v>
      </c>
      <c r="G18" s="4">
        <v>3.0</v>
      </c>
      <c r="H18" s="4">
        <v>3.0</v>
      </c>
      <c r="I18" s="4">
        <v>2.0</v>
      </c>
      <c r="J18" s="4">
        <v>3.0</v>
      </c>
      <c r="K18" s="4">
        <v>3.0</v>
      </c>
      <c r="L18" s="4">
        <v>3.0</v>
      </c>
    </row>
    <row r="19">
      <c r="A19" s="3">
        <v>45393.946605370365</v>
      </c>
      <c r="B19" s="4" t="s">
        <v>58</v>
      </c>
      <c r="C19" s="4" t="s">
        <v>44</v>
      </c>
      <c r="D19" s="4" t="s">
        <v>18</v>
      </c>
      <c r="F19" s="4" t="s">
        <v>15</v>
      </c>
      <c r="G19" s="4">
        <v>3.0</v>
      </c>
      <c r="H19" s="4">
        <v>4.0</v>
      </c>
      <c r="I19" s="4">
        <v>2.0</v>
      </c>
      <c r="J19" s="4">
        <v>3.0</v>
      </c>
      <c r="K19" s="4">
        <v>3.0</v>
      </c>
      <c r="L19" s="4">
        <v>3.0</v>
      </c>
    </row>
    <row r="20">
      <c r="A20" s="3">
        <v>45393.9844403125</v>
      </c>
      <c r="B20" s="4" t="s">
        <v>59</v>
      </c>
      <c r="C20" s="4" t="s">
        <v>17</v>
      </c>
      <c r="D20" s="4" t="s">
        <v>18</v>
      </c>
      <c r="F20" s="4" t="s">
        <v>15</v>
      </c>
      <c r="G20" s="4">
        <v>3.0</v>
      </c>
      <c r="H20" s="4">
        <v>3.0</v>
      </c>
      <c r="I20" s="4">
        <v>3.0</v>
      </c>
      <c r="J20" s="4">
        <v>3.0</v>
      </c>
      <c r="K20" s="4">
        <v>3.0</v>
      </c>
      <c r="L20" s="4">
        <v>3.0</v>
      </c>
    </row>
    <row r="21">
      <c r="A21" s="3">
        <v>45393.9971846875</v>
      </c>
      <c r="B21" s="4" t="s">
        <v>60</v>
      </c>
      <c r="C21" s="4" t="s">
        <v>61</v>
      </c>
      <c r="D21" s="4" t="s">
        <v>62</v>
      </c>
      <c r="F21" s="4" t="s">
        <v>15</v>
      </c>
      <c r="G21" s="4">
        <v>3.0</v>
      </c>
      <c r="H21" s="4">
        <v>3.0</v>
      </c>
      <c r="I21" s="4">
        <v>2.0</v>
      </c>
      <c r="J21" s="4">
        <v>2.0</v>
      </c>
      <c r="K21" s="4">
        <v>3.0</v>
      </c>
      <c r="L21" s="4">
        <v>3.0</v>
      </c>
    </row>
    <row r="22">
      <c r="A22" s="3">
        <v>45394.09543346065</v>
      </c>
      <c r="B22" s="4" t="s">
        <v>63</v>
      </c>
      <c r="C22" s="4" t="s">
        <v>17</v>
      </c>
      <c r="D22" s="4" t="s">
        <v>18</v>
      </c>
      <c r="F22" s="4" t="s">
        <v>34</v>
      </c>
      <c r="G22" s="7">
        <v>4.0</v>
      </c>
      <c r="H22" s="7">
        <v>3.0</v>
      </c>
      <c r="I22" s="7">
        <v>5.0</v>
      </c>
      <c r="J22" s="7">
        <v>5.0</v>
      </c>
      <c r="K22" s="7">
        <v>3.0</v>
      </c>
      <c r="L22" s="7">
        <v>3.0</v>
      </c>
      <c r="M22" s="8"/>
      <c r="N22" s="8"/>
      <c r="O22" s="8"/>
      <c r="P22" s="8"/>
      <c r="Q22" s="8"/>
    </row>
    <row r="23">
      <c r="A23" s="3">
        <v>45394.204187766205</v>
      </c>
      <c r="B23" s="4" t="s">
        <v>64</v>
      </c>
      <c r="C23" s="4" t="s">
        <v>65</v>
      </c>
      <c r="D23" s="4" t="s">
        <v>21</v>
      </c>
      <c r="F23" s="4" t="s">
        <v>15</v>
      </c>
      <c r="G23" s="4">
        <v>3.0</v>
      </c>
      <c r="H23" s="4">
        <v>3.0</v>
      </c>
      <c r="I23" s="4">
        <v>4.0</v>
      </c>
      <c r="J23" s="4">
        <v>4.0</v>
      </c>
      <c r="K23" s="4">
        <v>5.0</v>
      </c>
      <c r="L23" s="4">
        <v>5.0</v>
      </c>
    </row>
    <row r="24">
      <c r="A24" s="3">
        <v>45394.218945092594</v>
      </c>
      <c r="B24" s="4" t="s">
        <v>66</v>
      </c>
      <c r="C24" s="4" t="s">
        <v>17</v>
      </c>
      <c r="D24" s="4" t="s">
        <v>18</v>
      </c>
      <c r="F24" s="4" t="s">
        <v>34</v>
      </c>
      <c r="G24" s="5">
        <v>3.0</v>
      </c>
      <c r="H24" s="5">
        <v>4.0</v>
      </c>
      <c r="I24" s="5">
        <v>4.0</v>
      </c>
      <c r="J24" s="5">
        <v>4.0</v>
      </c>
      <c r="K24" s="5">
        <v>3.0</v>
      </c>
      <c r="L24" s="5">
        <v>3.0</v>
      </c>
      <c r="M24" s="6"/>
      <c r="N24" s="6"/>
    </row>
    <row r="25">
      <c r="A25" s="3">
        <v>45394.21979753472</v>
      </c>
      <c r="B25" s="4" t="s">
        <v>67</v>
      </c>
      <c r="C25" s="4" t="s">
        <v>44</v>
      </c>
      <c r="D25" s="4" t="s">
        <v>18</v>
      </c>
      <c r="F25" s="4" t="s">
        <v>15</v>
      </c>
      <c r="G25" s="4">
        <v>3.0</v>
      </c>
      <c r="H25" s="4">
        <v>4.0</v>
      </c>
      <c r="I25" s="4">
        <v>4.0</v>
      </c>
      <c r="J25" s="4">
        <v>2.0</v>
      </c>
      <c r="K25" s="4">
        <v>3.0</v>
      </c>
      <c r="L25" s="4">
        <v>3.0</v>
      </c>
    </row>
    <row r="26">
      <c r="A26" s="3">
        <v>45394.2750580787</v>
      </c>
      <c r="B26" s="4" t="s">
        <v>68</v>
      </c>
      <c r="C26" s="4" t="s">
        <v>69</v>
      </c>
      <c r="D26" s="4" t="s">
        <v>18</v>
      </c>
      <c r="F26" s="4" t="s">
        <v>15</v>
      </c>
      <c r="G26" s="4">
        <v>4.0</v>
      </c>
      <c r="H26" s="4">
        <v>3.0</v>
      </c>
      <c r="I26" s="4">
        <v>2.0</v>
      </c>
      <c r="J26" s="4">
        <v>3.0</v>
      </c>
      <c r="K26" s="4">
        <v>4.0</v>
      </c>
      <c r="L26" s="4">
        <v>4.0</v>
      </c>
    </row>
    <row r="27">
      <c r="A27" s="3">
        <v>45394.28764375</v>
      </c>
      <c r="B27" s="4" t="s">
        <v>70</v>
      </c>
      <c r="C27" s="4" t="s">
        <v>49</v>
      </c>
      <c r="D27" s="4" t="s">
        <v>71</v>
      </c>
      <c r="F27" s="4" t="s">
        <v>15</v>
      </c>
      <c r="G27" s="4">
        <v>4.0</v>
      </c>
      <c r="H27" s="4">
        <v>5.0</v>
      </c>
      <c r="I27" s="4">
        <v>1.0</v>
      </c>
      <c r="J27" s="4">
        <v>1.0</v>
      </c>
      <c r="K27" s="4">
        <v>3.0</v>
      </c>
      <c r="L27" s="4">
        <v>3.0</v>
      </c>
    </row>
    <row r="28">
      <c r="A28" s="3">
        <v>45394.29671621528</v>
      </c>
      <c r="B28" s="4" t="s">
        <v>72</v>
      </c>
      <c r="C28" s="4" t="s">
        <v>73</v>
      </c>
      <c r="D28" s="4" t="s">
        <v>74</v>
      </c>
      <c r="F28" s="4" t="s">
        <v>34</v>
      </c>
      <c r="G28" s="7">
        <v>4.0</v>
      </c>
      <c r="H28" s="7">
        <v>4.0</v>
      </c>
      <c r="I28" s="7">
        <v>4.0</v>
      </c>
      <c r="J28" s="7">
        <v>4.0</v>
      </c>
      <c r="K28" s="7">
        <v>4.0</v>
      </c>
      <c r="L28" s="7">
        <v>4.0</v>
      </c>
      <c r="M28" s="8"/>
    </row>
    <row r="29">
      <c r="A29" s="3">
        <v>45394.3032024537</v>
      </c>
      <c r="B29" s="4" t="s">
        <v>75</v>
      </c>
      <c r="C29" s="4" t="s">
        <v>29</v>
      </c>
      <c r="D29" s="4" t="s">
        <v>76</v>
      </c>
      <c r="F29" s="4" t="s">
        <v>15</v>
      </c>
      <c r="G29" s="4">
        <v>3.0</v>
      </c>
      <c r="H29" s="4">
        <v>4.0</v>
      </c>
      <c r="I29" s="4">
        <v>2.0</v>
      </c>
      <c r="J29" s="4">
        <v>2.0</v>
      </c>
      <c r="K29" s="4">
        <v>3.0</v>
      </c>
      <c r="L29" s="4">
        <v>3.0</v>
      </c>
    </row>
    <row r="30">
      <c r="A30" s="3">
        <v>45394.32920822917</v>
      </c>
      <c r="B30" s="4" t="s">
        <v>77</v>
      </c>
      <c r="C30" s="4" t="s">
        <v>32</v>
      </c>
      <c r="D30" s="4" t="s">
        <v>18</v>
      </c>
      <c r="F30" s="4" t="s">
        <v>15</v>
      </c>
      <c r="G30" s="4">
        <v>2.0</v>
      </c>
      <c r="H30" s="4">
        <v>4.0</v>
      </c>
      <c r="I30" s="4">
        <v>4.0</v>
      </c>
      <c r="J30" s="4">
        <v>4.0</v>
      </c>
      <c r="K30" s="4">
        <v>2.0</v>
      </c>
      <c r="L30" s="4">
        <v>2.0</v>
      </c>
    </row>
    <row r="31">
      <c r="A31" s="3">
        <v>45394.33009900463</v>
      </c>
      <c r="B31" s="4" t="s">
        <v>78</v>
      </c>
      <c r="C31" s="4" t="s">
        <v>79</v>
      </c>
      <c r="D31" s="4" t="s">
        <v>18</v>
      </c>
      <c r="F31" s="4" t="s">
        <v>15</v>
      </c>
      <c r="G31" s="4">
        <v>3.0</v>
      </c>
      <c r="H31" s="4">
        <v>5.0</v>
      </c>
      <c r="I31" s="4">
        <v>1.0</v>
      </c>
      <c r="J31" s="4">
        <v>1.0</v>
      </c>
      <c r="K31" s="4">
        <v>4.0</v>
      </c>
      <c r="L31" s="4">
        <v>4.0</v>
      </c>
    </row>
    <row r="32">
      <c r="A32" s="3">
        <v>45394.333667314815</v>
      </c>
      <c r="B32" s="4" t="s">
        <v>80</v>
      </c>
      <c r="C32" s="4" t="s">
        <v>73</v>
      </c>
      <c r="D32" s="4" t="s">
        <v>18</v>
      </c>
      <c r="F32" s="4" t="s">
        <v>15</v>
      </c>
      <c r="G32" s="4">
        <v>4.0</v>
      </c>
      <c r="H32" s="4">
        <v>4.0</v>
      </c>
      <c r="I32" s="4">
        <v>2.0</v>
      </c>
      <c r="J32" s="4">
        <v>3.0</v>
      </c>
      <c r="K32" s="4">
        <v>3.0</v>
      </c>
      <c r="L32" s="4">
        <v>3.0</v>
      </c>
    </row>
    <row r="33">
      <c r="A33" s="3">
        <v>45394.348295937496</v>
      </c>
      <c r="B33" s="4" t="s">
        <v>81</v>
      </c>
      <c r="C33" s="4" t="s">
        <v>82</v>
      </c>
      <c r="D33" s="4" t="s">
        <v>83</v>
      </c>
      <c r="F33" s="4" t="s">
        <v>15</v>
      </c>
      <c r="G33" s="4">
        <v>3.0</v>
      </c>
      <c r="H33" s="4">
        <v>3.0</v>
      </c>
      <c r="I33" s="4">
        <v>3.0</v>
      </c>
      <c r="J33" s="4">
        <v>3.0</v>
      </c>
      <c r="K33" s="4">
        <v>4.0</v>
      </c>
      <c r="L33" s="4">
        <v>3.0</v>
      </c>
    </row>
    <row r="34">
      <c r="A34" s="3">
        <v>45394.379598472224</v>
      </c>
      <c r="B34" s="4" t="s">
        <v>84</v>
      </c>
      <c r="C34" s="4" t="s">
        <v>85</v>
      </c>
      <c r="D34" s="4" t="s">
        <v>86</v>
      </c>
      <c r="F34" s="4" t="s">
        <v>15</v>
      </c>
      <c r="G34" s="4">
        <v>3.0</v>
      </c>
      <c r="H34" s="4">
        <v>3.0</v>
      </c>
      <c r="I34" s="4">
        <v>2.0</v>
      </c>
      <c r="J34" s="4">
        <v>2.0</v>
      </c>
      <c r="K34" s="4">
        <v>4.0</v>
      </c>
      <c r="L34" s="4">
        <v>4.0</v>
      </c>
    </row>
    <row r="35">
      <c r="A35" s="3">
        <v>45394.38002728009</v>
      </c>
      <c r="B35" s="4" t="s">
        <v>87</v>
      </c>
      <c r="C35" s="4" t="s">
        <v>88</v>
      </c>
      <c r="D35" s="4" t="s">
        <v>18</v>
      </c>
      <c r="F35" s="4" t="s">
        <v>15</v>
      </c>
      <c r="G35" s="4">
        <v>3.0</v>
      </c>
      <c r="H35" s="4">
        <v>3.0</v>
      </c>
      <c r="I35" s="4">
        <v>3.0</v>
      </c>
      <c r="J35" s="4">
        <v>3.0</v>
      </c>
      <c r="K35" s="4">
        <v>3.0</v>
      </c>
      <c r="L35" s="4">
        <v>3.0</v>
      </c>
    </row>
    <row r="36">
      <c r="A36" s="3">
        <v>45394.383240625</v>
      </c>
      <c r="B36" s="4" t="s">
        <v>89</v>
      </c>
      <c r="C36" s="4" t="s">
        <v>73</v>
      </c>
      <c r="D36" s="4" t="s">
        <v>27</v>
      </c>
      <c r="F36" s="4" t="s">
        <v>15</v>
      </c>
      <c r="G36" s="4">
        <v>4.0</v>
      </c>
      <c r="H36" s="4">
        <v>3.0</v>
      </c>
      <c r="I36" s="4">
        <v>4.0</v>
      </c>
      <c r="J36" s="4">
        <v>4.0</v>
      </c>
      <c r="K36" s="4">
        <v>5.0</v>
      </c>
      <c r="L36" s="4">
        <v>5.0</v>
      </c>
    </row>
    <row r="37">
      <c r="A37" s="3">
        <v>45394.39094370371</v>
      </c>
      <c r="B37" s="4" t="s">
        <v>90</v>
      </c>
      <c r="C37" s="4" t="s">
        <v>91</v>
      </c>
      <c r="D37" s="4" t="s">
        <v>92</v>
      </c>
      <c r="F37" s="4" t="s">
        <v>15</v>
      </c>
      <c r="G37" s="4">
        <v>3.0</v>
      </c>
      <c r="H37" s="4">
        <v>5.0</v>
      </c>
      <c r="I37" s="4">
        <v>2.0</v>
      </c>
      <c r="J37" s="4">
        <v>2.0</v>
      </c>
      <c r="K37" s="4">
        <v>3.0</v>
      </c>
      <c r="L37" s="4">
        <v>4.0</v>
      </c>
    </row>
    <row r="38">
      <c r="A38" s="3">
        <v>45394.416158622684</v>
      </c>
      <c r="B38" s="4" t="s">
        <v>93</v>
      </c>
      <c r="C38" s="4" t="s">
        <v>29</v>
      </c>
      <c r="D38" s="4" t="s">
        <v>30</v>
      </c>
      <c r="F38" s="4" t="s">
        <v>15</v>
      </c>
      <c r="G38" s="4">
        <v>3.0</v>
      </c>
      <c r="H38" s="4">
        <v>3.0</v>
      </c>
      <c r="I38" s="4">
        <v>2.0</v>
      </c>
      <c r="J38" s="4">
        <v>2.0</v>
      </c>
      <c r="K38" s="4">
        <v>4.0</v>
      </c>
      <c r="L38" s="4">
        <v>3.0</v>
      </c>
    </row>
    <row r="39">
      <c r="A39" s="3">
        <v>45394.50561207176</v>
      </c>
      <c r="B39" s="4" t="s">
        <v>94</v>
      </c>
      <c r="C39" s="4" t="s">
        <v>17</v>
      </c>
      <c r="D39" s="4" t="s">
        <v>18</v>
      </c>
      <c r="F39" s="4" t="s">
        <v>15</v>
      </c>
      <c r="G39" s="4">
        <v>3.0</v>
      </c>
      <c r="H39" s="4">
        <v>2.0</v>
      </c>
      <c r="I39" s="4">
        <v>2.0</v>
      </c>
      <c r="J39" s="4">
        <v>3.0</v>
      </c>
      <c r="K39" s="4">
        <v>3.0</v>
      </c>
      <c r="L39" s="4">
        <v>3.0</v>
      </c>
    </row>
    <row r="40">
      <c r="A40" s="3">
        <v>45394.51300008102</v>
      </c>
      <c r="B40" s="4" t="s">
        <v>95</v>
      </c>
      <c r="C40" s="4" t="s">
        <v>96</v>
      </c>
      <c r="D40" s="4" t="s">
        <v>18</v>
      </c>
      <c r="F40" s="4" t="s">
        <v>15</v>
      </c>
      <c r="G40" s="4">
        <v>3.0</v>
      </c>
      <c r="H40" s="4">
        <v>2.0</v>
      </c>
      <c r="I40" s="4">
        <v>4.0</v>
      </c>
      <c r="J40" s="4">
        <v>3.0</v>
      </c>
      <c r="K40" s="4">
        <v>3.0</v>
      </c>
      <c r="L40" s="4">
        <v>3.0</v>
      </c>
    </row>
    <row r="41">
      <c r="A41" s="3">
        <v>45394.555493078704</v>
      </c>
      <c r="B41" s="4" t="s">
        <v>97</v>
      </c>
      <c r="C41" s="4" t="s">
        <v>17</v>
      </c>
      <c r="D41" s="4" t="s">
        <v>18</v>
      </c>
      <c r="F41" s="4" t="s">
        <v>15</v>
      </c>
      <c r="G41" s="4">
        <v>3.0</v>
      </c>
      <c r="H41" s="4">
        <v>2.0</v>
      </c>
      <c r="I41" s="4">
        <v>4.0</v>
      </c>
      <c r="J41" s="4">
        <v>3.0</v>
      </c>
      <c r="K41" s="4">
        <v>4.0</v>
      </c>
      <c r="L41" s="4">
        <v>4.0</v>
      </c>
    </row>
    <row r="42">
      <c r="A42" s="3">
        <v>45394.72032199074</v>
      </c>
      <c r="B42" s="4" t="s">
        <v>98</v>
      </c>
      <c r="C42" s="4" t="s">
        <v>99</v>
      </c>
      <c r="D42" s="4" t="s">
        <v>18</v>
      </c>
      <c r="F42" s="4" t="s">
        <v>15</v>
      </c>
      <c r="G42" s="4">
        <v>3.0</v>
      </c>
      <c r="H42" s="4">
        <v>4.0</v>
      </c>
      <c r="I42" s="4">
        <v>3.0</v>
      </c>
      <c r="J42" s="4">
        <v>2.0</v>
      </c>
      <c r="K42" s="4">
        <v>3.0</v>
      </c>
      <c r="L42" s="4">
        <v>3.0</v>
      </c>
    </row>
    <row r="43">
      <c r="A43" s="3">
        <v>45403.921233761575</v>
      </c>
      <c r="B43" s="4" t="s">
        <v>100</v>
      </c>
      <c r="C43" s="4" t="s">
        <v>101</v>
      </c>
      <c r="D43" s="4" t="s">
        <v>102</v>
      </c>
      <c r="F43" s="4" t="s">
        <v>15</v>
      </c>
      <c r="G43" s="4">
        <v>3.0</v>
      </c>
      <c r="H43" s="4">
        <v>3.0</v>
      </c>
      <c r="I43" s="4">
        <v>3.0</v>
      </c>
      <c r="J43" s="4">
        <v>3.0</v>
      </c>
      <c r="K43" s="4">
        <v>3.0</v>
      </c>
      <c r="L43" s="4">
        <v>3.0</v>
      </c>
    </row>
    <row r="44">
      <c r="A44" s="3">
        <v>45419.632817731486</v>
      </c>
      <c r="B44" s="4" t="s">
        <v>103</v>
      </c>
      <c r="C44" s="4" t="s">
        <v>104</v>
      </c>
      <c r="D44" s="4" t="s">
        <v>105</v>
      </c>
      <c r="F44" s="4" t="s">
        <v>15</v>
      </c>
      <c r="G44" s="4">
        <v>2.0</v>
      </c>
      <c r="H44" s="4">
        <v>3.0</v>
      </c>
      <c r="I44" s="4">
        <v>3.0</v>
      </c>
      <c r="J44" s="4">
        <v>2.0</v>
      </c>
      <c r="K44" s="4">
        <v>3.0</v>
      </c>
      <c r="L44" s="4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  <col customWidth="1" min="2" max="2" width="44.13"/>
    <col customWidth="1" min="3" max="3" width="32.13"/>
    <col customWidth="1" min="4" max="4" width="23.13"/>
    <col customWidth="1" min="5" max="5" width="40.13"/>
    <col customWidth="1" min="6" max="6" width="35.63"/>
    <col customWidth="1" min="7" max="7" width="33.63"/>
    <col customWidth="1" min="10" max="10" width="19.5"/>
    <col customWidth="1" min="13" max="13" width="25.0"/>
  </cols>
  <sheetData>
    <row r="1">
      <c r="A1" s="9" t="s">
        <v>106</v>
      </c>
      <c r="B1" s="10"/>
      <c r="C1" s="10"/>
      <c r="D1" s="10"/>
      <c r="E1" s="10"/>
      <c r="F1" s="10"/>
      <c r="G1" s="11"/>
      <c r="J1" s="12" t="s">
        <v>107</v>
      </c>
    </row>
    <row r="2">
      <c r="A2" s="13" t="s">
        <v>108</v>
      </c>
      <c r="B2" s="13" t="s">
        <v>109</v>
      </c>
      <c r="C2" s="13" t="s">
        <v>110</v>
      </c>
      <c r="D2" s="13" t="s">
        <v>111</v>
      </c>
      <c r="E2" s="13" t="s">
        <v>112</v>
      </c>
      <c r="F2" s="13" t="s">
        <v>113</v>
      </c>
      <c r="G2" s="2" t="s">
        <v>11</v>
      </c>
      <c r="H2" s="13" t="s">
        <v>108</v>
      </c>
      <c r="I2" s="13" t="s">
        <v>109</v>
      </c>
      <c r="J2" s="13" t="s">
        <v>110</v>
      </c>
      <c r="K2" s="13" t="s">
        <v>111</v>
      </c>
      <c r="L2" s="13" t="s">
        <v>112</v>
      </c>
      <c r="M2" s="13" t="s">
        <v>113</v>
      </c>
    </row>
    <row r="3">
      <c r="A3" s="14">
        <v>3.0</v>
      </c>
      <c r="B3" s="14">
        <v>3.0</v>
      </c>
      <c r="C3" s="15">
        <v>5.0</v>
      </c>
      <c r="D3" s="14">
        <v>5.0</v>
      </c>
      <c r="E3" s="14">
        <v>3.0</v>
      </c>
      <c r="F3" s="14">
        <v>3.0</v>
      </c>
      <c r="H3" s="14">
        <v>0.0</v>
      </c>
      <c r="I3" s="14">
        <v>0.0</v>
      </c>
      <c r="J3" s="14">
        <v>0.0</v>
      </c>
      <c r="K3" s="14">
        <v>0.0</v>
      </c>
      <c r="L3" s="14">
        <v>0.0</v>
      </c>
      <c r="M3" s="14">
        <v>0.0</v>
      </c>
    </row>
    <row r="4">
      <c r="A4" s="14">
        <v>3.0</v>
      </c>
      <c r="B4" s="14">
        <v>4.0</v>
      </c>
      <c r="C4" s="15">
        <v>3.0</v>
      </c>
      <c r="D4" s="14">
        <v>2.0</v>
      </c>
      <c r="E4" s="14">
        <v>3.0</v>
      </c>
      <c r="F4" s="14">
        <v>3.0</v>
      </c>
      <c r="H4" s="14">
        <v>0.0</v>
      </c>
      <c r="I4" s="14">
        <v>0.0</v>
      </c>
      <c r="J4" s="14">
        <v>0.0</v>
      </c>
      <c r="K4" s="14">
        <v>0.0</v>
      </c>
      <c r="L4" s="14">
        <v>0.0</v>
      </c>
      <c r="M4" s="14">
        <v>0.0</v>
      </c>
    </row>
    <row r="5">
      <c r="A5" s="14">
        <v>3.0</v>
      </c>
      <c r="B5" s="14">
        <v>3.0</v>
      </c>
      <c r="C5" s="15">
        <v>4.0</v>
      </c>
      <c r="D5" s="14">
        <v>4.0</v>
      </c>
      <c r="E5" s="14">
        <v>4.0</v>
      </c>
      <c r="F5" s="14">
        <v>4.0</v>
      </c>
      <c r="H5" s="14">
        <v>0.0</v>
      </c>
      <c r="I5" s="14">
        <v>0.0</v>
      </c>
      <c r="J5" s="14">
        <v>0.0</v>
      </c>
      <c r="K5" s="14">
        <v>0.0</v>
      </c>
      <c r="L5" s="14">
        <v>0.0</v>
      </c>
      <c r="M5" s="14">
        <v>0.0</v>
      </c>
    </row>
    <row r="6">
      <c r="A6" s="14">
        <v>2.0</v>
      </c>
      <c r="B6" s="14">
        <v>4.0</v>
      </c>
      <c r="C6" s="15">
        <v>4.0</v>
      </c>
      <c r="D6" s="14">
        <v>5.0</v>
      </c>
      <c r="E6" s="14">
        <v>2.0</v>
      </c>
      <c r="F6" s="14">
        <v>2.0</v>
      </c>
      <c r="H6" s="14">
        <v>0.0</v>
      </c>
      <c r="I6" s="14">
        <v>0.0</v>
      </c>
      <c r="J6" s="14">
        <v>0.0</v>
      </c>
      <c r="K6" s="14">
        <v>0.0</v>
      </c>
      <c r="L6" s="14">
        <v>0.0</v>
      </c>
      <c r="M6" s="14">
        <v>0.0</v>
      </c>
    </row>
    <row r="7">
      <c r="A7" s="14">
        <v>3.0</v>
      </c>
      <c r="B7" s="14">
        <v>4.0</v>
      </c>
      <c r="C7" s="15">
        <v>3.0</v>
      </c>
      <c r="D7" s="14">
        <v>3.0</v>
      </c>
      <c r="E7" s="14">
        <v>4.0</v>
      </c>
      <c r="F7" s="14">
        <v>4.0</v>
      </c>
      <c r="H7" s="14">
        <v>0.0</v>
      </c>
      <c r="I7" s="14">
        <v>0.0</v>
      </c>
      <c r="J7" s="14">
        <v>0.0</v>
      </c>
      <c r="K7" s="14">
        <v>0.0</v>
      </c>
      <c r="L7" s="14">
        <v>0.0</v>
      </c>
      <c r="M7" s="14">
        <v>0.0</v>
      </c>
    </row>
    <row r="8">
      <c r="A8" s="14">
        <v>3.0</v>
      </c>
      <c r="B8" s="14">
        <v>4.0</v>
      </c>
      <c r="C8" s="15">
        <v>3.0</v>
      </c>
      <c r="D8" s="14">
        <v>3.0</v>
      </c>
      <c r="E8" s="14">
        <v>3.0</v>
      </c>
      <c r="F8" s="14">
        <v>3.0</v>
      </c>
      <c r="H8" s="14">
        <v>0.0</v>
      </c>
      <c r="I8" s="14">
        <v>0.0</v>
      </c>
      <c r="J8" s="14">
        <v>0.0</v>
      </c>
      <c r="K8" s="14">
        <v>0.0</v>
      </c>
      <c r="L8" s="14">
        <v>0.0</v>
      </c>
      <c r="M8" s="14">
        <v>0.0</v>
      </c>
    </row>
    <row r="9">
      <c r="A9" s="16">
        <v>0.0</v>
      </c>
      <c r="B9" s="14">
        <v>0.0</v>
      </c>
      <c r="C9" s="17">
        <v>0.0</v>
      </c>
      <c r="D9" s="16">
        <v>0.0</v>
      </c>
      <c r="E9" s="16">
        <v>0.0</v>
      </c>
      <c r="F9" s="16">
        <v>0.0</v>
      </c>
      <c r="H9" s="16">
        <v>4.0</v>
      </c>
      <c r="I9" s="16">
        <v>3.0</v>
      </c>
      <c r="J9" s="16">
        <v>3.0</v>
      </c>
      <c r="K9" s="16">
        <v>3.0</v>
      </c>
      <c r="L9" s="16">
        <v>5.0</v>
      </c>
      <c r="M9" s="16">
        <v>5.0</v>
      </c>
    </row>
    <row r="10">
      <c r="A10" s="16">
        <v>0.0</v>
      </c>
      <c r="B10" s="14">
        <v>0.0</v>
      </c>
      <c r="C10" s="17">
        <v>0.0</v>
      </c>
      <c r="D10" s="16">
        <v>0.0</v>
      </c>
      <c r="E10" s="16">
        <v>0.0</v>
      </c>
      <c r="F10" s="16">
        <v>0.0</v>
      </c>
      <c r="H10" s="16">
        <v>3.0</v>
      </c>
      <c r="I10" s="16">
        <v>1.0</v>
      </c>
      <c r="J10" s="16">
        <v>4.0</v>
      </c>
      <c r="K10" s="16">
        <v>4.0</v>
      </c>
      <c r="L10" s="16">
        <v>4.0</v>
      </c>
      <c r="M10" s="16">
        <v>3.0</v>
      </c>
    </row>
    <row r="11">
      <c r="A11" s="14">
        <v>3.0</v>
      </c>
      <c r="B11" s="14">
        <v>3.0</v>
      </c>
      <c r="C11" s="15">
        <v>1.0</v>
      </c>
      <c r="D11" s="14">
        <v>2.0</v>
      </c>
      <c r="E11" s="14">
        <v>3.0</v>
      </c>
      <c r="F11" s="14">
        <v>3.0</v>
      </c>
      <c r="H11" s="14">
        <v>0.0</v>
      </c>
      <c r="I11" s="14">
        <v>0.0</v>
      </c>
      <c r="J11" s="14">
        <v>0.0</v>
      </c>
      <c r="K11" s="14">
        <v>0.0</v>
      </c>
      <c r="L11" s="14">
        <v>0.0</v>
      </c>
      <c r="M11" s="14">
        <v>0.0</v>
      </c>
    </row>
    <row r="12">
      <c r="A12" s="14">
        <v>3.0</v>
      </c>
      <c r="B12" s="14">
        <v>3.0</v>
      </c>
      <c r="C12" s="15">
        <v>2.0</v>
      </c>
      <c r="D12" s="14">
        <v>2.0</v>
      </c>
      <c r="E12" s="14">
        <v>5.0</v>
      </c>
      <c r="F12" s="14">
        <v>4.0</v>
      </c>
      <c r="H12" s="14">
        <v>0.0</v>
      </c>
      <c r="I12" s="14">
        <v>0.0</v>
      </c>
      <c r="J12" s="14">
        <v>0.0</v>
      </c>
      <c r="K12" s="14">
        <v>0.0</v>
      </c>
      <c r="L12" s="14">
        <v>0.0</v>
      </c>
      <c r="M12" s="14">
        <v>0.0</v>
      </c>
    </row>
    <row r="13">
      <c r="A13" s="14">
        <v>3.0</v>
      </c>
      <c r="B13" s="14">
        <v>5.0</v>
      </c>
      <c r="C13" s="15">
        <v>3.0</v>
      </c>
      <c r="D13" s="14">
        <v>2.0</v>
      </c>
      <c r="E13" s="14">
        <v>4.0</v>
      </c>
      <c r="F13" s="14">
        <v>3.0</v>
      </c>
      <c r="H13" s="14">
        <v>0.0</v>
      </c>
      <c r="I13" s="14">
        <v>0.0</v>
      </c>
      <c r="J13" s="14">
        <v>0.0</v>
      </c>
      <c r="K13" s="14">
        <v>0.0</v>
      </c>
      <c r="L13" s="14">
        <v>0.0</v>
      </c>
      <c r="M13" s="14">
        <v>0.0</v>
      </c>
    </row>
    <row r="14">
      <c r="A14" s="14">
        <v>3.0</v>
      </c>
      <c r="B14" s="14">
        <v>3.0</v>
      </c>
      <c r="C14" s="15">
        <v>3.0</v>
      </c>
      <c r="D14" s="14">
        <v>2.0</v>
      </c>
      <c r="E14" s="14">
        <v>3.0</v>
      </c>
      <c r="F14" s="14">
        <v>3.0</v>
      </c>
      <c r="H14" s="14">
        <v>0.0</v>
      </c>
      <c r="I14" s="14">
        <v>0.0</v>
      </c>
      <c r="J14" s="14">
        <v>0.0</v>
      </c>
      <c r="K14" s="14">
        <v>0.0</v>
      </c>
      <c r="L14" s="14">
        <v>0.0</v>
      </c>
      <c r="M14" s="14">
        <v>0.0</v>
      </c>
    </row>
    <row r="15">
      <c r="A15" s="14">
        <v>3.0</v>
      </c>
      <c r="B15" s="14">
        <v>3.0</v>
      </c>
      <c r="C15" s="15">
        <v>2.0</v>
      </c>
      <c r="D15" s="14">
        <v>2.0</v>
      </c>
      <c r="E15" s="14">
        <v>2.0</v>
      </c>
      <c r="F15" s="14">
        <v>2.0</v>
      </c>
      <c r="H15" s="14">
        <v>0.0</v>
      </c>
      <c r="I15" s="14">
        <v>0.0</v>
      </c>
      <c r="J15" s="14">
        <v>0.0</v>
      </c>
      <c r="K15" s="14">
        <v>0.0</v>
      </c>
      <c r="L15" s="14">
        <v>0.0</v>
      </c>
      <c r="M15" s="14">
        <v>0.0</v>
      </c>
    </row>
    <row r="16">
      <c r="A16" s="14">
        <v>3.0</v>
      </c>
      <c r="B16" s="14">
        <v>3.0</v>
      </c>
      <c r="C16" s="15">
        <v>2.0</v>
      </c>
      <c r="D16" s="14">
        <v>2.0</v>
      </c>
      <c r="E16" s="14">
        <v>4.0</v>
      </c>
      <c r="F16" s="14">
        <v>4.0</v>
      </c>
      <c r="H16" s="14">
        <v>0.0</v>
      </c>
      <c r="I16" s="14">
        <v>0.0</v>
      </c>
      <c r="J16" s="14">
        <v>0.0</v>
      </c>
      <c r="K16" s="14">
        <v>0.0</v>
      </c>
      <c r="L16" s="14">
        <v>0.0</v>
      </c>
      <c r="M16" s="14">
        <v>0.0</v>
      </c>
    </row>
    <row r="17">
      <c r="A17" s="14">
        <v>3.0</v>
      </c>
      <c r="B17" s="14">
        <v>3.0</v>
      </c>
      <c r="C17" s="15">
        <v>3.0</v>
      </c>
      <c r="D17" s="14">
        <v>3.0</v>
      </c>
      <c r="E17" s="14">
        <v>4.0</v>
      </c>
      <c r="F17" s="14">
        <v>4.0</v>
      </c>
      <c r="H17" s="14">
        <v>0.0</v>
      </c>
      <c r="I17" s="14">
        <v>0.0</v>
      </c>
      <c r="J17" s="14">
        <v>0.0</v>
      </c>
      <c r="K17" s="14">
        <v>0.0</v>
      </c>
      <c r="L17" s="14">
        <v>0.0</v>
      </c>
      <c r="M17" s="14">
        <v>0.0</v>
      </c>
    </row>
    <row r="18">
      <c r="A18" s="14">
        <v>4.0</v>
      </c>
      <c r="B18" s="14">
        <v>3.0</v>
      </c>
      <c r="C18" s="15">
        <v>3.0</v>
      </c>
      <c r="D18" s="14">
        <v>2.0</v>
      </c>
      <c r="E18" s="14">
        <v>4.0</v>
      </c>
      <c r="F18" s="14">
        <v>3.0</v>
      </c>
      <c r="H18" s="14">
        <v>0.0</v>
      </c>
      <c r="I18" s="14">
        <v>0.0</v>
      </c>
      <c r="J18" s="14">
        <v>0.0</v>
      </c>
      <c r="K18" s="14">
        <v>0.0</v>
      </c>
      <c r="L18" s="14">
        <v>0.0</v>
      </c>
      <c r="M18" s="14">
        <v>0.0</v>
      </c>
    </row>
    <row r="19">
      <c r="A19" s="14">
        <v>3.0</v>
      </c>
      <c r="B19" s="14">
        <v>3.0</v>
      </c>
      <c r="C19" s="15">
        <v>2.0</v>
      </c>
      <c r="D19" s="14">
        <v>3.0</v>
      </c>
      <c r="E19" s="14">
        <v>3.0</v>
      </c>
      <c r="F19" s="14">
        <v>3.0</v>
      </c>
      <c r="H19" s="14">
        <v>0.0</v>
      </c>
      <c r="I19" s="14">
        <v>0.0</v>
      </c>
      <c r="J19" s="14">
        <v>0.0</v>
      </c>
      <c r="K19" s="14">
        <v>0.0</v>
      </c>
      <c r="L19" s="14">
        <v>0.0</v>
      </c>
      <c r="M19" s="14">
        <v>0.0</v>
      </c>
    </row>
    <row r="20">
      <c r="A20" s="14">
        <v>3.0</v>
      </c>
      <c r="B20" s="14">
        <v>4.0</v>
      </c>
      <c r="C20" s="15">
        <v>2.0</v>
      </c>
      <c r="D20" s="14">
        <v>3.0</v>
      </c>
      <c r="E20" s="14">
        <v>3.0</v>
      </c>
      <c r="F20" s="14">
        <v>3.0</v>
      </c>
      <c r="H20" s="14">
        <v>0.0</v>
      </c>
      <c r="I20" s="14">
        <v>0.0</v>
      </c>
      <c r="J20" s="14">
        <v>0.0</v>
      </c>
      <c r="K20" s="14">
        <v>0.0</v>
      </c>
      <c r="L20" s="14">
        <v>0.0</v>
      </c>
      <c r="M20" s="14">
        <v>0.0</v>
      </c>
    </row>
    <row r="21">
      <c r="A21" s="14">
        <v>3.0</v>
      </c>
      <c r="B21" s="14">
        <v>3.0</v>
      </c>
      <c r="C21" s="15">
        <v>3.0</v>
      </c>
      <c r="D21" s="14">
        <v>3.0</v>
      </c>
      <c r="E21" s="14">
        <v>3.0</v>
      </c>
      <c r="F21" s="14">
        <v>3.0</v>
      </c>
      <c r="H21" s="14">
        <v>0.0</v>
      </c>
      <c r="I21" s="14">
        <v>0.0</v>
      </c>
      <c r="J21" s="14">
        <v>0.0</v>
      </c>
      <c r="K21" s="14">
        <v>0.0</v>
      </c>
      <c r="L21" s="14">
        <v>0.0</v>
      </c>
      <c r="M21" s="14">
        <v>0.0</v>
      </c>
    </row>
    <row r="22">
      <c r="A22" s="14">
        <v>3.0</v>
      </c>
      <c r="B22" s="14">
        <v>3.0</v>
      </c>
      <c r="C22" s="15">
        <v>2.0</v>
      </c>
      <c r="D22" s="14">
        <v>2.0</v>
      </c>
      <c r="E22" s="14">
        <v>3.0</v>
      </c>
      <c r="F22" s="14">
        <v>3.0</v>
      </c>
      <c r="H22" s="14">
        <v>0.0</v>
      </c>
      <c r="I22" s="14">
        <v>0.0</v>
      </c>
      <c r="J22" s="14">
        <v>0.0</v>
      </c>
      <c r="K22" s="14">
        <v>0.0</v>
      </c>
      <c r="L22" s="14">
        <v>0.0</v>
      </c>
      <c r="M22" s="14">
        <v>0.0</v>
      </c>
    </row>
    <row r="23">
      <c r="A23" s="18">
        <v>0.0</v>
      </c>
      <c r="B23" s="14">
        <v>0.0</v>
      </c>
      <c r="C23" s="17">
        <v>0.0</v>
      </c>
      <c r="D23" s="18">
        <v>0.0</v>
      </c>
      <c r="E23" s="18">
        <v>0.0</v>
      </c>
      <c r="F23" s="18">
        <v>0.0</v>
      </c>
      <c r="H23" s="18">
        <v>4.0</v>
      </c>
      <c r="I23" s="18">
        <v>3.0</v>
      </c>
      <c r="J23" s="18">
        <v>5.0</v>
      </c>
      <c r="K23" s="18">
        <v>5.0</v>
      </c>
      <c r="L23" s="18">
        <v>3.0</v>
      </c>
      <c r="M23" s="18">
        <v>3.0</v>
      </c>
      <c r="N23" s="4"/>
    </row>
    <row r="24">
      <c r="A24" s="14">
        <v>3.0</v>
      </c>
      <c r="B24" s="14">
        <v>3.0</v>
      </c>
      <c r="C24" s="15">
        <v>4.0</v>
      </c>
      <c r="D24" s="14">
        <v>4.0</v>
      </c>
      <c r="E24" s="14">
        <v>5.0</v>
      </c>
      <c r="F24" s="14">
        <v>5.0</v>
      </c>
      <c r="H24" s="14">
        <v>0.0</v>
      </c>
      <c r="I24" s="14">
        <v>0.0</v>
      </c>
      <c r="J24" s="14">
        <v>0.0</v>
      </c>
      <c r="K24" s="14">
        <v>0.0</v>
      </c>
      <c r="L24" s="14">
        <v>0.0</v>
      </c>
      <c r="M24" s="14">
        <v>0.0</v>
      </c>
    </row>
    <row r="25">
      <c r="A25" s="16">
        <v>0.0</v>
      </c>
      <c r="B25" s="14">
        <v>0.0</v>
      </c>
      <c r="C25" s="17">
        <v>0.0</v>
      </c>
      <c r="D25" s="16">
        <v>0.0</v>
      </c>
      <c r="E25" s="16">
        <v>0.0</v>
      </c>
      <c r="F25" s="16">
        <v>0.0</v>
      </c>
      <c r="H25" s="16">
        <v>3.0</v>
      </c>
      <c r="I25" s="16">
        <v>4.0</v>
      </c>
      <c r="J25" s="16">
        <v>4.0</v>
      </c>
      <c r="K25" s="16">
        <v>4.0</v>
      </c>
      <c r="L25" s="16">
        <v>3.0</v>
      </c>
      <c r="M25" s="16">
        <v>3.0</v>
      </c>
      <c r="N25" s="4"/>
    </row>
    <row r="26">
      <c r="A26" s="14">
        <v>3.0</v>
      </c>
      <c r="B26" s="14">
        <v>4.0</v>
      </c>
      <c r="C26" s="15">
        <v>4.0</v>
      </c>
      <c r="D26" s="14">
        <v>2.0</v>
      </c>
      <c r="E26" s="14">
        <v>3.0</v>
      </c>
      <c r="F26" s="14">
        <v>3.0</v>
      </c>
      <c r="H26" s="14">
        <v>0.0</v>
      </c>
      <c r="I26" s="14">
        <v>0.0</v>
      </c>
      <c r="J26" s="14">
        <v>0.0</v>
      </c>
      <c r="K26" s="14">
        <v>0.0</v>
      </c>
      <c r="L26" s="14">
        <v>0.0</v>
      </c>
      <c r="M26" s="14">
        <v>0.0</v>
      </c>
    </row>
    <row r="27">
      <c r="A27" s="14">
        <v>4.0</v>
      </c>
      <c r="B27" s="14">
        <v>3.0</v>
      </c>
      <c r="C27" s="15">
        <v>2.0</v>
      </c>
      <c r="D27" s="14">
        <v>3.0</v>
      </c>
      <c r="E27" s="14">
        <v>4.0</v>
      </c>
      <c r="F27" s="14">
        <v>4.0</v>
      </c>
      <c r="H27" s="14">
        <v>0.0</v>
      </c>
      <c r="I27" s="14">
        <v>0.0</v>
      </c>
      <c r="J27" s="14">
        <v>0.0</v>
      </c>
      <c r="K27" s="14">
        <v>0.0</v>
      </c>
      <c r="L27" s="14">
        <v>0.0</v>
      </c>
      <c r="M27" s="14">
        <v>0.0</v>
      </c>
    </row>
    <row r="28">
      <c r="A28" s="14">
        <v>4.0</v>
      </c>
      <c r="B28" s="14">
        <v>5.0</v>
      </c>
      <c r="C28" s="15">
        <v>1.0</v>
      </c>
      <c r="D28" s="14">
        <v>1.0</v>
      </c>
      <c r="E28" s="14">
        <v>3.0</v>
      </c>
      <c r="F28" s="14">
        <v>3.0</v>
      </c>
      <c r="H28" s="14">
        <v>0.0</v>
      </c>
      <c r="I28" s="14">
        <v>0.0</v>
      </c>
      <c r="J28" s="14">
        <v>0.0</v>
      </c>
      <c r="K28" s="14">
        <v>0.0</v>
      </c>
      <c r="L28" s="14">
        <v>0.0</v>
      </c>
      <c r="M28" s="14">
        <v>0.0</v>
      </c>
    </row>
    <row r="29">
      <c r="A29" s="18">
        <v>0.0</v>
      </c>
      <c r="B29" s="14">
        <v>0.0</v>
      </c>
      <c r="C29" s="17">
        <v>0.0</v>
      </c>
      <c r="D29" s="14">
        <v>0.0</v>
      </c>
      <c r="E29" s="18">
        <v>0.0</v>
      </c>
      <c r="F29" s="18">
        <v>0.0</v>
      </c>
      <c r="H29" s="18">
        <v>4.0</v>
      </c>
      <c r="I29" s="18">
        <v>4.0</v>
      </c>
      <c r="J29" s="18">
        <v>4.0</v>
      </c>
      <c r="K29" s="18">
        <v>4.0</v>
      </c>
      <c r="L29" s="18">
        <v>4.0</v>
      </c>
      <c r="M29" s="18">
        <v>4.0</v>
      </c>
      <c r="N29" s="4"/>
    </row>
    <row r="30">
      <c r="A30" s="14">
        <v>3.0</v>
      </c>
      <c r="B30" s="14">
        <v>4.0</v>
      </c>
      <c r="C30" s="15">
        <v>2.0</v>
      </c>
      <c r="D30" s="14">
        <v>2.0</v>
      </c>
      <c r="E30" s="14">
        <v>3.0</v>
      </c>
      <c r="F30" s="14">
        <v>3.0</v>
      </c>
      <c r="H30" s="14">
        <v>0.0</v>
      </c>
      <c r="I30" s="14">
        <v>0.0</v>
      </c>
      <c r="J30" s="14">
        <v>0.0</v>
      </c>
      <c r="K30" s="14">
        <v>0.0</v>
      </c>
      <c r="L30" s="14">
        <v>0.0</v>
      </c>
      <c r="M30" s="14">
        <v>0.0</v>
      </c>
    </row>
    <row r="31">
      <c r="A31" s="14">
        <v>2.0</v>
      </c>
      <c r="B31" s="14">
        <v>4.0</v>
      </c>
      <c r="C31" s="15">
        <v>4.0</v>
      </c>
      <c r="D31" s="14">
        <v>4.0</v>
      </c>
      <c r="E31" s="14">
        <v>2.0</v>
      </c>
      <c r="F31" s="14">
        <v>2.0</v>
      </c>
      <c r="H31" s="14">
        <v>0.0</v>
      </c>
      <c r="I31" s="14">
        <v>0.0</v>
      </c>
      <c r="J31" s="14">
        <v>0.0</v>
      </c>
      <c r="K31" s="14">
        <v>0.0</v>
      </c>
      <c r="L31" s="14">
        <v>0.0</v>
      </c>
      <c r="M31" s="14">
        <v>0.0</v>
      </c>
    </row>
    <row r="32">
      <c r="A32" s="14">
        <v>3.0</v>
      </c>
      <c r="B32" s="14">
        <v>5.0</v>
      </c>
      <c r="C32" s="15">
        <v>1.0</v>
      </c>
      <c r="D32" s="14">
        <v>1.0</v>
      </c>
      <c r="E32" s="14">
        <v>4.0</v>
      </c>
      <c r="F32" s="14">
        <v>4.0</v>
      </c>
      <c r="H32" s="14">
        <v>0.0</v>
      </c>
      <c r="I32" s="14">
        <v>0.0</v>
      </c>
      <c r="J32" s="14">
        <v>0.0</v>
      </c>
      <c r="K32" s="14">
        <v>0.0</v>
      </c>
      <c r="L32" s="14">
        <v>0.0</v>
      </c>
      <c r="M32" s="14">
        <v>0.0</v>
      </c>
    </row>
    <row r="33">
      <c r="A33" s="14">
        <v>4.0</v>
      </c>
      <c r="B33" s="14">
        <v>4.0</v>
      </c>
      <c r="C33" s="15">
        <v>2.0</v>
      </c>
      <c r="D33" s="14">
        <v>3.0</v>
      </c>
      <c r="E33" s="14">
        <v>3.0</v>
      </c>
      <c r="F33" s="14">
        <v>3.0</v>
      </c>
      <c r="H33" s="14">
        <v>0.0</v>
      </c>
      <c r="I33" s="14">
        <v>0.0</v>
      </c>
      <c r="J33" s="14">
        <v>0.0</v>
      </c>
      <c r="K33" s="14">
        <v>0.0</v>
      </c>
      <c r="L33" s="14">
        <v>0.0</v>
      </c>
      <c r="M33" s="14">
        <v>0.0</v>
      </c>
    </row>
    <row r="34">
      <c r="A34" s="14">
        <v>3.0</v>
      </c>
      <c r="B34" s="14">
        <v>3.0</v>
      </c>
      <c r="C34" s="15">
        <v>3.0</v>
      </c>
      <c r="D34" s="14">
        <v>3.0</v>
      </c>
      <c r="E34" s="14">
        <v>4.0</v>
      </c>
      <c r="F34" s="14">
        <v>3.0</v>
      </c>
      <c r="H34" s="14">
        <v>0.0</v>
      </c>
      <c r="I34" s="14">
        <v>0.0</v>
      </c>
      <c r="J34" s="14">
        <v>0.0</v>
      </c>
      <c r="K34" s="14">
        <v>0.0</v>
      </c>
      <c r="L34" s="14">
        <v>0.0</v>
      </c>
      <c r="M34" s="14">
        <v>0.0</v>
      </c>
    </row>
    <row r="35">
      <c r="A35" s="14">
        <v>3.0</v>
      </c>
      <c r="B35" s="14">
        <v>3.0</v>
      </c>
      <c r="C35" s="15">
        <v>2.0</v>
      </c>
      <c r="D35" s="14">
        <v>2.0</v>
      </c>
      <c r="E35" s="14">
        <v>4.0</v>
      </c>
      <c r="F35" s="14">
        <v>4.0</v>
      </c>
      <c r="H35" s="14">
        <v>0.0</v>
      </c>
      <c r="I35" s="14">
        <v>0.0</v>
      </c>
      <c r="J35" s="14">
        <v>0.0</v>
      </c>
      <c r="K35" s="14">
        <v>0.0</v>
      </c>
      <c r="L35" s="14">
        <v>0.0</v>
      </c>
      <c r="M35" s="14">
        <v>0.0</v>
      </c>
    </row>
    <row r="36">
      <c r="A36" s="14">
        <v>3.0</v>
      </c>
      <c r="B36" s="14">
        <v>3.0</v>
      </c>
      <c r="C36" s="15">
        <v>3.0</v>
      </c>
      <c r="D36" s="14">
        <v>3.0</v>
      </c>
      <c r="E36" s="14">
        <v>3.0</v>
      </c>
      <c r="F36" s="14">
        <v>3.0</v>
      </c>
      <c r="H36" s="14">
        <v>0.0</v>
      </c>
      <c r="I36" s="14">
        <v>0.0</v>
      </c>
      <c r="J36" s="14">
        <v>0.0</v>
      </c>
      <c r="K36" s="14">
        <v>0.0</v>
      </c>
      <c r="L36" s="14">
        <v>0.0</v>
      </c>
      <c r="M36" s="14">
        <v>0.0</v>
      </c>
    </row>
    <row r="37">
      <c r="A37" s="14">
        <v>4.0</v>
      </c>
      <c r="B37" s="14">
        <v>3.0</v>
      </c>
      <c r="C37" s="15">
        <v>4.0</v>
      </c>
      <c r="D37" s="14">
        <v>4.0</v>
      </c>
      <c r="E37" s="14">
        <v>5.0</v>
      </c>
      <c r="F37" s="14">
        <v>5.0</v>
      </c>
      <c r="H37" s="14">
        <v>0.0</v>
      </c>
      <c r="I37" s="14">
        <v>0.0</v>
      </c>
      <c r="J37" s="14">
        <v>0.0</v>
      </c>
      <c r="K37" s="14">
        <v>0.0</v>
      </c>
      <c r="L37" s="14">
        <v>0.0</v>
      </c>
      <c r="M37" s="14">
        <v>0.0</v>
      </c>
    </row>
    <row r="38">
      <c r="A38" s="14">
        <v>3.0</v>
      </c>
      <c r="B38" s="14">
        <v>5.0</v>
      </c>
      <c r="C38" s="15">
        <v>2.0</v>
      </c>
      <c r="D38" s="14">
        <v>2.0</v>
      </c>
      <c r="E38" s="14">
        <v>3.0</v>
      </c>
      <c r="F38" s="14">
        <v>4.0</v>
      </c>
      <c r="H38" s="14">
        <v>0.0</v>
      </c>
      <c r="I38" s="14">
        <v>0.0</v>
      </c>
      <c r="J38" s="14">
        <v>0.0</v>
      </c>
      <c r="K38" s="14">
        <v>0.0</v>
      </c>
      <c r="L38" s="14">
        <v>0.0</v>
      </c>
      <c r="M38" s="14">
        <v>0.0</v>
      </c>
    </row>
    <row r="39">
      <c r="A39" s="14">
        <v>3.0</v>
      </c>
      <c r="B39" s="14">
        <v>3.0</v>
      </c>
      <c r="C39" s="15">
        <v>2.0</v>
      </c>
      <c r="D39" s="14">
        <v>2.0</v>
      </c>
      <c r="E39" s="14">
        <v>4.0</v>
      </c>
      <c r="F39" s="14">
        <v>3.0</v>
      </c>
      <c r="H39" s="14">
        <v>0.0</v>
      </c>
      <c r="I39" s="14">
        <v>0.0</v>
      </c>
      <c r="J39" s="14">
        <v>0.0</v>
      </c>
      <c r="K39" s="14">
        <v>0.0</v>
      </c>
      <c r="L39" s="14">
        <v>0.0</v>
      </c>
      <c r="M39" s="14">
        <v>0.0</v>
      </c>
    </row>
    <row r="40">
      <c r="A40" s="14">
        <v>3.0</v>
      </c>
      <c r="B40" s="14">
        <v>2.0</v>
      </c>
      <c r="C40" s="15">
        <v>2.0</v>
      </c>
      <c r="D40" s="14">
        <v>3.0</v>
      </c>
      <c r="E40" s="14">
        <v>3.0</v>
      </c>
      <c r="F40" s="14">
        <v>3.0</v>
      </c>
      <c r="H40" s="14">
        <v>0.0</v>
      </c>
      <c r="I40" s="14">
        <v>0.0</v>
      </c>
      <c r="J40" s="14">
        <v>0.0</v>
      </c>
      <c r="K40" s="14">
        <v>0.0</v>
      </c>
      <c r="L40" s="14">
        <v>0.0</v>
      </c>
      <c r="M40" s="14">
        <v>0.0</v>
      </c>
    </row>
    <row r="41">
      <c r="A41" s="14">
        <v>3.0</v>
      </c>
      <c r="B41" s="14">
        <v>2.0</v>
      </c>
      <c r="C41" s="15">
        <v>4.0</v>
      </c>
      <c r="D41" s="14">
        <v>3.0</v>
      </c>
      <c r="E41" s="14">
        <v>3.0</v>
      </c>
      <c r="F41" s="14">
        <v>3.0</v>
      </c>
      <c r="H41" s="14">
        <v>0.0</v>
      </c>
      <c r="I41" s="14">
        <v>0.0</v>
      </c>
      <c r="J41" s="14">
        <v>0.0</v>
      </c>
      <c r="K41" s="14">
        <v>0.0</v>
      </c>
      <c r="L41" s="14">
        <v>0.0</v>
      </c>
      <c r="M41" s="14">
        <v>0.0</v>
      </c>
    </row>
    <row r="42">
      <c r="A42" s="14">
        <v>3.0</v>
      </c>
      <c r="B42" s="14">
        <v>2.0</v>
      </c>
      <c r="C42" s="15">
        <v>4.0</v>
      </c>
      <c r="D42" s="14">
        <v>3.0</v>
      </c>
      <c r="E42" s="14">
        <v>4.0</v>
      </c>
      <c r="F42" s="14">
        <v>4.0</v>
      </c>
      <c r="H42" s="14">
        <v>0.0</v>
      </c>
      <c r="I42" s="14">
        <v>0.0</v>
      </c>
      <c r="J42" s="14">
        <v>0.0</v>
      </c>
      <c r="K42" s="14">
        <v>0.0</v>
      </c>
      <c r="L42" s="14">
        <v>0.0</v>
      </c>
      <c r="M42" s="14">
        <v>0.0</v>
      </c>
    </row>
    <row r="43">
      <c r="A43" s="14">
        <v>3.0</v>
      </c>
      <c r="B43" s="14">
        <v>4.0</v>
      </c>
      <c r="C43" s="15">
        <v>3.0</v>
      </c>
      <c r="D43" s="14">
        <v>2.0</v>
      </c>
      <c r="E43" s="14">
        <v>3.0</v>
      </c>
      <c r="F43" s="14">
        <v>3.0</v>
      </c>
      <c r="H43" s="14">
        <v>0.0</v>
      </c>
      <c r="I43" s="14">
        <v>0.0</v>
      </c>
      <c r="J43" s="14">
        <v>0.0</v>
      </c>
      <c r="K43" s="14">
        <v>0.0</v>
      </c>
      <c r="L43" s="14">
        <v>0.0</v>
      </c>
      <c r="M43" s="14">
        <v>0.0</v>
      </c>
    </row>
    <row r="44">
      <c r="C44" s="19"/>
    </row>
    <row r="45">
      <c r="C45" s="19"/>
    </row>
    <row r="46">
      <c r="C46" s="19"/>
    </row>
    <row r="47">
      <c r="A47" s="20" t="s">
        <v>114</v>
      </c>
      <c r="B47" s="10"/>
      <c r="C47" s="21"/>
      <c r="E47" s="20" t="s">
        <v>115</v>
      </c>
      <c r="F47" s="10"/>
      <c r="G47" s="10"/>
    </row>
    <row r="48">
      <c r="A48" s="14" t="s">
        <v>116</v>
      </c>
      <c r="B48" s="14" t="s">
        <v>117</v>
      </c>
      <c r="C48" s="22" t="s">
        <v>118</v>
      </c>
      <c r="E48" s="14" t="s">
        <v>119</v>
      </c>
      <c r="F48" s="14" t="s">
        <v>120</v>
      </c>
      <c r="G48" s="22" t="s">
        <v>121</v>
      </c>
    </row>
    <row r="49">
      <c r="A49" s="10">
        <f t="shared" ref="A49:A89" si="1">AVERAGE(A3,B3)</f>
        <v>3</v>
      </c>
      <c r="B49" s="10">
        <f t="shared" ref="B49:B89" si="2">AVERAGE(C3,D3)</f>
        <v>5</v>
      </c>
      <c r="C49" s="21">
        <f t="shared" ref="C49:C89" si="3">AVERAGE(E3,F3)</f>
        <v>3</v>
      </c>
      <c r="E49" s="10">
        <f t="shared" ref="E49:E89" si="4">AVERAGE(H3,I3)</f>
        <v>0</v>
      </c>
      <c r="F49" s="10">
        <f t="shared" ref="F49:F89" si="5">AVERAGEA(J3,K3)</f>
        <v>0</v>
      </c>
      <c r="G49" s="10">
        <f t="shared" ref="G49:G89" si="6">AVERAGE(L3,M3)</f>
        <v>0</v>
      </c>
    </row>
    <row r="50">
      <c r="A50" s="10">
        <f t="shared" si="1"/>
        <v>3.5</v>
      </c>
      <c r="B50" s="10">
        <f t="shared" si="2"/>
        <v>2.5</v>
      </c>
      <c r="C50" s="21">
        <f t="shared" si="3"/>
        <v>3</v>
      </c>
      <c r="E50" s="10">
        <f t="shared" si="4"/>
        <v>0</v>
      </c>
      <c r="F50" s="10">
        <f t="shared" si="5"/>
        <v>0</v>
      </c>
      <c r="G50" s="10">
        <f t="shared" si="6"/>
        <v>0</v>
      </c>
    </row>
    <row r="51">
      <c r="A51" s="10">
        <f t="shared" si="1"/>
        <v>3</v>
      </c>
      <c r="B51" s="10">
        <f t="shared" si="2"/>
        <v>4</v>
      </c>
      <c r="C51" s="21">
        <f t="shared" si="3"/>
        <v>4</v>
      </c>
      <c r="E51" s="10">
        <f t="shared" si="4"/>
        <v>0</v>
      </c>
      <c r="F51" s="10">
        <f t="shared" si="5"/>
        <v>0</v>
      </c>
      <c r="G51" s="10">
        <f t="shared" si="6"/>
        <v>0</v>
      </c>
    </row>
    <row r="52">
      <c r="A52" s="10">
        <f t="shared" si="1"/>
        <v>3</v>
      </c>
      <c r="B52" s="10">
        <f t="shared" si="2"/>
        <v>4.5</v>
      </c>
      <c r="C52" s="21">
        <f t="shared" si="3"/>
        <v>2</v>
      </c>
      <c r="E52" s="10">
        <f t="shared" si="4"/>
        <v>0</v>
      </c>
      <c r="F52" s="10">
        <f t="shared" si="5"/>
        <v>0</v>
      </c>
      <c r="G52" s="10">
        <f t="shared" si="6"/>
        <v>0</v>
      </c>
    </row>
    <row r="53">
      <c r="A53" s="10">
        <f t="shared" si="1"/>
        <v>3.5</v>
      </c>
      <c r="B53" s="10">
        <f t="shared" si="2"/>
        <v>3</v>
      </c>
      <c r="C53" s="21">
        <f t="shared" si="3"/>
        <v>4</v>
      </c>
      <c r="E53" s="10">
        <f t="shared" si="4"/>
        <v>0</v>
      </c>
      <c r="F53" s="10">
        <f t="shared" si="5"/>
        <v>0</v>
      </c>
      <c r="G53" s="10">
        <f t="shared" si="6"/>
        <v>0</v>
      </c>
    </row>
    <row r="54">
      <c r="A54" s="10">
        <f t="shared" si="1"/>
        <v>3.5</v>
      </c>
      <c r="B54" s="10">
        <f t="shared" si="2"/>
        <v>3</v>
      </c>
      <c r="C54" s="21">
        <f t="shared" si="3"/>
        <v>3</v>
      </c>
      <c r="E54" s="10">
        <f t="shared" si="4"/>
        <v>0</v>
      </c>
      <c r="F54" s="10">
        <f t="shared" si="5"/>
        <v>0</v>
      </c>
      <c r="G54" s="10">
        <f t="shared" si="6"/>
        <v>0</v>
      </c>
    </row>
    <row r="55">
      <c r="A55" s="10">
        <f t="shared" si="1"/>
        <v>0</v>
      </c>
      <c r="B55" s="10">
        <f t="shared" si="2"/>
        <v>0</v>
      </c>
      <c r="C55" s="21">
        <f t="shared" si="3"/>
        <v>0</v>
      </c>
      <c r="E55" s="10">
        <f t="shared" si="4"/>
        <v>3.5</v>
      </c>
      <c r="F55" s="10">
        <f t="shared" si="5"/>
        <v>3</v>
      </c>
      <c r="G55" s="10">
        <f t="shared" si="6"/>
        <v>5</v>
      </c>
    </row>
    <row r="56">
      <c r="A56" s="10">
        <f t="shared" si="1"/>
        <v>0</v>
      </c>
      <c r="B56" s="10">
        <f t="shared" si="2"/>
        <v>0</v>
      </c>
      <c r="C56" s="21">
        <f t="shared" si="3"/>
        <v>0</v>
      </c>
      <c r="E56" s="10">
        <f t="shared" si="4"/>
        <v>2</v>
      </c>
      <c r="F56" s="10">
        <f t="shared" si="5"/>
        <v>4</v>
      </c>
      <c r="G56" s="10">
        <f t="shared" si="6"/>
        <v>3.5</v>
      </c>
    </row>
    <row r="57">
      <c r="A57" s="10">
        <f t="shared" si="1"/>
        <v>3</v>
      </c>
      <c r="B57" s="10">
        <f t="shared" si="2"/>
        <v>1.5</v>
      </c>
      <c r="C57" s="21">
        <f t="shared" si="3"/>
        <v>3</v>
      </c>
      <c r="E57" s="10">
        <f t="shared" si="4"/>
        <v>0</v>
      </c>
      <c r="F57" s="10">
        <f t="shared" si="5"/>
        <v>0</v>
      </c>
      <c r="G57" s="10">
        <f t="shared" si="6"/>
        <v>0</v>
      </c>
    </row>
    <row r="58">
      <c r="A58" s="10">
        <f t="shared" si="1"/>
        <v>3</v>
      </c>
      <c r="B58" s="10">
        <f t="shared" si="2"/>
        <v>2</v>
      </c>
      <c r="C58" s="21">
        <f t="shared" si="3"/>
        <v>4.5</v>
      </c>
      <c r="E58" s="10">
        <f t="shared" si="4"/>
        <v>0</v>
      </c>
      <c r="F58" s="10">
        <f t="shared" si="5"/>
        <v>0</v>
      </c>
      <c r="G58" s="10">
        <f t="shared" si="6"/>
        <v>0</v>
      </c>
    </row>
    <row r="59">
      <c r="A59" s="10">
        <f t="shared" si="1"/>
        <v>4</v>
      </c>
      <c r="B59" s="10">
        <f t="shared" si="2"/>
        <v>2.5</v>
      </c>
      <c r="C59" s="21">
        <f t="shared" si="3"/>
        <v>3.5</v>
      </c>
      <c r="E59" s="10">
        <f t="shared" si="4"/>
        <v>0</v>
      </c>
      <c r="F59" s="10">
        <f t="shared" si="5"/>
        <v>0</v>
      </c>
      <c r="G59" s="10">
        <f t="shared" si="6"/>
        <v>0</v>
      </c>
    </row>
    <row r="60">
      <c r="A60" s="10">
        <f t="shared" si="1"/>
        <v>3</v>
      </c>
      <c r="B60" s="10">
        <f t="shared" si="2"/>
        <v>2.5</v>
      </c>
      <c r="C60" s="21">
        <f t="shared" si="3"/>
        <v>3</v>
      </c>
      <c r="E60" s="10">
        <f t="shared" si="4"/>
        <v>0</v>
      </c>
      <c r="F60" s="10">
        <f t="shared" si="5"/>
        <v>0</v>
      </c>
      <c r="G60" s="10">
        <f t="shared" si="6"/>
        <v>0</v>
      </c>
    </row>
    <row r="61">
      <c r="A61" s="10">
        <f t="shared" si="1"/>
        <v>3</v>
      </c>
      <c r="B61" s="10">
        <f t="shared" si="2"/>
        <v>2</v>
      </c>
      <c r="C61" s="21">
        <f t="shared" si="3"/>
        <v>2</v>
      </c>
      <c r="E61" s="10">
        <f t="shared" si="4"/>
        <v>0</v>
      </c>
      <c r="F61" s="10">
        <f t="shared" si="5"/>
        <v>0</v>
      </c>
      <c r="G61" s="10">
        <f t="shared" si="6"/>
        <v>0</v>
      </c>
    </row>
    <row r="62">
      <c r="A62" s="10">
        <f t="shared" si="1"/>
        <v>3</v>
      </c>
      <c r="B62" s="10">
        <f t="shared" si="2"/>
        <v>2</v>
      </c>
      <c r="C62" s="21">
        <f t="shared" si="3"/>
        <v>4</v>
      </c>
      <c r="E62" s="10">
        <f t="shared" si="4"/>
        <v>0</v>
      </c>
      <c r="F62" s="10">
        <f t="shared" si="5"/>
        <v>0</v>
      </c>
      <c r="G62" s="10">
        <f t="shared" si="6"/>
        <v>0</v>
      </c>
    </row>
    <row r="63">
      <c r="A63" s="10">
        <f t="shared" si="1"/>
        <v>3</v>
      </c>
      <c r="B63" s="10">
        <f t="shared" si="2"/>
        <v>3</v>
      </c>
      <c r="C63" s="21">
        <f t="shared" si="3"/>
        <v>4</v>
      </c>
      <c r="E63" s="10">
        <f t="shared" si="4"/>
        <v>0</v>
      </c>
      <c r="F63" s="10">
        <f t="shared" si="5"/>
        <v>0</v>
      </c>
      <c r="G63" s="10">
        <f t="shared" si="6"/>
        <v>0</v>
      </c>
    </row>
    <row r="64">
      <c r="A64" s="10">
        <f t="shared" si="1"/>
        <v>3.5</v>
      </c>
      <c r="B64" s="10">
        <f t="shared" si="2"/>
        <v>2.5</v>
      </c>
      <c r="C64" s="21">
        <f t="shared" si="3"/>
        <v>3.5</v>
      </c>
      <c r="E64" s="10">
        <f t="shared" si="4"/>
        <v>0</v>
      </c>
      <c r="F64" s="10">
        <f t="shared" si="5"/>
        <v>0</v>
      </c>
      <c r="G64" s="10">
        <f t="shared" si="6"/>
        <v>0</v>
      </c>
    </row>
    <row r="65">
      <c r="A65" s="10">
        <f t="shared" si="1"/>
        <v>3</v>
      </c>
      <c r="B65" s="10">
        <f t="shared" si="2"/>
        <v>2.5</v>
      </c>
      <c r="C65" s="21">
        <f t="shared" si="3"/>
        <v>3</v>
      </c>
      <c r="E65" s="10">
        <f t="shared" si="4"/>
        <v>0</v>
      </c>
      <c r="F65" s="10">
        <f t="shared" si="5"/>
        <v>0</v>
      </c>
      <c r="G65" s="10">
        <f t="shared" si="6"/>
        <v>0</v>
      </c>
    </row>
    <row r="66">
      <c r="A66" s="10">
        <f t="shared" si="1"/>
        <v>3.5</v>
      </c>
      <c r="B66" s="10">
        <f t="shared" si="2"/>
        <v>2.5</v>
      </c>
      <c r="C66" s="21">
        <f t="shared" si="3"/>
        <v>3</v>
      </c>
      <c r="E66" s="10">
        <f t="shared" si="4"/>
        <v>0</v>
      </c>
      <c r="F66" s="10">
        <f t="shared" si="5"/>
        <v>0</v>
      </c>
      <c r="G66" s="10">
        <f t="shared" si="6"/>
        <v>0</v>
      </c>
    </row>
    <row r="67">
      <c r="A67" s="10">
        <f t="shared" si="1"/>
        <v>3</v>
      </c>
      <c r="B67" s="10">
        <f t="shared" si="2"/>
        <v>3</v>
      </c>
      <c r="C67" s="21">
        <f t="shared" si="3"/>
        <v>3</v>
      </c>
      <c r="E67" s="10">
        <f t="shared" si="4"/>
        <v>0</v>
      </c>
      <c r="F67" s="10">
        <f t="shared" si="5"/>
        <v>0</v>
      </c>
      <c r="G67" s="10">
        <f t="shared" si="6"/>
        <v>0</v>
      </c>
    </row>
    <row r="68">
      <c r="A68" s="10">
        <f t="shared" si="1"/>
        <v>3</v>
      </c>
      <c r="B68" s="10">
        <f t="shared" si="2"/>
        <v>2</v>
      </c>
      <c r="C68" s="21">
        <f t="shared" si="3"/>
        <v>3</v>
      </c>
      <c r="E68" s="10">
        <f t="shared" si="4"/>
        <v>0</v>
      </c>
      <c r="F68" s="10">
        <f t="shared" si="5"/>
        <v>0</v>
      </c>
      <c r="G68" s="10">
        <f t="shared" si="6"/>
        <v>0</v>
      </c>
    </row>
    <row r="69">
      <c r="A69" s="10">
        <f t="shared" si="1"/>
        <v>0</v>
      </c>
      <c r="B69" s="10">
        <f t="shared" si="2"/>
        <v>0</v>
      </c>
      <c r="C69" s="21">
        <f t="shared" si="3"/>
        <v>0</v>
      </c>
      <c r="E69" s="10">
        <f t="shared" si="4"/>
        <v>3.5</v>
      </c>
      <c r="F69" s="10">
        <f t="shared" si="5"/>
        <v>5</v>
      </c>
      <c r="G69" s="10">
        <f t="shared" si="6"/>
        <v>3</v>
      </c>
    </row>
    <row r="70">
      <c r="A70" s="10">
        <f t="shared" si="1"/>
        <v>3</v>
      </c>
      <c r="B70" s="10">
        <f t="shared" si="2"/>
        <v>4</v>
      </c>
      <c r="C70" s="21">
        <f t="shared" si="3"/>
        <v>5</v>
      </c>
      <c r="E70" s="10">
        <f t="shared" si="4"/>
        <v>0</v>
      </c>
      <c r="F70" s="10">
        <f t="shared" si="5"/>
        <v>0</v>
      </c>
      <c r="G70" s="10">
        <f t="shared" si="6"/>
        <v>0</v>
      </c>
    </row>
    <row r="71">
      <c r="A71" s="10">
        <f t="shared" si="1"/>
        <v>0</v>
      </c>
      <c r="B71" s="10">
        <f t="shared" si="2"/>
        <v>0</v>
      </c>
      <c r="C71" s="21">
        <f t="shared" si="3"/>
        <v>0</v>
      </c>
      <c r="E71" s="10">
        <f t="shared" si="4"/>
        <v>3.5</v>
      </c>
      <c r="F71" s="10">
        <f t="shared" si="5"/>
        <v>4</v>
      </c>
      <c r="G71" s="10">
        <f t="shared" si="6"/>
        <v>3</v>
      </c>
    </row>
    <row r="72">
      <c r="A72" s="10">
        <f t="shared" si="1"/>
        <v>3.5</v>
      </c>
      <c r="B72" s="10">
        <f t="shared" si="2"/>
        <v>3</v>
      </c>
      <c r="C72" s="21">
        <f t="shared" si="3"/>
        <v>3</v>
      </c>
      <c r="E72" s="10">
        <f t="shared" si="4"/>
        <v>0</v>
      </c>
      <c r="F72" s="10">
        <f t="shared" si="5"/>
        <v>0</v>
      </c>
      <c r="G72" s="10">
        <f t="shared" si="6"/>
        <v>0</v>
      </c>
    </row>
    <row r="73">
      <c r="A73" s="10">
        <f t="shared" si="1"/>
        <v>3.5</v>
      </c>
      <c r="B73" s="10">
        <f t="shared" si="2"/>
        <v>2.5</v>
      </c>
      <c r="C73" s="21">
        <f t="shared" si="3"/>
        <v>4</v>
      </c>
      <c r="E73" s="10">
        <f t="shared" si="4"/>
        <v>0</v>
      </c>
      <c r="F73" s="10">
        <f t="shared" si="5"/>
        <v>0</v>
      </c>
      <c r="G73" s="10">
        <f t="shared" si="6"/>
        <v>0</v>
      </c>
    </row>
    <row r="74">
      <c r="A74" s="10">
        <f t="shared" si="1"/>
        <v>4.5</v>
      </c>
      <c r="B74" s="10">
        <f t="shared" si="2"/>
        <v>1</v>
      </c>
      <c r="C74" s="21">
        <f t="shared" si="3"/>
        <v>3</v>
      </c>
      <c r="E74" s="10">
        <f t="shared" si="4"/>
        <v>0</v>
      </c>
      <c r="F74" s="10">
        <f t="shared" si="5"/>
        <v>0</v>
      </c>
      <c r="G74" s="10">
        <f t="shared" si="6"/>
        <v>0</v>
      </c>
    </row>
    <row r="75">
      <c r="A75" s="10">
        <f t="shared" si="1"/>
        <v>0</v>
      </c>
      <c r="B75" s="10">
        <f t="shared" si="2"/>
        <v>0</v>
      </c>
      <c r="C75" s="21">
        <f t="shared" si="3"/>
        <v>0</v>
      </c>
      <c r="E75" s="10">
        <f t="shared" si="4"/>
        <v>4</v>
      </c>
      <c r="F75" s="10">
        <f t="shared" si="5"/>
        <v>4</v>
      </c>
      <c r="G75" s="10">
        <f t="shared" si="6"/>
        <v>4</v>
      </c>
    </row>
    <row r="76">
      <c r="A76" s="10">
        <f t="shared" si="1"/>
        <v>3.5</v>
      </c>
      <c r="B76" s="10">
        <f t="shared" si="2"/>
        <v>2</v>
      </c>
      <c r="C76" s="21">
        <f t="shared" si="3"/>
        <v>3</v>
      </c>
      <c r="E76" s="10">
        <f t="shared" si="4"/>
        <v>0</v>
      </c>
      <c r="F76" s="10">
        <f t="shared" si="5"/>
        <v>0</v>
      </c>
      <c r="G76" s="10">
        <f t="shared" si="6"/>
        <v>0</v>
      </c>
    </row>
    <row r="77">
      <c r="A77" s="10">
        <f t="shared" si="1"/>
        <v>3</v>
      </c>
      <c r="B77" s="10">
        <f t="shared" si="2"/>
        <v>4</v>
      </c>
      <c r="C77" s="21">
        <f t="shared" si="3"/>
        <v>2</v>
      </c>
      <c r="E77" s="10">
        <f t="shared" si="4"/>
        <v>0</v>
      </c>
      <c r="F77" s="10">
        <f t="shared" si="5"/>
        <v>0</v>
      </c>
      <c r="G77" s="10">
        <f t="shared" si="6"/>
        <v>0</v>
      </c>
    </row>
    <row r="78">
      <c r="A78" s="10">
        <f t="shared" si="1"/>
        <v>4</v>
      </c>
      <c r="B78" s="10">
        <f t="shared" si="2"/>
        <v>1</v>
      </c>
      <c r="C78" s="21">
        <f t="shared" si="3"/>
        <v>4</v>
      </c>
      <c r="E78" s="10">
        <f t="shared" si="4"/>
        <v>0</v>
      </c>
      <c r="F78" s="10">
        <f t="shared" si="5"/>
        <v>0</v>
      </c>
      <c r="G78" s="10">
        <f t="shared" si="6"/>
        <v>0</v>
      </c>
    </row>
    <row r="79">
      <c r="A79" s="10">
        <f t="shared" si="1"/>
        <v>4</v>
      </c>
      <c r="B79" s="10">
        <f t="shared" si="2"/>
        <v>2.5</v>
      </c>
      <c r="C79" s="21">
        <f t="shared" si="3"/>
        <v>3</v>
      </c>
      <c r="E79" s="10">
        <f t="shared" si="4"/>
        <v>0</v>
      </c>
      <c r="F79" s="10">
        <f t="shared" si="5"/>
        <v>0</v>
      </c>
      <c r="G79" s="10">
        <f t="shared" si="6"/>
        <v>0</v>
      </c>
    </row>
    <row r="80">
      <c r="A80" s="10">
        <f t="shared" si="1"/>
        <v>3</v>
      </c>
      <c r="B80" s="10">
        <f t="shared" si="2"/>
        <v>3</v>
      </c>
      <c r="C80" s="21">
        <f t="shared" si="3"/>
        <v>3.5</v>
      </c>
      <c r="E80" s="10">
        <f t="shared" si="4"/>
        <v>0</v>
      </c>
      <c r="F80" s="10">
        <f t="shared" si="5"/>
        <v>0</v>
      </c>
      <c r="G80" s="10">
        <f t="shared" si="6"/>
        <v>0</v>
      </c>
    </row>
    <row r="81">
      <c r="A81" s="10">
        <f t="shared" si="1"/>
        <v>3</v>
      </c>
      <c r="B81" s="10">
        <f t="shared" si="2"/>
        <v>2</v>
      </c>
      <c r="C81" s="21">
        <f t="shared" si="3"/>
        <v>4</v>
      </c>
      <c r="E81" s="10">
        <f t="shared" si="4"/>
        <v>0</v>
      </c>
      <c r="F81" s="10">
        <f t="shared" si="5"/>
        <v>0</v>
      </c>
      <c r="G81" s="10">
        <f t="shared" si="6"/>
        <v>0</v>
      </c>
    </row>
    <row r="82">
      <c r="A82" s="10">
        <f t="shared" si="1"/>
        <v>3</v>
      </c>
      <c r="B82" s="10">
        <f t="shared" si="2"/>
        <v>3</v>
      </c>
      <c r="C82" s="21">
        <f t="shared" si="3"/>
        <v>3</v>
      </c>
      <c r="E82" s="10">
        <f t="shared" si="4"/>
        <v>0</v>
      </c>
      <c r="F82" s="10">
        <f t="shared" si="5"/>
        <v>0</v>
      </c>
      <c r="G82" s="10">
        <f t="shared" si="6"/>
        <v>0</v>
      </c>
    </row>
    <row r="83">
      <c r="A83" s="10">
        <f t="shared" si="1"/>
        <v>3.5</v>
      </c>
      <c r="B83" s="10">
        <f t="shared" si="2"/>
        <v>4</v>
      </c>
      <c r="C83" s="21">
        <f t="shared" si="3"/>
        <v>5</v>
      </c>
      <c r="E83" s="10">
        <f t="shared" si="4"/>
        <v>0</v>
      </c>
      <c r="F83" s="10">
        <f t="shared" si="5"/>
        <v>0</v>
      </c>
      <c r="G83" s="10">
        <f t="shared" si="6"/>
        <v>0</v>
      </c>
    </row>
    <row r="84">
      <c r="A84" s="10">
        <f t="shared" si="1"/>
        <v>4</v>
      </c>
      <c r="B84" s="10">
        <f t="shared" si="2"/>
        <v>2</v>
      </c>
      <c r="C84" s="21">
        <f t="shared" si="3"/>
        <v>3.5</v>
      </c>
      <c r="E84" s="10">
        <f t="shared" si="4"/>
        <v>0</v>
      </c>
      <c r="F84" s="10">
        <f t="shared" si="5"/>
        <v>0</v>
      </c>
      <c r="G84" s="10">
        <f t="shared" si="6"/>
        <v>0</v>
      </c>
    </row>
    <row r="85">
      <c r="A85" s="10">
        <f t="shared" si="1"/>
        <v>3</v>
      </c>
      <c r="B85" s="10">
        <f t="shared" si="2"/>
        <v>2</v>
      </c>
      <c r="C85" s="21">
        <f t="shared" si="3"/>
        <v>3.5</v>
      </c>
      <c r="E85" s="10">
        <f t="shared" si="4"/>
        <v>0</v>
      </c>
      <c r="F85" s="10">
        <f t="shared" si="5"/>
        <v>0</v>
      </c>
      <c r="G85" s="10">
        <f t="shared" si="6"/>
        <v>0</v>
      </c>
    </row>
    <row r="86">
      <c r="A86" s="10">
        <f t="shared" si="1"/>
        <v>2.5</v>
      </c>
      <c r="B86" s="10">
        <f t="shared" si="2"/>
        <v>2.5</v>
      </c>
      <c r="C86" s="21">
        <f t="shared" si="3"/>
        <v>3</v>
      </c>
      <c r="E86" s="10">
        <f t="shared" si="4"/>
        <v>0</v>
      </c>
      <c r="F86" s="10">
        <f t="shared" si="5"/>
        <v>0</v>
      </c>
      <c r="G86" s="10">
        <f t="shared" si="6"/>
        <v>0</v>
      </c>
    </row>
    <row r="87">
      <c r="A87" s="10">
        <f t="shared" si="1"/>
        <v>2.5</v>
      </c>
      <c r="B87" s="10">
        <f t="shared" si="2"/>
        <v>3.5</v>
      </c>
      <c r="C87" s="21">
        <f t="shared" si="3"/>
        <v>3</v>
      </c>
      <c r="E87" s="10">
        <f t="shared" si="4"/>
        <v>0</v>
      </c>
      <c r="F87" s="10">
        <f t="shared" si="5"/>
        <v>0</v>
      </c>
      <c r="G87" s="10">
        <f t="shared" si="6"/>
        <v>0</v>
      </c>
    </row>
    <row r="88">
      <c r="A88" s="10">
        <f t="shared" si="1"/>
        <v>2.5</v>
      </c>
      <c r="B88" s="10">
        <f t="shared" si="2"/>
        <v>3.5</v>
      </c>
      <c r="C88" s="21">
        <f t="shared" si="3"/>
        <v>4</v>
      </c>
      <c r="E88" s="10">
        <f t="shared" si="4"/>
        <v>0</v>
      </c>
      <c r="F88" s="10">
        <f t="shared" si="5"/>
        <v>0</v>
      </c>
      <c r="G88" s="10">
        <f t="shared" si="6"/>
        <v>0</v>
      </c>
    </row>
    <row r="89">
      <c r="A89" s="10">
        <f t="shared" si="1"/>
        <v>3.5</v>
      </c>
      <c r="B89" s="10">
        <f t="shared" si="2"/>
        <v>2.5</v>
      </c>
      <c r="C89" s="21">
        <f t="shared" si="3"/>
        <v>3</v>
      </c>
      <c r="E89" s="10">
        <f t="shared" si="4"/>
        <v>0</v>
      </c>
      <c r="F89" s="10">
        <f t="shared" si="5"/>
        <v>0</v>
      </c>
      <c r="G89" s="10">
        <f t="shared" si="6"/>
        <v>0</v>
      </c>
    </row>
    <row r="94">
      <c r="A94" s="23" t="s">
        <v>122</v>
      </c>
    </row>
    <row r="95">
      <c r="A95" s="14" t="s">
        <v>123</v>
      </c>
      <c r="B95" s="10">
        <v>3.0</v>
      </c>
      <c r="C95" s="10">
        <v>3.5</v>
      </c>
      <c r="D95" s="10">
        <v>3.0</v>
      </c>
      <c r="E95" s="10">
        <v>3.0</v>
      </c>
      <c r="F95" s="10">
        <v>3.5</v>
      </c>
      <c r="G95" s="10">
        <v>3.5</v>
      </c>
      <c r="H95" s="10">
        <v>-3.5</v>
      </c>
      <c r="I95" s="10">
        <v>-2.0</v>
      </c>
      <c r="J95" s="10">
        <v>3.0</v>
      </c>
      <c r="K95" s="10">
        <v>3.0</v>
      </c>
      <c r="L95" s="10">
        <v>4.0</v>
      </c>
      <c r="M95" s="10">
        <v>3.0</v>
      </c>
      <c r="N95" s="10">
        <v>3.0</v>
      </c>
      <c r="O95" s="10">
        <v>3.0</v>
      </c>
      <c r="P95" s="10">
        <v>3.0</v>
      </c>
      <c r="Q95" s="10">
        <v>3.5</v>
      </c>
      <c r="R95" s="10">
        <v>3.0</v>
      </c>
      <c r="S95" s="10">
        <v>3.5</v>
      </c>
      <c r="T95" s="10">
        <v>3.0</v>
      </c>
      <c r="U95" s="10">
        <v>3.0</v>
      </c>
      <c r="V95" s="10">
        <v>-3.5</v>
      </c>
      <c r="W95" s="10">
        <v>3.0</v>
      </c>
      <c r="X95" s="10">
        <v>-3.5</v>
      </c>
      <c r="Y95" s="10">
        <v>3.5</v>
      </c>
      <c r="Z95" s="10">
        <v>3.5</v>
      </c>
      <c r="AA95" s="10">
        <v>4.5</v>
      </c>
      <c r="AB95" s="10">
        <v>-4.0</v>
      </c>
      <c r="AC95" s="10">
        <v>3.5</v>
      </c>
      <c r="AD95" s="10">
        <v>3.0</v>
      </c>
      <c r="AE95" s="10">
        <v>4.0</v>
      </c>
      <c r="AF95" s="10">
        <v>4.0</v>
      </c>
      <c r="AG95" s="10">
        <v>3.0</v>
      </c>
      <c r="AH95" s="10">
        <v>3.0</v>
      </c>
      <c r="AI95" s="10">
        <v>3.0</v>
      </c>
      <c r="AJ95" s="10">
        <v>3.5</v>
      </c>
      <c r="AK95" s="10">
        <v>4.0</v>
      </c>
      <c r="AL95" s="10">
        <v>3.0</v>
      </c>
      <c r="AM95" s="10">
        <v>2.5</v>
      </c>
      <c r="AN95" s="10">
        <v>2.5</v>
      </c>
      <c r="AO95" s="10">
        <v>2.5</v>
      </c>
      <c r="AP95" s="10">
        <v>3.5</v>
      </c>
    </row>
    <row r="96">
      <c r="A96" s="14" t="s">
        <v>124</v>
      </c>
      <c r="B96" s="10">
        <v>5.0</v>
      </c>
      <c r="C96" s="10">
        <v>2.5</v>
      </c>
      <c r="D96" s="10">
        <v>4.0</v>
      </c>
      <c r="E96" s="10">
        <v>4.5</v>
      </c>
      <c r="F96" s="10">
        <v>3.0</v>
      </c>
      <c r="G96" s="10">
        <v>3.0</v>
      </c>
      <c r="H96" s="10">
        <v>-3.0</v>
      </c>
      <c r="I96" s="10">
        <v>-4.0</v>
      </c>
      <c r="J96" s="10">
        <v>1.5</v>
      </c>
      <c r="K96" s="10">
        <v>2.0</v>
      </c>
      <c r="L96" s="10">
        <v>2.5</v>
      </c>
      <c r="M96" s="10">
        <v>2.5</v>
      </c>
      <c r="N96" s="10">
        <v>2.0</v>
      </c>
      <c r="O96" s="10">
        <v>2.0</v>
      </c>
      <c r="P96" s="10">
        <v>3.0</v>
      </c>
      <c r="Q96" s="10">
        <v>2.5</v>
      </c>
      <c r="R96" s="10">
        <v>2.5</v>
      </c>
      <c r="S96" s="10">
        <v>2.5</v>
      </c>
      <c r="T96" s="10">
        <v>3.0</v>
      </c>
      <c r="U96" s="10">
        <v>2.0</v>
      </c>
      <c r="V96" s="10">
        <v>-5.0</v>
      </c>
      <c r="W96" s="10">
        <v>4.0</v>
      </c>
      <c r="X96" s="10">
        <v>-4.0</v>
      </c>
      <c r="Y96" s="10">
        <v>3.0</v>
      </c>
      <c r="Z96" s="10">
        <v>2.5</v>
      </c>
      <c r="AA96" s="10">
        <v>1.0</v>
      </c>
      <c r="AB96" s="10">
        <v>-4.0</v>
      </c>
      <c r="AC96" s="10">
        <v>2.0</v>
      </c>
      <c r="AD96" s="10">
        <v>4.0</v>
      </c>
      <c r="AE96" s="10">
        <v>1.0</v>
      </c>
      <c r="AF96" s="10">
        <v>2.5</v>
      </c>
      <c r="AG96" s="10">
        <v>3.0</v>
      </c>
      <c r="AH96" s="10">
        <v>2.0</v>
      </c>
      <c r="AI96" s="10">
        <v>3.0</v>
      </c>
      <c r="AJ96" s="10">
        <v>4.0</v>
      </c>
      <c r="AK96" s="10">
        <v>2.0</v>
      </c>
      <c r="AL96" s="10">
        <v>2.0</v>
      </c>
      <c r="AM96" s="10">
        <v>2.5</v>
      </c>
      <c r="AN96" s="10">
        <v>3.5</v>
      </c>
      <c r="AO96" s="10">
        <v>3.5</v>
      </c>
      <c r="AP96" s="10">
        <v>2.5</v>
      </c>
    </row>
    <row r="97">
      <c r="A97" s="14" t="s">
        <v>125</v>
      </c>
      <c r="B97" s="10">
        <v>3.0</v>
      </c>
      <c r="C97" s="10">
        <v>3.0</v>
      </c>
      <c r="D97" s="10">
        <v>4.0</v>
      </c>
      <c r="E97" s="10">
        <v>2.0</v>
      </c>
      <c r="F97" s="10">
        <v>4.0</v>
      </c>
      <c r="G97" s="10">
        <v>3.0</v>
      </c>
      <c r="H97" s="10">
        <v>-5.0</v>
      </c>
      <c r="I97" s="10">
        <v>-3.5</v>
      </c>
      <c r="J97" s="10">
        <v>3.0</v>
      </c>
      <c r="K97" s="10">
        <v>4.5</v>
      </c>
      <c r="L97" s="10">
        <v>3.5</v>
      </c>
      <c r="M97" s="10">
        <v>3.0</v>
      </c>
      <c r="N97" s="10">
        <v>2.0</v>
      </c>
      <c r="O97" s="10">
        <v>4.0</v>
      </c>
      <c r="P97" s="10">
        <v>4.0</v>
      </c>
      <c r="Q97" s="10">
        <v>3.5</v>
      </c>
      <c r="R97" s="10">
        <v>3.0</v>
      </c>
      <c r="S97" s="10">
        <v>3.0</v>
      </c>
      <c r="T97" s="10">
        <v>3.0</v>
      </c>
      <c r="U97" s="10">
        <v>3.0</v>
      </c>
      <c r="V97" s="10">
        <v>-3.0</v>
      </c>
      <c r="W97" s="10">
        <v>5.0</v>
      </c>
      <c r="X97" s="10">
        <v>-3.0</v>
      </c>
      <c r="Y97" s="10">
        <v>3.0</v>
      </c>
      <c r="Z97" s="10">
        <v>4.0</v>
      </c>
      <c r="AA97" s="10">
        <v>3.0</v>
      </c>
      <c r="AB97" s="10">
        <v>-4.0</v>
      </c>
      <c r="AC97" s="10">
        <v>3.0</v>
      </c>
      <c r="AD97" s="10">
        <v>2.0</v>
      </c>
      <c r="AE97" s="10">
        <v>4.0</v>
      </c>
      <c r="AF97" s="10">
        <v>3.0</v>
      </c>
      <c r="AG97" s="10">
        <v>3.5</v>
      </c>
      <c r="AH97" s="10">
        <v>4.0</v>
      </c>
      <c r="AI97" s="10">
        <v>3.0</v>
      </c>
      <c r="AJ97" s="10">
        <v>5.0</v>
      </c>
      <c r="AK97" s="10">
        <v>3.5</v>
      </c>
      <c r="AL97" s="10">
        <v>3.5</v>
      </c>
      <c r="AM97" s="10">
        <v>3.0</v>
      </c>
      <c r="AN97" s="10">
        <v>3.0</v>
      </c>
      <c r="AO97" s="10">
        <v>4.0</v>
      </c>
      <c r="AP97" s="10">
        <v>3.0</v>
      </c>
    </row>
    <row r="100">
      <c r="A100" s="24" t="s">
        <v>126</v>
      </c>
      <c r="B100" s="25">
        <f t="shared" ref="B100:B102" si="7">AVERAGE(B95:AP95)</f>
        <v>2.451219512</v>
      </c>
    </row>
    <row r="101">
      <c r="B101" s="25">
        <f t="shared" si="7"/>
        <v>1.902439024</v>
      </c>
    </row>
    <row r="102">
      <c r="B102" s="25">
        <f t="shared" si="7"/>
        <v>2.5</v>
      </c>
    </row>
    <row r="103">
      <c r="A103" s="26"/>
      <c r="B103" s="26"/>
      <c r="C103" s="27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</row>
    <row r="104">
      <c r="A104" s="28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</row>
    <row r="105">
      <c r="A105" s="29" t="s">
        <v>127</v>
      </c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</row>
    <row r="110">
      <c r="A110" s="4" t="s">
        <v>128</v>
      </c>
      <c r="B110" s="30">
        <f t="shared" ref="B110:B112" si="8">B95-B100</f>
        <v>0.5487804878</v>
      </c>
      <c r="C110" s="31" t="s">
        <v>129</v>
      </c>
      <c r="D110" s="30">
        <v>0.5487804878048781</v>
      </c>
      <c r="E110" s="30">
        <v>3.097560975609756</v>
      </c>
      <c r="F110" s="32">
        <v>0.5</v>
      </c>
      <c r="H110" s="33">
        <f t="array" ref="H110:J112">MMULT(B110:B112,D110:F110)</f>
        <v>0.3011600238</v>
      </c>
      <c r="I110" s="34">
        <v>1.6998810232004762</v>
      </c>
      <c r="J110" s="35">
        <v>0.27439024390243905</v>
      </c>
    </row>
    <row r="111">
      <c r="B111" s="30">
        <f t="shared" si="8"/>
        <v>3.097560976</v>
      </c>
      <c r="H111" s="36">
        <v>1.6998810232004762</v>
      </c>
      <c r="I111" s="30">
        <v>9.594883997620464</v>
      </c>
      <c r="J111" s="32">
        <v>1.548780487804878</v>
      </c>
    </row>
    <row r="112">
      <c r="B112" s="30">
        <f t="shared" si="8"/>
        <v>0.5</v>
      </c>
      <c r="H112" s="37">
        <v>0.27439024390243905</v>
      </c>
      <c r="I112" s="38">
        <v>1.548780487804878</v>
      </c>
      <c r="J112" s="39">
        <v>0.25</v>
      </c>
    </row>
    <row r="114">
      <c r="A114" s="4" t="s">
        <v>130</v>
      </c>
      <c r="B114" s="30">
        <f t="shared" ref="B114:B116" si="9">C95-B100</f>
        <v>1.048780488</v>
      </c>
      <c r="C114" s="31" t="s">
        <v>129</v>
      </c>
      <c r="D114" s="40">
        <v>1.048780487804878</v>
      </c>
      <c r="E114" s="40">
        <v>0.5975609756097562</v>
      </c>
      <c r="F114" s="40">
        <v>0.5</v>
      </c>
      <c r="H114" s="33">
        <f t="array" ref="H114:J116">MMULT(B114:B116,D114:F114)</f>
        <v>1.099940512</v>
      </c>
      <c r="I114" s="34">
        <v>0.6267102914931589</v>
      </c>
      <c r="J114" s="35">
        <v>0.524390243902439</v>
      </c>
    </row>
    <row r="115">
      <c r="B115" s="30">
        <f t="shared" si="9"/>
        <v>0.5975609756</v>
      </c>
      <c r="H115" s="36">
        <v>0.6267102914931589</v>
      </c>
      <c r="I115" s="30">
        <v>0.35707911957168365</v>
      </c>
      <c r="J115" s="32">
        <v>0.2987804878048781</v>
      </c>
    </row>
    <row r="116">
      <c r="B116" s="30">
        <f t="shared" si="9"/>
        <v>0.5</v>
      </c>
      <c r="H116" s="37">
        <v>0.524390243902439</v>
      </c>
      <c r="I116" s="38">
        <v>0.2987804878048781</v>
      </c>
      <c r="J116" s="39">
        <v>0.25</v>
      </c>
    </row>
    <row r="118">
      <c r="A118" s="4" t="s">
        <v>131</v>
      </c>
      <c r="B118" s="30">
        <f t="shared" ref="B118:B120" si="10">D95-B100</f>
        <v>0.5487804878</v>
      </c>
      <c r="D118" s="40">
        <v>0.5487804878048781</v>
      </c>
      <c r="E118" s="40">
        <v>2.097560975609756</v>
      </c>
      <c r="F118" s="40">
        <v>1.5</v>
      </c>
      <c r="H118" s="33">
        <f t="array" ref="H118:J120">MMULT(B118:B120,D118:F118)</f>
        <v>0.3011600238</v>
      </c>
      <c r="I118" s="34">
        <v>1.151100535395598</v>
      </c>
      <c r="J118" s="35">
        <v>0.8231707317073171</v>
      </c>
    </row>
    <row r="119">
      <c r="B119" s="30">
        <f t="shared" si="10"/>
        <v>2.097560976</v>
      </c>
      <c r="C119" s="31" t="s">
        <v>129</v>
      </c>
      <c r="H119" s="36">
        <v>1.151100535395598</v>
      </c>
      <c r="I119" s="30">
        <v>4.399762046400952</v>
      </c>
      <c r="J119" s="32">
        <v>3.1463414634146343</v>
      </c>
    </row>
    <row r="120">
      <c r="B120" s="30">
        <f t="shared" si="10"/>
        <v>1.5</v>
      </c>
      <c r="H120" s="37">
        <v>0.8231707317073171</v>
      </c>
      <c r="I120" s="38">
        <v>3.1463414634146343</v>
      </c>
      <c r="J120" s="39">
        <v>2.25</v>
      </c>
    </row>
    <row r="122">
      <c r="A122" s="4" t="s">
        <v>132</v>
      </c>
      <c r="B122" s="30">
        <f t="shared" ref="B122:B124" si="11">E95-B100</f>
        <v>0.5487804878</v>
      </c>
      <c r="D122" s="30">
        <v>0.5487804878048781</v>
      </c>
      <c r="E122" s="30">
        <v>2.597560975609756</v>
      </c>
      <c r="F122" s="30">
        <v>-0.5</v>
      </c>
      <c r="H122" s="33">
        <f t="array" ref="H122:J124">MMULT(B122:B124,D122:F122)</f>
        <v>0.3011600238</v>
      </c>
      <c r="I122" s="34">
        <v>1.4254907792980371</v>
      </c>
      <c r="J122" s="35">
        <v>-0.27439024390243905</v>
      </c>
    </row>
    <row r="123">
      <c r="B123" s="30">
        <f t="shared" si="11"/>
        <v>2.597560976</v>
      </c>
      <c r="C123" s="31" t="s">
        <v>129</v>
      </c>
      <c r="H123" s="36">
        <v>1.4254907792980371</v>
      </c>
      <c r="I123" s="30">
        <v>6.7473230220107085</v>
      </c>
      <c r="J123" s="32">
        <v>-1.298780487804878</v>
      </c>
    </row>
    <row r="124">
      <c r="B124" s="30">
        <f t="shared" si="11"/>
        <v>-0.5</v>
      </c>
      <c r="H124" s="37">
        <v>-0.27439024390243905</v>
      </c>
      <c r="I124" s="38">
        <v>-1.298780487804878</v>
      </c>
      <c r="J124" s="39">
        <v>0.25</v>
      </c>
    </row>
    <row r="126">
      <c r="A126" s="4" t="s">
        <v>133</v>
      </c>
      <c r="B126" s="30">
        <f t="shared" ref="B126:B128" si="12">F95-B100</f>
        <v>1.048780488</v>
      </c>
      <c r="D126" s="30">
        <v>1.048780487804878</v>
      </c>
      <c r="E126" s="30">
        <v>1.0975609756097562</v>
      </c>
      <c r="F126" s="30">
        <v>1.5</v>
      </c>
      <c r="H126" s="33">
        <f t="array" ref="H126:J128">MMULT(B126:B128,D126:F126)</f>
        <v>1.099940512</v>
      </c>
      <c r="I126" s="34">
        <v>1.151100535395598</v>
      </c>
      <c r="J126" s="35">
        <v>1.5731707317073171</v>
      </c>
    </row>
    <row r="127">
      <c r="B127" s="30">
        <f t="shared" si="12"/>
        <v>1.097560976</v>
      </c>
      <c r="C127" s="31" t="s">
        <v>129</v>
      </c>
      <c r="H127" s="36">
        <v>1.151100535395598</v>
      </c>
      <c r="I127" s="30">
        <v>1.2046400951814398</v>
      </c>
      <c r="J127" s="32">
        <v>1.6463414634146343</v>
      </c>
    </row>
    <row r="128">
      <c r="B128" s="30">
        <f t="shared" si="12"/>
        <v>1.5</v>
      </c>
      <c r="H128" s="37">
        <v>1.5731707317073171</v>
      </c>
      <c r="I128" s="38">
        <v>1.6463414634146343</v>
      </c>
      <c r="J128" s="39">
        <v>2.25</v>
      </c>
    </row>
    <row r="130">
      <c r="A130" s="4" t="s">
        <v>134</v>
      </c>
      <c r="B130" s="30">
        <f t="shared" ref="B130:B132" si="13">G95-B100</f>
        <v>1.048780488</v>
      </c>
      <c r="D130" s="30">
        <v>1.048780487804878</v>
      </c>
      <c r="E130" s="30">
        <v>1.0975609756097562</v>
      </c>
      <c r="F130" s="30">
        <v>0.5</v>
      </c>
      <c r="H130" s="33">
        <f t="array" ref="H130:J132">MMULT(B130:B132,D130:F130)</f>
        <v>1.099940512</v>
      </c>
      <c r="I130" s="34">
        <v>1.151100535395598</v>
      </c>
      <c r="J130" s="35">
        <v>0.524390243902439</v>
      </c>
    </row>
    <row r="131">
      <c r="B131" s="30">
        <f t="shared" si="13"/>
        <v>1.097560976</v>
      </c>
      <c r="C131" s="31" t="s">
        <v>129</v>
      </c>
      <c r="H131" s="36">
        <v>1.151100535395598</v>
      </c>
      <c r="I131" s="30">
        <v>1.2046400951814398</v>
      </c>
      <c r="J131" s="32">
        <v>0.5487804878048781</v>
      </c>
    </row>
    <row r="132">
      <c r="B132" s="30">
        <f t="shared" si="13"/>
        <v>0.5</v>
      </c>
      <c r="H132" s="37">
        <v>0.524390243902439</v>
      </c>
      <c r="I132" s="38">
        <v>0.5487804878048781</v>
      </c>
      <c r="J132" s="39">
        <v>0.25</v>
      </c>
    </row>
    <row r="134">
      <c r="A134" s="4" t="s">
        <v>135</v>
      </c>
      <c r="B134" s="30">
        <f t="shared" ref="B134:B136" si="14">H95-B100</f>
        <v>-5.951219512</v>
      </c>
      <c r="C134" s="31" t="s">
        <v>129</v>
      </c>
      <c r="D134" s="30">
        <v>-5.951219512195122</v>
      </c>
      <c r="E134" s="30">
        <v>-4.902439024390244</v>
      </c>
      <c r="F134" s="30">
        <v>-7.5</v>
      </c>
      <c r="H134" s="33">
        <f t="array" ref="H134:J136">MMULT(B134:B136,D134:F134)</f>
        <v>35.41701368</v>
      </c>
      <c r="I134" s="34">
        <v>29.175490779298038</v>
      </c>
      <c r="J134" s="35">
        <v>44.63414634146341</v>
      </c>
    </row>
    <row r="135">
      <c r="B135" s="30">
        <f t="shared" si="14"/>
        <v>-4.902439024</v>
      </c>
      <c r="H135" s="36">
        <v>29.175490779298038</v>
      </c>
      <c r="I135" s="30">
        <v>24.033908387864365</v>
      </c>
      <c r="J135" s="32">
        <v>36.76829268292683</v>
      </c>
    </row>
    <row r="136">
      <c r="B136" s="30">
        <f t="shared" si="14"/>
        <v>-7.5</v>
      </c>
      <c r="H136" s="37">
        <v>44.63414634146341</v>
      </c>
      <c r="I136" s="38">
        <v>36.76829268292683</v>
      </c>
      <c r="J136" s="39">
        <v>56.25</v>
      </c>
    </row>
    <row r="137">
      <c r="C137" s="41"/>
    </row>
    <row r="138">
      <c r="A138" s="4" t="s">
        <v>136</v>
      </c>
      <c r="B138" s="30">
        <f t="shared" ref="B138:B140" si="15">I95-B100</f>
        <v>-4.451219512</v>
      </c>
      <c r="C138" s="31" t="s">
        <v>129</v>
      </c>
      <c r="D138" s="30">
        <v>-4.451219512195122</v>
      </c>
      <c r="E138" s="30">
        <v>-5.902439024390244</v>
      </c>
      <c r="F138" s="30">
        <v>-6.0</v>
      </c>
      <c r="H138" s="33">
        <f t="array" ref="H138:J140">MMULT(B138:B140,D138:F138)</f>
        <v>19.81335515</v>
      </c>
      <c r="I138" s="34">
        <v>26.273051754907794</v>
      </c>
      <c r="J138" s="35">
        <v>26.70731707317073</v>
      </c>
    </row>
    <row r="139">
      <c r="B139" s="30">
        <f t="shared" si="15"/>
        <v>-5.902439024</v>
      </c>
      <c r="C139" s="41"/>
      <c r="H139" s="36">
        <v>26.273051754907794</v>
      </c>
      <c r="I139" s="30">
        <v>34.83878643664485</v>
      </c>
      <c r="J139" s="32">
        <v>35.41463414634146</v>
      </c>
    </row>
    <row r="140">
      <c r="B140" s="30">
        <f t="shared" si="15"/>
        <v>-6</v>
      </c>
      <c r="C140" s="41"/>
      <c r="H140" s="37">
        <v>26.70731707317073</v>
      </c>
      <c r="I140" s="38">
        <v>35.41463414634146</v>
      </c>
      <c r="J140" s="39">
        <v>36.0</v>
      </c>
    </row>
    <row r="141">
      <c r="C141" s="41"/>
    </row>
    <row r="142">
      <c r="A142" s="4" t="s">
        <v>137</v>
      </c>
      <c r="B142" s="30">
        <f t="shared" ref="B142:B144" si="16">J95-B100</f>
        <v>0.5487804878</v>
      </c>
      <c r="C142" s="31" t="s">
        <v>129</v>
      </c>
      <c r="D142" s="30">
        <v>0.5487804878048781</v>
      </c>
      <c r="E142" s="30">
        <v>-0.4024390243902438</v>
      </c>
      <c r="F142" s="4">
        <v>0.5</v>
      </c>
      <c r="H142" s="33">
        <f t="array" ref="H142:J144">MMULT(B142:B144,D142:F142)</f>
        <v>0.3011600238</v>
      </c>
      <c r="I142" s="34">
        <v>-0.22085068411659722</v>
      </c>
      <c r="J142" s="35">
        <v>0.27439024390243905</v>
      </c>
    </row>
    <row r="143">
      <c r="B143" s="30">
        <f t="shared" si="16"/>
        <v>-0.4024390244</v>
      </c>
      <c r="C143" s="41"/>
      <c r="H143" s="36">
        <v>-0.22085068411659722</v>
      </c>
      <c r="I143" s="30">
        <v>0.16195716835217125</v>
      </c>
      <c r="J143" s="32">
        <v>-0.2012195121951219</v>
      </c>
    </row>
    <row r="144">
      <c r="B144" s="30">
        <f t="shared" si="16"/>
        <v>0.5</v>
      </c>
      <c r="C144" s="41"/>
      <c r="H144" s="37">
        <v>0.27439024390243905</v>
      </c>
      <c r="I144" s="38">
        <v>-0.2012195121951219</v>
      </c>
      <c r="J144" s="39">
        <v>0.25</v>
      </c>
    </row>
    <row r="145">
      <c r="C145" s="41"/>
    </row>
    <row r="146">
      <c r="A146" s="4" t="s">
        <v>138</v>
      </c>
      <c r="B146" s="30">
        <f t="shared" ref="B146:B148" si="17">K95-B100</f>
        <v>0.5487804878</v>
      </c>
      <c r="C146" s="31" t="s">
        <v>129</v>
      </c>
      <c r="D146" s="30">
        <v>0.5487804878048781</v>
      </c>
      <c r="E146" s="4">
        <v>0.09756097560975618</v>
      </c>
      <c r="F146" s="30">
        <v>2.0</v>
      </c>
      <c r="H146" s="33">
        <f t="array" ref="H146:J148">MMULT(B146:B148,D146:F146)</f>
        <v>0.3011600238</v>
      </c>
      <c r="I146" s="34">
        <v>0.053539559785841816</v>
      </c>
      <c r="J146" s="35">
        <v>1.0975609756097562</v>
      </c>
    </row>
    <row r="147">
      <c r="B147" s="4">
        <f t="shared" si="17"/>
        <v>0.09756097561</v>
      </c>
      <c r="C147" s="41"/>
      <c r="H147" s="36">
        <v>0.053539559785841816</v>
      </c>
      <c r="I147" s="30">
        <v>0.00951814396192744</v>
      </c>
      <c r="J147" s="32">
        <v>0.19512195121951237</v>
      </c>
    </row>
    <row r="148">
      <c r="B148" s="30">
        <f t="shared" si="17"/>
        <v>2</v>
      </c>
      <c r="C148" s="41"/>
      <c r="H148" s="37">
        <v>1.0975609756097562</v>
      </c>
      <c r="I148" s="38">
        <v>0.19512195121951237</v>
      </c>
      <c r="J148" s="39">
        <v>4.0</v>
      </c>
    </row>
    <row r="149">
      <c r="C149" s="41"/>
    </row>
    <row r="150">
      <c r="A150" s="4" t="s">
        <v>139</v>
      </c>
      <c r="B150" s="30">
        <f t="shared" ref="B150:B152" si="18">L95-B100</f>
        <v>1.548780488</v>
      </c>
      <c r="C150" s="31" t="s">
        <v>129</v>
      </c>
      <c r="D150" s="30">
        <v>1.548780487804878</v>
      </c>
      <c r="E150" s="30">
        <v>0.5975609756097562</v>
      </c>
      <c r="F150" s="30">
        <v>1.0</v>
      </c>
      <c r="H150" s="33">
        <f t="array" ref="H150:J152">MMULT(B150:B152,D150:F150)</f>
        <v>2.398720999</v>
      </c>
      <c r="I150" s="34">
        <v>0.925490779298037</v>
      </c>
      <c r="J150" s="35">
        <v>1.548780487804878</v>
      </c>
    </row>
    <row r="151">
      <c r="B151" s="30">
        <f t="shared" si="18"/>
        <v>0.5975609756</v>
      </c>
      <c r="C151" s="41"/>
      <c r="H151" s="36">
        <v>0.925490779298037</v>
      </c>
      <c r="I151" s="30">
        <v>0.35707911957168365</v>
      </c>
      <c r="J151" s="32">
        <v>0.5975609756097562</v>
      </c>
    </row>
    <row r="152">
      <c r="B152" s="30">
        <f t="shared" si="18"/>
        <v>1</v>
      </c>
      <c r="C152" s="41"/>
      <c r="H152" s="37">
        <v>1.548780487804878</v>
      </c>
      <c r="I152" s="38">
        <v>0.5975609756097562</v>
      </c>
      <c r="J152" s="39">
        <v>1.0</v>
      </c>
    </row>
    <row r="153">
      <c r="C153" s="41"/>
    </row>
    <row r="154">
      <c r="A154" s="4" t="s">
        <v>140</v>
      </c>
      <c r="B154" s="30">
        <f t="shared" ref="B154:B156" si="19">M95-B100</f>
        <v>0.5487804878</v>
      </c>
      <c r="C154" s="31" t="s">
        <v>129</v>
      </c>
      <c r="D154" s="30">
        <v>0.5487804878048781</v>
      </c>
      <c r="E154" s="30">
        <v>0.5975609756097562</v>
      </c>
      <c r="F154" s="30">
        <v>0.5</v>
      </c>
      <c r="H154" s="33">
        <f t="array" ref="H154:J156">MMULT(B154:B156,D154:F154)</f>
        <v>0.3011600238</v>
      </c>
      <c r="I154" s="34">
        <v>0.32792980368828084</v>
      </c>
      <c r="J154" s="35">
        <v>0.27439024390243905</v>
      </c>
    </row>
    <row r="155">
      <c r="B155" s="30">
        <f t="shared" si="19"/>
        <v>0.5975609756</v>
      </c>
      <c r="C155" s="41"/>
      <c r="H155" s="36">
        <v>0.32792980368828084</v>
      </c>
      <c r="I155" s="30">
        <v>0.35707911957168365</v>
      </c>
      <c r="J155" s="32">
        <v>0.2987804878048781</v>
      </c>
    </row>
    <row r="156">
      <c r="B156" s="30">
        <f t="shared" si="19"/>
        <v>0.5</v>
      </c>
      <c r="C156" s="41"/>
      <c r="H156" s="37">
        <v>0.27439024390243905</v>
      </c>
      <c r="I156" s="38">
        <v>0.2987804878048781</v>
      </c>
      <c r="J156" s="39">
        <v>0.25</v>
      </c>
    </row>
    <row r="157">
      <c r="C157" s="41"/>
    </row>
    <row r="158">
      <c r="A158" s="4" t="s">
        <v>141</v>
      </c>
      <c r="B158" s="30">
        <f t="shared" ref="B158:B160" si="20">N95-B100</f>
        <v>0.5487804878</v>
      </c>
      <c r="C158" s="41"/>
      <c r="D158" s="40">
        <v>0.5487804878048781</v>
      </c>
      <c r="E158" s="40">
        <v>0.09756097560975618</v>
      </c>
      <c r="F158" s="40">
        <v>-0.5</v>
      </c>
      <c r="H158" s="33">
        <f t="array" ref="H158:J160">MMULT(B158:B160,D158:F158)</f>
        <v>0.3011600238</v>
      </c>
      <c r="I158" s="34">
        <v>0.053539559785841816</v>
      </c>
      <c r="J158" s="35">
        <v>-0.27439024390243905</v>
      </c>
    </row>
    <row r="159">
      <c r="B159" s="4">
        <f t="shared" si="20"/>
        <v>0.09756097561</v>
      </c>
      <c r="C159" s="31" t="s">
        <v>129</v>
      </c>
      <c r="H159" s="36">
        <v>0.053539559785841816</v>
      </c>
      <c r="I159" s="30">
        <v>0.00951814396192744</v>
      </c>
      <c r="J159" s="32">
        <v>-0.04878048780487809</v>
      </c>
    </row>
    <row r="160">
      <c r="B160" s="30">
        <f t="shared" si="20"/>
        <v>-0.5</v>
      </c>
      <c r="C160" s="41"/>
      <c r="H160" s="37">
        <v>-0.27439024390243905</v>
      </c>
      <c r="I160" s="38">
        <v>-0.04878048780487809</v>
      </c>
      <c r="J160" s="39">
        <v>0.25</v>
      </c>
    </row>
    <row r="161">
      <c r="C161" s="41"/>
    </row>
    <row r="162">
      <c r="A162" s="4" t="s">
        <v>142</v>
      </c>
      <c r="B162" s="30">
        <f t="shared" ref="B162:B164" si="21">O95-B100</f>
        <v>0.5487804878</v>
      </c>
      <c r="C162" s="31" t="s">
        <v>129</v>
      </c>
      <c r="D162" s="30">
        <v>0.5487804878048781</v>
      </c>
      <c r="E162" s="30">
        <v>0.09756097560975618</v>
      </c>
      <c r="F162" s="30">
        <v>1.5</v>
      </c>
      <c r="H162" s="33">
        <f t="array" ref="H162:J164">MMULT(B162:B164,D162:F162)</f>
        <v>0.3011600238</v>
      </c>
      <c r="I162" s="34">
        <v>0.053539559785841816</v>
      </c>
      <c r="J162" s="35">
        <v>0.8231707317073171</v>
      </c>
    </row>
    <row r="163">
      <c r="B163" s="30">
        <f t="shared" si="21"/>
        <v>0.09756097561</v>
      </c>
      <c r="C163" s="41"/>
      <c r="H163" s="36">
        <v>0.053539559785841816</v>
      </c>
      <c r="I163" s="30">
        <v>0.00951814396192744</v>
      </c>
      <c r="J163" s="32">
        <v>0.14634146341463428</v>
      </c>
    </row>
    <row r="164">
      <c r="B164" s="30">
        <f t="shared" si="21"/>
        <v>1.5</v>
      </c>
      <c r="C164" s="41"/>
      <c r="H164" s="37">
        <v>0.8231707317073171</v>
      </c>
      <c r="I164" s="38">
        <v>0.14634146341463428</v>
      </c>
      <c r="J164" s="39">
        <v>2.25</v>
      </c>
    </row>
    <row r="165">
      <c r="C165" s="41"/>
    </row>
    <row r="166">
      <c r="A166" s="4" t="s">
        <v>143</v>
      </c>
      <c r="B166" s="30">
        <f t="shared" ref="B166:B168" si="22">P95-B100</f>
        <v>0.5487804878</v>
      </c>
      <c r="C166" s="31" t="s">
        <v>129</v>
      </c>
      <c r="D166" s="30">
        <v>0.5487804878048781</v>
      </c>
      <c r="E166" s="30">
        <v>1.0975609756097562</v>
      </c>
      <c r="F166" s="30">
        <v>1.5</v>
      </c>
      <c r="H166" s="33">
        <f t="array" ref="H166:J168">MMULT(B166:B168,D166:F166)</f>
        <v>0.3011600238</v>
      </c>
      <c r="I166" s="34">
        <v>0.6023200475907199</v>
      </c>
      <c r="J166" s="35">
        <v>0.8231707317073171</v>
      </c>
    </row>
    <row r="167">
      <c r="B167" s="30">
        <f t="shared" si="22"/>
        <v>1.097560976</v>
      </c>
      <c r="C167" s="41"/>
      <c r="H167" s="36">
        <v>0.6023200475907199</v>
      </c>
      <c r="I167" s="30">
        <v>1.2046400951814398</v>
      </c>
      <c r="J167" s="32">
        <v>1.6463414634146343</v>
      </c>
    </row>
    <row r="168">
      <c r="B168" s="30">
        <f t="shared" si="22"/>
        <v>1.5</v>
      </c>
      <c r="C168" s="41"/>
      <c r="H168" s="37">
        <v>0.8231707317073171</v>
      </c>
      <c r="I168" s="38">
        <v>1.6463414634146343</v>
      </c>
      <c r="J168" s="39">
        <v>2.25</v>
      </c>
    </row>
    <row r="169">
      <c r="C169" s="41"/>
    </row>
    <row r="170">
      <c r="A170" s="4" t="s">
        <v>144</v>
      </c>
      <c r="B170" s="30">
        <f t="shared" ref="B170:B172" si="23">Q95-B100</f>
        <v>1.048780488</v>
      </c>
      <c r="C170" s="31" t="s">
        <v>129</v>
      </c>
      <c r="D170" s="30">
        <v>1.048780487804878</v>
      </c>
      <c r="E170" s="30">
        <v>0.5975609756097562</v>
      </c>
      <c r="F170" s="30">
        <v>1.0</v>
      </c>
      <c r="H170" s="33">
        <f t="array" ref="H170:J172">MMULT(B170:B172,D170:F170)</f>
        <v>1.099940512</v>
      </c>
      <c r="I170" s="34">
        <v>0.6267102914931589</v>
      </c>
      <c r="J170" s="35">
        <v>1.048780487804878</v>
      </c>
    </row>
    <row r="171">
      <c r="B171" s="30">
        <f t="shared" si="23"/>
        <v>0.5975609756</v>
      </c>
      <c r="C171" s="41"/>
      <c r="H171" s="36">
        <v>0.6267102914931589</v>
      </c>
      <c r="I171" s="30">
        <v>0.35707911957168365</v>
      </c>
      <c r="J171" s="32">
        <v>0.5975609756097562</v>
      </c>
    </row>
    <row r="172">
      <c r="B172" s="30">
        <f t="shared" si="23"/>
        <v>1</v>
      </c>
      <c r="C172" s="41"/>
      <c r="H172" s="37">
        <v>1.048780487804878</v>
      </c>
      <c r="I172" s="38">
        <v>0.5975609756097562</v>
      </c>
      <c r="J172" s="39">
        <v>1.0</v>
      </c>
    </row>
    <row r="173">
      <c r="C173" s="41"/>
    </row>
    <row r="174">
      <c r="A174" s="4" t="s">
        <v>145</v>
      </c>
      <c r="B174" s="30">
        <f t="shared" ref="B174:B176" si="24">R95-B100</f>
        <v>0.5487804878</v>
      </c>
      <c r="C174" s="31" t="s">
        <v>129</v>
      </c>
      <c r="D174" s="30">
        <v>0.5487804878048781</v>
      </c>
      <c r="E174" s="30">
        <v>0.5975609756097562</v>
      </c>
      <c r="F174" s="30">
        <v>0.5</v>
      </c>
      <c r="H174" s="33">
        <f t="array" ref="H174:J176">MMULT(B174:B176,D174:F174)</f>
        <v>0.3011600238</v>
      </c>
      <c r="I174" s="34">
        <v>0.32792980368828084</v>
      </c>
      <c r="J174" s="35">
        <v>0.27439024390243905</v>
      </c>
    </row>
    <row r="175">
      <c r="B175" s="30">
        <f t="shared" si="24"/>
        <v>0.5975609756</v>
      </c>
      <c r="C175" s="41"/>
      <c r="H175" s="36">
        <v>0.32792980368828084</v>
      </c>
      <c r="I175" s="30">
        <v>0.35707911957168365</v>
      </c>
      <c r="J175" s="32">
        <v>0.2987804878048781</v>
      </c>
    </row>
    <row r="176">
      <c r="B176" s="30">
        <f t="shared" si="24"/>
        <v>0.5</v>
      </c>
      <c r="C176" s="41"/>
      <c r="H176" s="37">
        <v>0.27439024390243905</v>
      </c>
      <c r="I176" s="38">
        <v>0.2987804878048781</v>
      </c>
      <c r="J176" s="39">
        <v>0.25</v>
      </c>
    </row>
    <row r="177">
      <c r="C177" s="41"/>
    </row>
    <row r="178">
      <c r="A178" s="4" t="s">
        <v>146</v>
      </c>
      <c r="B178" s="30">
        <f t="shared" ref="B178:B180" si="25">S95-B100</f>
        <v>1.048780488</v>
      </c>
      <c r="C178" s="31" t="s">
        <v>129</v>
      </c>
      <c r="D178" s="30">
        <v>1.048780487804878</v>
      </c>
      <c r="E178" s="30">
        <v>0.5975609756097562</v>
      </c>
      <c r="F178" s="30">
        <v>0.5</v>
      </c>
      <c r="H178" s="33">
        <f t="array" ref="H178:J180">MMULT(B178:B180,D178:F178)</f>
        <v>1.099940512</v>
      </c>
      <c r="I178" s="34">
        <v>0.6267102914931589</v>
      </c>
      <c r="J178" s="35">
        <v>0.524390243902439</v>
      </c>
    </row>
    <row r="179">
      <c r="B179" s="30">
        <f t="shared" si="25"/>
        <v>0.5975609756</v>
      </c>
      <c r="C179" s="41"/>
      <c r="H179" s="36">
        <v>0.6267102914931589</v>
      </c>
      <c r="I179" s="30">
        <v>0.35707911957168365</v>
      </c>
      <c r="J179" s="32">
        <v>0.2987804878048781</v>
      </c>
    </row>
    <row r="180">
      <c r="B180" s="30">
        <f t="shared" si="25"/>
        <v>0.5</v>
      </c>
      <c r="C180" s="41"/>
      <c r="H180" s="37">
        <v>0.524390243902439</v>
      </c>
      <c r="I180" s="38">
        <v>0.2987804878048781</v>
      </c>
      <c r="J180" s="39">
        <v>0.25</v>
      </c>
    </row>
    <row r="181">
      <c r="C181" s="41"/>
    </row>
    <row r="182">
      <c r="A182" s="4" t="s">
        <v>147</v>
      </c>
      <c r="B182" s="30">
        <f t="shared" ref="B182:B184" si="26">T95-B100</f>
        <v>0.5487804878</v>
      </c>
      <c r="C182" s="31" t="s">
        <v>129</v>
      </c>
      <c r="D182" s="30">
        <v>0.5487804878048781</v>
      </c>
      <c r="E182" s="30">
        <v>1.0975609756097562</v>
      </c>
      <c r="F182" s="30">
        <v>0.5</v>
      </c>
      <c r="H182" s="33">
        <f t="array" ref="H182:J184">MMULT(B182:B184,D182:F182)</f>
        <v>0.3011600238</v>
      </c>
      <c r="I182" s="34">
        <v>0.6023200475907199</v>
      </c>
      <c r="J182" s="35">
        <v>0.27439024390243905</v>
      </c>
    </row>
    <row r="183">
      <c r="B183" s="30">
        <f t="shared" si="26"/>
        <v>1.097560976</v>
      </c>
      <c r="C183" s="41"/>
      <c r="H183" s="36">
        <v>0.6023200475907199</v>
      </c>
      <c r="I183" s="30">
        <v>1.2046400951814398</v>
      </c>
      <c r="J183" s="32">
        <v>0.5487804878048781</v>
      </c>
    </row>
    <row r="184">
      <c r="B184" s="30">
        <f t="shared" si="26"/>
        <v>0.5</v>
      </c>
      <c r="C184" s="41"/>
      <c r="H184" s="37">
        <v>0.27439024390243905</v>
      </c>
      <c r="I184" s="38">
        <v>0.5487804878048781</v>
      </c>
      <c r="J184" s="39">
        <v>0.25</v>
      </c>
    </row>
    <row r="185">
      <c r="C185" s="41"/>
    </row>
    <row r="186">
      <c r="A186" s="4" t="s">
        <v>148</v>
      </c>
      <c r="B186" s="30">
        <f t="shared" ref="B186:B188" si="27">U95-B100</f>
        <v>0.5487804878</v>
      </c>
      <c r="C186" s="31" t="s">
        <v>129</v>
      </c>
      <c r="D186" s="30">
        <v>0.5487804878048781</v>
      </c>
      <c r="E186" s="30">
        <v>0.09756097560975618</v>
      </c>
      <c r="F186" s="30">
        <v>0.5</v>
      </c>
      <c r="H186" s="33">
        <f t="array" ref="H186:J188">MMULT(B186:B188,D186:F186)</f>
        <v>0.3011600238</v>
      </c>
      <c r="I186" s="34">
        <v>0.053539559785841816</v>
      </c>
      <c r="J186" s="35">
        <v>0.27439024390243905</v>
      </c>
    </row>
    <row r="187">
      <c r="B187" s="30">
        <f t="shared" si="27"/>
        <v>0.09756097561</v>
      </c>
      <c r="C187" s="41"/>
      <c r="H187" s="36">
        <v>0.053539559785841816</v>
      </c>
      <c r="I187" s="30">
        <v>0.00951814396192744</v>
      </c>
      <c r="J187" s="32">
        <v>0.04878048780487809</v>
      </c>
    </row>
    <row r="188">
      <c r="B188" s="30">
        <f t="shared" si="27"/>
        <v>0.5</v>
      </c>
      <c r="C188" s="41"/>
      <c r="H188" s="37">
        <v>0.27439024390243905</v>
      </c>
      <c r="I188" s="38">
        <v>0.04878048780487809</v>
      </c>
      <c r="J188" s="39">
        <v>0.25</v>
      </c>
    </row>
    <row r="189">
      <c r="C189" s="41"/>
    </row>
    <row r="190">
      <c r="A190" s="4" t="s">
        <v>149</v>
      </c>
      <c r="B190" s="30">
        <f t="shared" ref="B190:B192" si="28">V95-B100</f>
        <v>-5.951219512</v>
      </c>
      <c r="C190" s="31" t="s">
        <v>129</v>
      </c>
      <c r="D190" s="30">
        <v>-5.951219512195122</v>
      </c>
      <c r="E190" s="30">
        <v>-6.902439024390244</v>
      </c>
      <c r="F190" s="30">
        <v>-5.5</v>
      </c>
      <c r="H190" s="33">
        <f t="array" ref="H190:J192">MMULT(B190:B192,D190:F190)</f>
        <v>35.41701368</v>
      </c>
      <c r="I190" s="34">
        <v>41.07792980368828</v>
      </c>
      <c r="J190" s="35">
        <v>32.73170731707317</v>
      </c>
    </row>
    <row r="191">
      <c r="B191" s="30">
        <f t="shared" si="28"/>
        <v>-6.902439024</v>
      </c>
      <c r="C191" s="41"/>
      <c r="H191" s="36">
        <v>41.07792980368828</v>
      </c>
      <c r="I191" s="30">
        <v>47.64366448542534</v>
      </c>
      <c r="J191" s="32">
        <v>37.96341463414634</v>
      </c>
    </row>
    <row r="192">
      <c r="B192" s="30">
        <f t="shared" si="28"/>
        <v>-5.5</v>
      </c>
      <c r="C192" s="41"/>
      <c r="H192" s="37">
        <v>32.73170731707317</v>
      </c>
      <c r="I192" s="38">
        <v>37.96341463414634</v>
      </c>
      <c r="J192" s="39">
        <v>30.25</v>
      </c>
    </row>
    <row r="193">
      <c r="C193" s="41"/>
    </row>
    <row r="194">
      <c r="A194" s="4" t="s">
        <v>150</v>
      </c>
      <c r="B194" s="30">
        <f t="shared" ref="B194:B196" si="29">W95-B100</f>
        <v>0.5487804878</v>
      </c>
      <c r="C194" s="31" t="s">
        <v>129</v>
      </c>
      <c r="D194" s="30">
        <v>0.5487804878048781</v>
      </c>
      <c r="E194" s="30">
        <v>2.097560975609756</v>
      </c>
      <c r="F194" s="30">
        <v>2.5</v>
      </c>
      <c r="H194" s="33">
        <f t="array" ref="H194:J196">MMULT(B194:B196,D194:F194)</f>
        <v>0.3011600238</v>
      </c>
      <c r="I194" s="34">
        <v>1.151100535395598</v>
      </c>
      <c r="J194" s="35">
        <v>1.3719512195121952</v>
      </c>
    </row>
    <row r="195">
      <c r="B195" s="30">
        <f t="shared" si="29"/>
        <v>2.097560976</v>
      </c>
      <c r="C195" s="41"/>
      <c r="H195" s="36">
        <v>1.151100535395598</v>
      </c>
      <c r="I195" s="30">
        <v>4.399762046400952</v>
      </c>
      <c r="J195" s="32">
        <v>5.2439024390243905</v>
      </c>
    </row>
    <row r="196">
      <c r="B196" s="30">
        <f t="shared" si="29"/>
        <v>2.5</v>
      </c>
      <c r="C196" s="41"/>
      <c r="H196" s="37">
        <v>1.3719512195121952</v>
      </c>
      <c r="I196" s="38">
        <v>5.2439024390243905</v>
      </c>
      <c r="J196" s="39">
        <v>6.25</v>
      </c>
    </row>
    <row r="197">
      <c r="C197" s="41"/>
    </row>
    <row r="198">
      <c r="A198" s="4" t="s">
        <v>151</v>
      </c>
      <c r="B198" s="30">
        <f t="shared" ref="B198:B200" si="30">X95-B100</f>
        <v>-5.951219512</v>
      </c>
      <c r="C198" s="31" t="s">
        <v>129</v>
      </c>
      <c r="D198" s="30">
        <v>-5.951219512195122</v>
      </c>
      <c r="E198" s="30">
        <v>-5.902439024390244</v>
      </c>
      <c r="F198" s="30">
        <v>-5.5</v>
      </c>
      <c r="H198" s="33">
        <f t="array" ref="H198:J200">MMULT(B198:B200,D198:F198)</f>
        <v>35.41701368</v>
      </c>
      <c r="I198" s="34">
        <v>35.12671029149316</v>
      </c>
      <c r="J198" s="35">
        <v>32.73170731707317</v>
      </c>
    </row>
    <row r="199">
      <c r="B199" s="30">
        <f t="shared" si="30"/>
        <v>-5.902439024</v>
      </c>
      <c r="C199" s="41"/>
      <c r="H199" s="36">
        <v>35.12671029149316</v>
      </c>
      <c r="I199" s="30">
        <v>34.83878643664485</v>
      </c>
      <c r="J199" s="32">
        <v>32.46341463414634</v>
      </c>
    </row>
    <row r="200">
      <c r="B200" s="30">
        <f t="shared" si="30"/>
        <v>-5.5</v>
      </c>
      <c r="C200" s="41"/>
      <c r="H200" s="37">
        <v>32.73170731707317</v>
      </c>
      <c r="I200" s="38">
        <v>32.46341463414634</v>
      </c>
      <c r="J200" s="39">
        <v>30.25</v>
      </c>
    </row>
    <row r="201">
      <c r="C201" s="41"/>
    </row>
    <row r="202">
      <c r="A202" s="4" t="s">
        <v>152</v>
      </c>
      <c r="B202" s="30">
        <f t="shared" ref="B202:B204" si="31">Y95-B100</f>
        <v>1.048780488</v>
      </c>
      <c r="C202" s="31" t="s">
        <v>129</v>
      </c>
      <c r="D202" s="30">
        <v>1.048780487804878</v>
      </c>
      <c r="E202" s="30">
        <v>1.0975609756097562</v>
      </c>
      <c r="F202" s="30">
        <v>0.5</v>
      </c>
      <c r="H202" s="33">
        <f t="array" ref="H202:J204">MMULT(B202:B204,D202:F202)</f>
        <v>1.099940512</v>
      </c>
      <c r="I202" s="34">
        <v>1.151100535395598</v>
      </c>
      <c r="J202" s="35">
        <v>0.524390243902439</v>
      </c>
    </row>
    <row r="203">
      <c r="B203" s="30">
        <f t="shared" si="31"/>
        <v>1.097560976</v>
      </c>
      <c r="C203" s="41"/>
      <c r="H203" s="36">
        <v>1.151100535395598</v>
      </c>
      <c r="I203" s="30">
        <v>1.2046400951814398</v>
      </c>
      <c r="J203" s="32">
        <v>0.5487804878048781</v>
      </c>
    </row>
    <row r="204">
      <c r="B204" s="30">
        <f t="shared" si="31"/>
        <v>0.5</v>
      </c>
      <c r="C204" s="41"/>
      <c r="H204" s="37">
        <v>0.524390243902439</v>
      </c>
      <c r="I204" s="38">
        <v>0.5487804878048781</v>
      </c>
      <c r="J204" s="39">
        <v>0.25</v>
      </c>
    </row>
    <row r="205">
      <c r="C205" s="41"/>
    </row>
    <row r="206">
      <c r="A206" s="4" t="s">
        <v>153</v>
      </c>
      <c r="B206" s="30">
        <f t="shared" ref="B206:B208" si="32">Z95-B100</f>
        <v>1.048780488</v>
      </c>
      <c r="C206" s="31" t="s">
        <v>129</v>
      </c>
      <c r="D206" s="30">
        <v>1.048780487804878</v>
      </c>
      <c r="E206" s="30">
        <v>0.5975609756097562</v>
      </c>
      <c r="F206" s="30">
        <v>1.5</v>
      </c>
      <c r="H206" s="33">
        <f t="array" ref="H206:J208">MMULT(B206:B208,D206:F206)</f>
        <v>1.099940512</v>
      </c>
      <c r="I206" s="34">
        <v>0.6267102914931589</v>
      </c>
      <c r="J206" s="35">
        <v>1.5731707317073171</v>
      </c>
    </row>
    <row r="207">
      <c r="B207" s="30">
        <f t="shared" si="32"/>
        <v>0.5975609756</v>
      </c>
      <c r="C207" s="41"/>
      <c r="H207" s="36">
        <v>0.6267102914931589</v>
      </c>
      <c r="I207" s="30">
        <v>0.35707911957168365</v>
      </c>
      <c r="J207" s="32">
        <v>0.8963414634146343</v>
      </c>
    </row>
    <row r="208">
      <c r="B208" s="30">
        <f t="shared" si="32"/>
        <v>1.5</v>
      </c>
      <c r="C208" s="41"/>
      <c r="H208" s="37">
        <v>1.5731707317073171</v>
      </c>
      <c r="I208" s="38">
        <v>0.8963414634146343</v>
      </c>
      <c r="J208" s="39">
        <v>2.25</v>
      </c>
    </row>
    <row r="209">
      <c r="C209" s="41"/>
    </row>
    <row r="210">
      <c r="A210" s="4" t="s">
        <v>154</v>
      </c>
      <c r="B210" s="30">
        <f t="shared" ref="B210:B212" si="33">AA95-B100</f>
        <v>2.048780488</v>
      </c>
      <c r="C210" s="31" t="s">
        <v>129</v>
      </c>
      <c r="D210" s="30">
        <v>2.048780487804878</v>
      </c>
      <c r="E210" s="4">
        <v>-0.9024390243902438</v>
      </c>
      <c r="F210" s="30">
        <v>0.5</v>
      </c>
      <c r="H210" s="33">
        <f t="array" ref="H210:J212">MMULT(B210:B212,D210:F210)</f>
        <v>4.197501487</v>
      </c>
      <c r="I210" s="34">
        <v>-1.848899464604402</v>
      </c>
      <c r="J210" s="35">
        <v>1.024390243902439</v>
      </c>
    </row>
    <row r="211">
      <c r="B211" s="4">
        <f t="shared" si="33"/>
        <v>-0.9024390244</v>
      </c>
      <c r="C211" s="41"/>
      <c r="D211" s="4"/>
      <c r="H211" s="36">
        <v>-1.848899464604402</v>
      </c>
      <c r="I211" s="30">
        <v>0.814396192742415</v>
      </c>
      <c r="J211" s="32">
        <v>-0.4512195121951219</v>
      </c>
    </row>
    <row r="212">
      <c r="B212" s="30">
        <f t="shared" si="33"/>
        <v>0.5</v>
      </c>
      <c r="C212" s="41"/>
      <c r="H212" s="37">
        <v>1.024390243902439</v>
      </c>
      <c r="I212" s="38">
        <v>-0.4512195121951219</v>
      </c>
      <c r="J212" s="39">
        <v>0.25</v>
      </c>
    </row>
    <row r="213">
      <c r="C213" s="41"/>
    </row>
    <row r="214">
      <c r="A214" s="4" t="s">
        <v>155</v>
      </c>
      <c r="B214" s="30">
        <f t="shared" ref="B214:B216" si="34">AB95-B100</f>
        <v>-6.451219512</v>
      </c>
      <c r="C214" s="31" t="s">
        <v>129</v>
      </c>
      <c r="D214" s="30">
        <v>-6.451219512195122</v>
      </c>
      <c r="E214" s="30">
        <v>-5.902439024390244</v>
      </c>
      <c r="F214" s="30">
        <v>-6.5</v>
      </c>
      <c r="H214" s="33">
        <f t="array" ref="H214:J216">MMULT(B214:B216,D214:F214)</f>
        <v>41.61823319</v>
      </c>
      <c r="I214" s="34">
        <v>38.07792980368828</v>
      </c>
      <c r="J214" s="35">
        <v>41.93292682926829</v>
      </c>
    </row>
    <row r="215">
      <c r="B215" s="30">
        <f t="shared" si="34"/>
        <v>-5.902439024</v>
      </c>
      <c r="C215" s="41"/>
      <c r="H215" s="36">
        <v>38.07792980368828</v>
      </c>
      <c r="I215" s="30">
        <v>34.83878643664485</v>
      </c>
      <c r="J215" s="32">
        <v>38.36585365853659</v>
      </c>
    </row>
    <row r="216">
      <c r="B216" s="30">
        <f t="shared" si="34"/>
        <v>-6.5</v>
      </c>
      <c r="C216" s="41"/>
      <c r="H216" s="37">
        <v>41.93292682926829</v>
      </c>
      <c r="I216" s="38">
        <v>38.36585365853659</v>
      </c>
      <c r="J216" s="39">
        <v>42.25</v>
      </c>
    </row>
    <row r="217">
      <c r="C217" s="41"/>
    </row>
    <row r="218">
      <c r="A218" s="4" t="s">
        <v>156</v>
      </c>
      <c r="B218" s="30">
        <f t="shared" ref="B218:B220" si="35">AC95-B100</f>
        <v>1.048780488</v>
      </c>
      <c r="C218" s="31" t="s">
        <v>129</v>
      </c>
      <c r="D218" s="30">
        <v>1.048780487804878</v>
      </c>
      <c r="E218" s="30">
        <v>0.09756097560975618</v>
      </c>
      <c r="F218" s="30">
        <v>0.5</v>
      </c>
      <c r="H218" s="33">
        <f t="array" ref="H218:J220">MMULT(B218:B220,D218:F218)</f>
        <v>1.099940512</v>
      </c>
      <c r="I218" s="34">
        <v>0.1023200475907199</v>
      </c>
      <c r="J218" s="35">
        <v>0.524390243902439</v>
      </c>
    </row>
    <row r="219">
      <c r="B219" s="30">
        <f t="shared" si="35"/>
        <v>0.09756097561</v>
      </c>
      <c r="C219" s="41"/>
      <c r="H219" s="36">
        <v>0.1023200475907199</v>
      </c>
      <c r="I219" s="30">
        <v>0.00951814396192744</v>
      </c>
      <c r="J219" s="32">
        <v>0.04878048780487809</v>
      </c>
    </row>
    <row r="220">
      <c r="B220" s="30">
        <f t="shared" si="35"/>
        <v>0.5</v>
      </c>
      <c r="C220" s="41"/>
      <c r="H220" s="37">
        <v>0.524390243902439</v>
      </c>
      <c r="I220" s="38">
        <v>0.04878048780487809</v>
      </c>
      <c r="J220" s="39">
        <v>0.25</v>
      </c>
    </row>
    <row r="221">
      <c r="C221" s="41"/>
    </row>
    <row r="222">
      <c r="A222" s="4" t="s">
        <v>157</v>
      </c>
      <c r="B222" s="30">
        <f t="shared" ref="B222:B224" si="36">AD95-B100</f>
        <v>0.5487804878</v>
      </c>
      <c r="C222" s="31" t="s">
        <v>129</v>
      </c>
      <c r="D222" s="30">
        <v>0.5487804878048781</v>
      </c>
      <c r="E222" s="4">
        <v>2.097560975609756</v>
      </c>
      <c r="F222" s="30">
        <v>-0.5</v>
      </c>
      <c r="H222" s="33">
        <f t="array" ref="H222:J224">MMULT(B222:B224,D222:F222)</f>
        <v>0.3011600238</v>
      </c>
      <c r="I222" s="34">
        <v>1.151100535395598</v>
      </c>
      <c r="J222" s="35">
        <v>-0.27439024390243905</v>
      </c>
    </row>
    <row r="223">
      <c r="B223" s="4">
        <f t="shared" si="36"/>
        <v>2.097560976</v>
      </c>
      <c r="C223" s="41"/>
      <c r="H223" s="36">
        <v>1.151100535395598</v>
      </c>
      <c r="I223" s="30">
        <v>4.399762046400952</v>
      </c>
      <c r="J223" s="32">
        <v>-1.048780487804878</v>
      </c>
    </row>
    <row r="224">
      <c r="B224" s="30">
        <f t="shared" si="36"/>
        <v>-0.5</v>
      </c>
      <c r="C224" s="41"/>
      <c r="H224" s="37">
        <v>-0.27439024390243905</v>
      </c>
      <c r="I224" s="38">
        <v>-1.048780487804878</v>
      </c>
      <c r="J224" s="39">
        <v>0.25</v>
      </c>
    </row>
    <row r="225">
      <c r="C225" s="41"/>
    </row>
    <row r="226">
      <c r="A226" s="4" t="s">
        <v>158</v>
      </c>
      <c r="B226" s="30">
        <f t="shared" ref="B226:B228" si="37">AE95-B100</f>
        <v>1.548780488</v>
      </c>
      <c r="C226" s="31" t="s">
        <v>129</v>
      </c>
      <c r="D226" s="30">
        <v>1.548780487804878</v>
      </c>
      <c r="E226" s="30">
        <v>-0.9024390243902438</v>
      </c>
      <c r="F226" s="30">
        <v>1.5</v>
      </c>
      <c r="H226" s="33">
        <f t="array" ref="H226:J228">MMULT(B226:B228,D226:F226)</f>
        <v>2.398720999</v>
      </c>
      <c r="I226" s="34">
        <v>-1.39767995240928</v>
      </c>
      <c r="J226" s="35">
        <v>2.323170731707317</v>
      </c>
    </row>
    <row r="227">
      <c r="B227" s="30">
        <f t="shared" si="37"/>
        <v>-0.9024390244</v>
      </c>
      <c r="C227" s="41"/>
      <c r="H227" s="36">
        <v>-1.39767995240928</v>
      </c>
      <c r="I227" s="30">
        <v>0.814396192742415</v>
      </c>
      <c r="J227" s="32">
        <v>-1.3536585365853657</v>
      </c>
    </row>
    <row r="228">
      <c r="B228" s="30">
        <f t="shared" si="37"/>
        <v>1.5</v>
      </c>
      <c r="C228" s="41"/>
      <c r="H228" s="37">
        <v>2.323170731707317</v>
      </c>
      <c r="I228" s="38">
        <v>-1.3536585365853657</v>
      </c>
      <c r="J228" s="39">
        <v>2.25</v>
      </c>
    </row>
    <row r="229">
      <c r="C229" s="41"/>
    </row>
    <row r="230">
      <c r="A230" s="4" t="s">
        <v>159</v>
      </c>
      <c r="B230" s="30">
        <f t="shared" ref="B230:B232" si="38">AF95-B100</f>
        <v>1.548780488</v>
      </c>
      <c r="C230" s="31" t="s">
        <v>129</v>
      </c>
      <c r="D230" s="30">
        <v>1.548780487804878</v>
      </c>
      <c r="E230" s="30">
        <v>0.5975609756097562</v>
      </c>
      <c r="F230" s="30">
        <v>0.5</v>
      </c>
      <c r="H230" s="33">
        <f t="array" ref="H230:J232">MMULT(B230:B232,D230:F230)</f>
        <v>2.398720999</v>
      </c>
      <c r="I230" s="34">
        <v>0.925490779298037</v>
      </c>
      <c r="J230" s="35">
        <v>0.774390243902439</v>
      </c>
    </row>
    <row r="231">
      <c r="B231" s="30">
        <f t="shared" si="38"/>
        <v>0.5975609756</v>
      </c>
      <c r="C231" s="41"/>
      <c r="H231" s="36">
        <v>0.925490779298037</v>
      </c>
      <c r="I231" s="30">
        <v>0.35707911957168365</v>
      </c>
      <c r="J231" s="32">
        <v>0.2987804878048781</v>
      </c>
    </row>
    <row r="232">
      <c r="B232" s="30">
        <f t="shared" si="38"/>
        <v>0.5</v>
      </c>
      <c r="C232" s="41"/>
      <c r="H232" s="37">
        <v>0.774390243902439</v>
      </c>
      <c r="I232" s="38">
        <v>0.2987804878048781</v>
      </c>
      <c r="J232" s="39">
        <v>0.25</v>
      </c>
    </row>
    <row r="233">
      <c r="C233" s="41"/>
    </row>
    <row r="234">
      <c r="A234" s="4" t="s">
        <v>160</v>
      </c>
      <c r="B234" s="30">
        <f t="shared" ref="B234:B236" si="39">AG95-B100</f>
        <v>0.5487804878</v>
      </c>
      <c r="C234" s="31" t="s">
        <v>129</v>
      </c>
      <c r="D234" s="30">
        <v>0.5487804878048781</v>
      </c>
      <c r="E234" s="30">
        <v>1.0975609756097562</v>
      </c>
      <c r="F234" s="30">
        <v>1.0</v>
      </c>
      <c r="H234" s="33">
        <f t="array" ref="H234:J236">MMULT(B234:B236,D234:F234)</f>
        <v>0.3011600238</v>
      </c>
      <c r="I234" s="34">
        <v>0.6023200475907199</v>
      </c>
      <c r="J234" s="35">
        <v>0.5487804878048781</v>
      </c>
    </row>
    <row r="235">
      <c r="B235" s="30">
        <f t="shared" si="39"/>
        <v>1.097560976</v>
      </c>
      <c r="C235" s="41"/>
      <c r="H235" s="36">
        <v>0.6023200475907199</v>
      </c>
      <c r="I235" s="30">
        <v>1.2046400951814398</v>
      </c>
      <c r="J235" s="32">
        <v>1.0975609756097562</v>
      </c>
    </row>
    <row r="236">
      <c r="B236" s="30">
        <f t="shared" si="39"/>
        <v>1</v>
      </c>
      <c r="C236" s="41"/>
      <c r="H236" s="37">
        <v>0.5487804878048781</v>
      </c>
      <c r="I236" s="38">
        <v>1.0975609756097562</v>
      </c>
      <c r="J236" s="39">
        <v>1.0</v>
      </c>
    </row>
    <row r="237">
      <c r="C237" s="41"/>
    </row>
    <row r="238">
      <c r="A238" s="4" t="s">
        <v>161</v>
      </c>
      <c r="B238" s="30">
        <f t="shared" ref="B238:B240" si="40">AH95-B100</f>
        <v>0.5487804878</v>
      </c>
      <c r="C238" s="31" t="s">
        <v>129</v>
      </c>
      <c r="D238" s="30">
        <v>0.5487804878048781</v>
      </c>
      <c r="E238" s="30">
        <v>0.09756097560975618</v>
      </c>
      <c r="F238" s="30">
        <v>1.5</v>
      </c>
      <c r="H238" s="33">
        <f t="array" ref="H238:J240">MMULT(B238:B240,D238:F238)</f>
        <v>0.3011600238</v>
      </c>
      <c r="I238" s="34">
        <v>0.053539559785841816</v>
      </c>
      <c r="J238" s="35">
        <v>0.8231707317073171</v>
      </c>
    </row>
    <row r="239">
      <c r="B239" s="30">
        <f t="shared" si="40"/>
        <v>0.09756097561</v>
      </c>
      <c r="C239" s="41"/>
      <c r="H239" s="36">
        <v>0.053539559785841816</v>
      </c>
      <c r="I239" s="30">
        <v>0.00951814396192744</v>
      </c>
      <c r="J239" s="32">
        <v>0.14634146341463428</v>
      </c>
    </row>
    <row r="240">
      <c r="B240" s="30">
        <f t="shared" si="40"/>
        <v>1.5</v>
      </c>
      <c r="C240" s="41"/>
      <c r="H240" s="37">
        <v>0.8231707317073171</v>
      </c>
      <c r="I240" s="38">
        <v>0.14634146341463428</v>
      </c>
      <c r="J240" s="39">
        <v>2.25</v>
      </c>
    </row>
    <row r="241">
      <c r="C241" s="41"/>
    </row>
    <row r="242">
      <c r="A242" s="4" t="s">
        <v>162</v>
      </c>
      <c r="B242" s="30">
        <f t="shared" ref="B242:B244" si="41">AI95-B100</f>
        <v>0.5487804878</v>
      </c>
      <c r="C242" s="31" t="s">
        <v>129</v>
      </c>
      <c r="D242" s="30">
        <v>0.5487804878048781</v>
      </c>
      <c r="E242" s="30">
        <v>1.0975609756097562</v>
      </c>
      <c r="F242" s="30">
        <v>0.5</v>
      </c>
      <c r="H242" s="33">
        <f t="array" ref="H242:J244">MMULT(B242:B244,D242:F242)</f>
        <v>0.3011600238</v>
      </c>
      <c r="I242" s="34">
        <v>0.6023200475907199</v>
      </c>
      <c r="J242" s="35">
        <v>0.27439024390243905</v>
      </c>
    </row>
    <row r="243">
      <c r="B243" s="30">
        <f t="shared" si="41"/>
        <v>1.097560976</v>
      </c>
      <c r="C243" s="41"/>
      <c r="H243" s="36">
        <v>0.6023200475907199</v>
      </c>
      <c r="I243" s="30">
        <v>1.2046400951814398</v>
      </c>
      <c r="J243" s="32">
        <v>0.5487804878048781</v>
      </c>
    </row>
    <row r="244">
      <c r="B244" s="30">
        <f t="shared" si="41"/>
        <v>0.5</v>
      </c>
      <c r="C244" s="41"/>
      <c r="H244" s="37">
        <v>0.27439024390243905</v>
      </c>
      <c r="I244" s="38">
        <v>0.5487804878048781</v>
      </c>
      <c r="J244" s="39">
        <v>0.25</v>
      </c>
    </row>
    <row r="245">
      <c r="C245" s="41"/>
    </row>
    <row r="246">
      <c r="A246" s="4" t="s">
        <v>163</v>
      </c>
      <c r="B246" s="30">
        <f t="shared" ref="B246:B248" si="42">AJ95-B100</f>
        <v>1.048780488</v>
      </c>
      <c r="C246" s="31" t="s">
        <v>129</v>
      </c>
      <c r="D246" s="30">
        <v>1.048780487804878</v>
      </c>
      <c r="E246" s="30">
        <v>2.097560975609756</v>
      </c>
      <c r="F246" s="30">
        <v>2.5</v>
      </c>
      <c r="H246" s="33">
        <f t="array" ref="H246:J248">MMULT(B246:B248,D246:F246)</f>
        <v>1.099940512</v>
      </c>
      <c r="I246" s="34">
        <v>2.199881023200476</v>
      </c>
      <c r="J246" s="35">
        <v>2.6219512195121952</v>
      </c>
    </row>
    <row r="247">
      <c r="B247" s="30">
        <f t="shared" si="42"/>
        <v>2.097560976</v>
      </c>
      <c r="C247" s="41"/>
      <c r="H247" s="36">
        <v>2.199881023200476</v>
      </c>
      <c r="I247" s="30">
        <v>4.399762046400952</v>
      </c>
      <c r="J247" s="32">
        <v>5.2439024390243905</v>
      </c>
    </row>
    <row r="248">
      <c r="B248" s="30">
        <f t="shared" si="42"/>
        <v>2.5</v>
      </c>
      <c r="C248" s="41"/>
      <c r="H248" s="37">
        <v>2.6219512195121952</v>
      </c>
      <c r="I248" s="38">
        <v>5.2439024390243905</v>
      </c>
      <c r="J248" s="39">
        <v>6.25</v>
      </c>
    </row>
    <row r="249">
      <c r="C249" s="41"/>
    </row>
    <row r="250">
      <c r="A250" s="4" t="s">
        <v>164</v>
      </c>
      <c r="B250" s="30">
        <f t="shared" ref="B250:B252" si="43">AK95-B100</f>
        <v>1.548780488</v>
      </c>
      <c r="C250" s="31" t="s">
        <v>129</v>
      </c>
      <c r="D250" s="30">
        <v>1.548780487804878</v>
      </c>
      <c r="E250" s="30">
        <v>0.09756097560975618</v>
      </c>
      <c r="F250" s="30">
        <v>1.0</v>
      </c>
      <c r="H250" s="33">
        <f t="array" ref="H250:J252">MMULT(B250:B252,D250:F250)</f>
        <v>2.398720999</v>
      </c>
      <c r="I250" s="34">
        <v>0.151100535395598</v>
      </c>
      <c r="J250" s="35">
        <v>1.548780487804878</v>
      </c>
    </row>
    <row r="251">
      <c r="B251" s="30">
        <f t="shared" si="43"/>
        <v>0.09756097561</v>
      </c>
      <c r="C251" s="41"/>
      <c r="H251" s="36">
        <v>0.151100535395598</v>
      </c>
      <c r="I251" s="30">
        <v>0.00951814396192744</v>
      </c>
      <c r="J251" s="32">
        <v>0.09756097560975618</v>
      </c>
    </row>
    <row r="252">
      <c r="B252" s="30">
        <f t="shared" si="43"/>
        <v>1</v>
      </c>
      <c r="C252" s="41"/>
      <c r="H252" s="37">
        <v>1.548780487804878</v>
      </c>
      <c r="I252" s="38">
        <v>0.09756097560975618</v>
      </c>
      <c r="J252" s="39">
        <v>1.0</v>
      </c>
    </row>
    <row r="253">
      <c r="C253" s="41"/>
    </row>
    <row r="254">
      <c r="A254" s="4" t="s">
        <v>165</v>
      </c>
      <c r="B254" s="30">
        <f t="shared" ref="B254:B256" si="44">AL95-B100</f>
        <v>0.5487804878</v>
      </c>
      <c r="C254" s="31" t="s">
        <v>129</v>
      </c>
      <c r="D254" s="30">
        <v>0.5487804878048781</v>
      </c>
      <c r="E254" s="30">
        <v>0.09756097560975618</v>
      </c>
      <c r="F254" s="30">
        <v>1.0</v>
      </c>
      <c r="H254" s="33">
        <f t="array" ref="H254:J256">MMULT(B254:B256,D254:F254)</f>
        <v>0.3011600238</v>
      </c>
      <c r="I254" s="34">
        <v>0.053539559785841816</v>
      </c>
      <c r="J254" s="35">
        <v>0.5487804878048781</v>
      </c>
    </row>
    <row r="255">
      <c r="B255" s="30">
        <f t="shared" si="44"/>
        <v>0.09756097561</v>
      </c>
      <c r="C255" s="41"/>
      <c r="H255" s="36">
        <v>0.053539559785841816</v>
      </c>
      <c r="I255" s="30">
        <v>0.00951814396192744</v>
      </c>
      <c r="J255" s="32">
        <v>0.09756097560975618</v>
      </c>
    </row>
    <row r="256">
      <c r="B256" s="30">
        <f t="shared" si="44"/>
        <v>1</v>
      </c>
      <c r="C256" s="41"/>
      <c r="H256" s="37">
        <v>0.5487804878048781</v>
      </c>
      <c r="I256" s="38">
        <v>0.09756097560975618</v>
      </c>
      <c r="J256" s="39">
        <v>1.0</v>
      </c>
    </row>
    <row r="257">
      <c r="C257" s="41"/>
    </row>
    <row r="258">
      <c r="A258" s="4" t="s">
        <v>166</v>
      </c>
      <c r="B258" s="30">
        <f t="shared" ref="B258:B260" si="45">AM95-B100</f>
        <v>0.0487804878</v>
      </c>
      <c r="C258" s="31" t="s">
        <v>129</v>
      </c>
      <c r="D258" s="30">
        <v>0.04878048780487809</v>
      </c>
      <c r="E258" s="30">
        <v>0.5975609756097562</v>
      </c>
      <c r="F258" s="30">
        <v>0.5</v>
      </c>
      <c r="H258" s="33">
        <f t="array" ref="H258:J260">MMULT(B258:B260,D258:F258)</f>
        <v>0.00237953599</v>
      </c>
      <c r="I258" s="34">
        <v>0.029149315883402766</v>
      </c>
      <c r="J258" s="35">
        <v>0.024390243902439046</v>
      </c>
    </row>
    <row r="259">
      <c r="B259" s="30">
        <f t="shared" si="45"/>
        <v>0.5975609756</v>
      </c>
      <c r="C259" s="41"/>
      <c r="H259" s="36">
        <v>0.029149315883402766</v>
      </c>
      <c r="I259" s="30">
        <v>0.35707911957168365</v>
      </c>
      <c r="J259" s="32">
        <v>0.2987804878048781</v>
      </c>
    </row>
    <row r="260">
      <c r="B260" s="30">
        <f t="shared" si="45"/>
        <v>0.5</v>
      </c>
      <c r="C260" s="41"/>
      <c r="H260" s="37">
        <v>0.024390243902439046</v>
      </c>
      <c r="I260" s="38">
        <v>0.2987804878048781</v>
      </c>
      <c r="J260" s="39">
        <v>0.25</v>
      </c>
    </row>
    <row r="261">
      <c r="C261" s="41"/>
    </row>
    <row r="262">
      <c r="A262" s="4" t="s">
        <v>167</v>
      </c>
      <c r="B262" s="4">
        <f t="shared" ref="B262:B264" si="46">AN95-B100</f>
        <v>0.0487804878</v>
      </c>
      <c r="C262" s="31" t="s">
        <v>129</v>
      </c>
      <c r="D262" s="4">
        <v>0.04878048780487809</v>
      </c>
      <c r="E262" s="30">
        <v>1.5975609756097562</v>
      </c>
      <c r="F262" s="30">
        <v>0.5</v>
      </c>
      <c r="H262" s="33">
        <f t="array" ref="H262:J264">MMULT(B262:B264,D262:F262)</f>
        <v>0.00237953599</v>
      </c>
      <c r="I262" s="34">
        <v>0.07792980368828085</v>
      </c>
      <c r="J262" s="35">
        <v>0.024390243902439046</v>
      </c>
    </row>
    <row r="263">
      <c r="B263" s="30">
        <f t="shared" si="46"/>
        <v>1.597560976</v>
      </c>
      <c r="C263" s="41"/>
      <c r="H263" s="36">
        <v>0.07792980368828085</v>
      </c>
      <c r="I263" s="30">
        <v>2.552201070791196</v>
      </c>
      <c r="J263" s="32">
        <v>0.7987804878048781</v>
      </c>
    </row>
    <row r="264">
      <c r="B264" s="30">
        <f t="shared" si="46"/>
        <v>0.5</v>
      </c>
      <c r="C264" s="41"/>
      <c r="H264" s="37">
        <v>0.024390243902439046</v>
      </c>
      <c r="I264" s="38">
        <v>0.7987804878048781</v>
      </c>
      <c r="J264" s="39">
        <v>0.25</v>
      </c>
    </row>
    <row r="265">
      <c r="C265" s="41"/>
    </row>
    <row r="266">
      <c r="A266" s="4" t="s">
        <v>168</v>
      </c>
      <c r="B266" s="30">
        <f t="shared" ref="B266:B268" si="47">AO95-B100</f>
        <v>0.0487804878</v>
      </c>
      <c r="C266" s="31" t="s">
        <v>129</v>
      </c>
      <c r="D266" s="30">
        <v>0.04878048780487809</v>
      </c>
      <c r="E266" s="30">
        <v>1.5975609756097562</v>
      </c>
      <c r="F266" s="30">
        <v>1.5</v>
      </c>
      <c r="H266" s="33">
        <f t="array" ref="H266:J268">MMULT(B266:B268,D266:F266)</f>
        <v>0.00237953599</v>
      </c>
      <c r="I266" s="34">
        <v>0.07792980368828085</v>
      </c>
      <c r="J266" s="35">
        <v>0.07317073170731714</v>
      </c>
    </row>
    <row r="267">
      <c r="B267" s="30">
        <f t="shared" si="47"/>
        <v>1.597560976</v>
      </c>
      <c r="C267" s="41"/>
      <c r="H267" s="36">
        <v>0.07792980368828085</v>
      </c>
      <c r="I267" s="30">
        <v>2.552201070791196</v>
      </c>
      <c r="J267" s="32">
        <v>2.3963414634146343</v>
      </c>
    </row>
    <row r="268">
      <c r="B268" s="30">
        <f t="shared" si="47"/>
        <v>1.5</v>
      </c>
      <c r="C268" s="41"/>
      <c r="H268" s="37">
        <v>0.07317073170731714</v>
      </c>
      <c r="I268" s="38">
        <v>2.3963414634146343</v>
      </c>
      <c r="J268" s="39">
        <v>2.25</v>
      </c>
    </row>
    <row r="269">
      <c r="C269" s="41"/>
      <c r="L269" s="42"/>
      <c r="M269" s="42"/>
      <c r="N269" s="42"/>
    </row>
    <row r="270">
      <c r="A270" s="4" t="s">
        <v>169</v>
      </c>
      <c r="B270" s="30">
        <f t="shared" ref="B270:B272" si="48">AP95-B100</f>
        <v>1.048780488</v>
      </c>
      <c r="C270" s="31" t="s">
        <v>129</v>
      </c>
      <c r="D270" s="30">
        <v>1.048780487804878</v>
      </c>
      <c r="E270" s="30">
        <v>0.5975609756097562</v>
      </c>
      <c r="F270" s="30">
        <v>0.5</v>
      </c>
      <c r="H270" s="33">
        <f t="array" ref="H270:J272">MMULT(B270:B272,D270:F270)</f>
        <v>1.099940512</v>
      </c>
      <c r="I270" s="34">
        <v>0.6267102914931589</v>
      </c>
      <c r="J270" s="35">
        <v>0.524390243902439</v>
      </c>
    </row>
    <row r="271">
      <c r="B271" s="30">
        <f t="shared" si="48"/>
        <v>0.5975609756</v>
      </c>
      <c r="C271" s="41"/>
      <c r="H271" s="36">
        <v>0.6267102914931589</v>
      </c>
      <c r="I271" s="30">
        <v>0.35707911957168365</v>
      </c>
      <c r="J271" s="32">
        <v>0.2987804878048781</v>
      </c>
    </row>
    <row r="272">
      <c r="B272" s="30">
        <f t="shared" si="48"/>
        <v>0.5</v>
      </c>
      <c r="C272" s="41"/>
      <c r="H272" s="37">
        <v>0.524390243902439</v>
      </c>
      <c r="I272" s="38">
        <v>0.2987804878048781</v>
      </c>
      <c r="J272" s="39">
        <v>0.25</v>
      </c>
    </row>
    <row r="273">
      <c r="C273" s="41"/>
    </row>
    <row r="276">
      <c r="A276" s="36">
        <f t="shared" ref="A276:C276" si="49">H110+H114+H118+H122+H126+H130+H134+H138+H142+H146+H150+H154+H158+H162+H166+H170+H174+H178+H182+H186+H190+H194+H198+H202+H206+H210+H214+H218+H222+H226+H230+H234+H238+H242+H246+H250+H254+H258+H262+H266+H270</f>
        <v>197.902439</v>
      </c>
      <c r="B276" s="30">
        <f t="shared" si="49"/>
        <v>187.304878</v>
      </c>
      <c r="C276" s="32">
        <f t="shared" si="49"/>
        <v>204</v>
      </c>
    </row>
    <row r="277">
      <c r="A277" s="36">
        <f>H111+H115+H119+H123+H127+H131+H135+H139+H143+H147+H151+H155+H159+H163+H167+H171+H175+H179+H183+H187+H191+H195+H199+H203+H207+H210+H215+H219+H223+H227+H231+H235+H239+H243+H247+H251+H255+H259+H263+H267+H271</f>
        <v>193.351279</v>
      </c>
      <c r="B277" s="30">
        <f t="shared" ref="B277:C277" si="50">I111+I115+I119+I123+I127+I131+I135+I139+I143+I147+I151+I155+I159+I163+I167+I171+I175+I179+I183+I187+I191+I195+I199+I203+I207+I211+I215+I219+I223+I227+I231+I235+I239+I243+I247+I251+I255+I259+I263+I267+I271</f>
        <v>229.1097561</v>
      </c>
      <c r="C277" s="32">
        <f t="shared" si="50"/>
        <v>206.5</v>
      </c>
      <c r="D277" s="31" t="s">
        <v>129</v>
      </c>
      <c r="E277" s="4">
        <f>1/40</f>
        <v>0.025</v>
      </c>
    </row>
    <row r="278">
      <c r="A278" s="36">
        <f t="shared" ref="A278:C278" si="51">H112+H116+H120+H124+H128+H132+H136+H140+H144+H148+H152+H156+H160+H164+H168+H172+H176+H180+H184+H188+H192+H196+H200+H204+H208+H212+H216+H220+H224+H228+H232+H236+H240+H244+H248+H252+H256+H260+H264+H268+H272</f>
        <v>204</v>
      </c>
      <c r="B278" s="30">
        <f t="shared" si="51"/>
        <v>206.5</v>
      </c>
      <c r="C278" s="32">
        <f t="shared" si="51"/>
        <v>239.5</v>
      </c>
    </row>
    <row r="280">
      <c r="A280" s="33">
        <f>A276*E277</f>
        <v>4.947560976</v>
      </c>
      <c r="B280" s="34">
        <f>B276*E277</f>
        <v>4.682621951</v>
      </c>
      <c r="C280" s="35">
        <f>C276*E277</f>
        <v>5.1</v>
      </c>
    </row>
    <row r="281">
      <c r="A281" s="36">
        <f>A277*E277</f>
        <v>4.833781975</v>
      </c>
      <c r="B281" s="30">
        <f>B277*E277</f>
        <v>5.727743902</v>
      </c>
      <c r="C281" s="32">
        <f>C277*E277</f>
        <v>5.1625</v>
      </c>
    </row>
    <row r="282">
      <c r="A282" s="37">
        <f>A278*E277</f>
        <v>5.1</v>
      </c>
      <c r="B282" s="38">
        <f>B278*E277</f>
        <v>5.1625</v>
      </c>
      <c r="C282" s="39">
        <f>C278*E277</f>
        <v>5.9875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  <col customWidth="1" min="3" max="3" width="14.38"/>
  </cols>
  <sheetData>
    <row r="1">
      <c r="C1" s="43" t="s">
        <v>170</v>
      </c>
    </row>
    <row r="7">
      <c r="C7" s="4" t="s">
        <v>171</v>
      </c>
    </row>
    <row r="10">
      <c r="A10" s="4" t="s">
        <v>172</v>
      </c>
      <c r="B10" s="4">
        <v>0.05</v>
      </c>
    </row>
    <row r="12">
      <c r="A12" s="4" t="s">
        <v>173</v>
      </c>
    </row>
    <row r="16">
      <c r="A16" s="4" t="s">
        <v>174</v>
      </c>
      <c r="B16" s="4">
        <v>41.0</v>
      </c>
    </row>
    <row r="17">
      <c r="A17" s="4"/>
    </row>
    <row r="18">
      <c r="A18" s="4" t="s">
        <v>175</v>
      </c>
      <c r="B18" s="44">
        <v>2.451219512195122</v>
      </c>
      <c r="D18" s="4" t="s">
        <v>176</v>
      </c>
      <c r="E18" s="45">
        <v>2.451219512195122</v>
      </c>
      <c r="F18" s="46">
        <v>1.9024390243902438</v>
      </c>
      <c r="G18" s="47">
        <v>2.5</v>
      </c>
    </row>
    <row r="19">
      <c r="B19" s="25">
        <v>1.9024390243902438</v>
      </c>
    </row>
    <row r="20">
      <c r="B20" s="48">
        <v>2.5</v>
      </c>
    </row>
    <row r="22">
      <c r="A22" s="4" t="s">
        <v>177</v>
      </c>
      <c r="B22" s="33">
        <v>4.947560975609757</v>
      </c>
      <c r="C22" s="34">
        <v>4.682621951219511</v>
      </c>
      <c r="D22" s="35">
        <v>5.100000000000002</v>
      </c>
    </row>
    <row r="23">
      <c r="B23" s="36">
        <v>4.833781975014872</v>
      </c>
      <c r="C23" s="30">
        <v>5.727743902439027</v>
      </c>
      <c r="D23" s="32">
        <v>5.162500000000003</v>
      </c>
    </row>
    <row r="24">
      <c r="B24" s="37">
        <v>5.100000000000002</v>
      </c>
      <c r="C24" s="38">
        <v>5.162500000000003</v>
      </c>
      <c r="D24" s="39">
        <v>5.987500000000001</v>
      </c>
    </row>
    <row r="26">
      <c r="A26" s="4" t="s">
        <v>178</v>
      </c>
      <c r="B26" s="33">
        <f t="array" ref="B26:D28">MINVERSE(B22:D24)</f>
        <v>1.976494409</v>
      </c>
      <c r="C26" s="34">
        <v>-0.4417815494641326</v>
      </c>
      <c r="D26" s="35">
        <v>-1.3026178264557615</v>
      </c>
    </row>
    <row r="27">
      <c r="B27" s="36">
        <v>-0.6758204505403256</v>
      </c>
      <c r="C27" s="30">
        <v>0.9344072430181396</v>
      </c>
      <c r="D27" s="32">
        <v>-0.2300113727474718</v>
      </c>
    </row>
    <row r="28">
      <c r="B28" s="37">
        <v>-1.1008264566343262</v>
      </c>
      <c r="C28" s="38">
        <v>-0.42935974777688024</v>
      </c>
      <c r="D28" s="39">
        <v>1.4748700837967783</v>
      </c>
    </row>
    <row r="30">
      <c r="A30" s="4" t="s">
        <v>179</v>
      </c>
    </row>
    <row r="31">
      <c r="A31" s="30">
        <f t="array" ref="A31:C31">MMULT(B16,E18:G18)</f>
        <v>100.5</v>
      </c>
      <c r="B31" s="30">
        <v>78.0</v>
      </c>
      <c r="C31" s="30">
        <v>102.5</v>
      </c>
    </row>
    <row r="32">
      <c r="A32" s="4" t="s">
        <v>180</v>
      </c>
    </row>
    <row r="33">
      <c r="A33" s="30">
        <f t="array" ref="A33:A35">MMULT(B26:D28,B18:B20)</f>
        <v>0.7478146346</v>
      </c>
    </row>
    <row r="34">
      <c r="A34" s="30">
        <v>-0.45395990318301693</v>
      </c>
    </row>
    <row r="35">
      <c r="A35" s="30">
        <v>0.17197717977617932</v>
      </c>
    </row>
    <row r="37">
      <c r="A37" s="49" t="s">
        <v>181</v>
      </c>
    </row>
    <row r="38">
      <c r="A38" s="48">
        <f t="array" ref="A38">MMULT(A31:C31,A33:A35)</f>
        <v>57.37415925</v>
      </c>
    </row>
    <row r="42">
      <c r="A42" s="4" t="s">
        <v>182</v>
      </c>
    </row>
    <row r="46">
      <c r="C46" s="50">
        <f>(B16-1)*3/(B16-3)</f>
        <v>3.157894737</v>
      </c>
    </row>
    <row r="47">
      <c r="B47" s="4"/>
    </row>
    <row r="48">
      <c r="C48" s="4">
        <v>2.85</v>
      </c>
    </row>
    <row r="50">
      <c r="C50" s="30">
        <f>C46*C48</f>
        <v>9</v>
      </c>
      <c r="E50" s="51"/>
    </row>
    <row r="52">
      <c r="C52" s="4" t="s">
        <v>183</v>
      </c>
    </row>
    <row r="55">
      <c r="A55" s="4" t="s">
        <v>184</v>
      </c>
    </row>
    <row r="56">
      <c r="A56" s="4" t="s">
        <v>185</v>
      </c>
    </row>
    <row r="58">
      <c r="A58" s="4" t="s">
        <v>186</v>
      </c>
    </row>
    <row r="59">
      <c r="A59" s="4" t="s">
        <v>187</v>
      </c>
    </row>
  </sheetData>
  <drawing r:id="rId1"/>
</worksheet>
</file>