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ndawarlick/Desktop/"/>
    </mc:Choice>
  </mc:AlternateContent>
  <bookViews>
    <workbookView xWindow="840" yWindow="460" windowWidth="24760" windowHeight="14800" tabRatio="500"/>
  </bookViews>
  <sheets>
    <sheet name="Sheet3" sheetId="3" r:id="rId1"/>
    <sheet name="Sheet1" sheetId="4" r:id="rId2"/>
  </sheets>
  <definedNames>
    <definedName name="_xlnm._FilterDatabase" localSheetId="1" hidden="1">Sheet1!$O$17:$Q$408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5" i="3" l="1"/>
  <c r="E395" i="3"/>
  <c r="B12" i="4"/>
  <c r="C12" i="4"/>
  <c r="D12" i="4"/>
  <c r="E12" i="4"/>
  <c r="B13" i="4"/>
  <c r="C13" i="4"/>
  <c r="D13" i="4"/>
  <c r="E13" i="4"/>
  <c r="E10" i="4"/>
  <c r="E9" i="4"/>
  <c r="E8" i="4"/>
  <c r="E6" i="4"/>
  <c r="E5" i="4"/>
  <c r="E4" i="4"/>
  <c r="E3" i="4"/>
  <c r="E7" i="4"/>
  <c r="B44" i="4"/>
  <c r="B43" i="4"/>
  <c r="B42" i="4"/>
  <c r="B41" i="4"/>
  <c r="B40" i="4"/>
  <c r="B39" i="4"/>
  <c r="B38" i="4"/>
  <c r="B37" i="4"/>
  <c r="B36" i="4"/>
  <c r="Q399" i="4"/>
  <c r="P399" i="4"/>
  <c r="O399" i="4"/>
  <c r="D30" i="4"/>
  <c r="D33" i="4"/>
  <c r="D32" i="4"/>
  <c r="D31" i="4"/>
  <c r="C395" i="3"/>
</calcChain>
</file>

<file path=xl/sharedStrings.xml><?xml version="1.0" encoding="utf-8"?>
<sst xmlns="http://schemas.openxmlformats.org/spreadsheetml/2006/main" count="263" uniqueCount="95">
  <si>
    <t>Date</t>
  </si>
  <si>
    <t>Time</t>
  </si>
  <si>
    <t>#Adults</t>
  </si>
  <si>
    <t>Burrow#</t>
  </si>
  <si>
    <t>Sculpin</t>
  </si>
  <si>
    <t>Gunnel</t>
  </si>
  <si>
    <t>Unk/Other</t>
  </si>
  <si>
    <t>Interval(min)</t>
  </si>
  <si>
    <t>Disturbances</t>
  </si>
  <si>
    <t>Weather/Notes</t>
  </si>
  <si>
    <t>very small fish</t>
  </si>
  <si>
    <t>Eagle f/o</t>
  </si>
  <si>
    <t>Eagle f/o- after eagles pass pigu in h20 trill and #10 exits burrow</t>
  </si>
  <si>
    <t>Eagles</t>
  </si>
  <si>
    <t>58˚ low tide, windy threatening rain- and eagles, as high as a family of 6 seriously every 5 minutes</t>
  </si>
  <si>
    <t>cod</t>
  </si>
  <si>
    <t>Eagle</t>
  </si>
  <si>
    <t>Person with dog</t>
  </si>
  <si>
    <t>Very coordinated effort fish went in all at same time</t>
  </si>
  <si>
    <t>calm 56˚ the highest tide I've seen at RH (against the bluff for 3 hrs</t>
  </si>
  <si>
    <t>unknown disturbance</t>
  </si>
  <si>
    <t>accipiter disturbance</t>
  </si>
  <si>
    <t xml:space="preserve">some wierdo catapulting rocks into shore near burrow #1- </t>
  </si>
  <si>
    <t>walker disturbed colony</t>
  </si>
  <si>
    <t>2 or 3</t>
  </si>
  <si>
    <t>Low tide/fog/rain/wind 53˚</t>
  </si>
  <si>
    <t>Eagle F/O</t>
  </si>
  <si>
    <t>The whole colony escorted these deliveries!</t>
  </si>
  <si>
    <t>Eagle and GBH fly by</t>
  </si>
  <si>
    <t>Perch</t>
  </si>
  <si>
    <t>Eagle fly over</t>
  </si>
  <si>
    <t xml:space="preserve"> </t>
  </si>
  <si>
    <t>High tide/rain 58˚</t>
  </si>
  <si>
    <t>delivery 2 seconds later</t>
  </si>
  <si>
    <t>another Eagle F/O</t>
  </si>
  <si>
    <t>very small sculpin</t>
  </si>
  <si>
    <t>Eagle land on tree behind me</t>
  </si>
  <si>
    <t>two eagles F/O</t>
  </si>
  <si>
    <t>Chen arriving</t>
  </si>
  <si>
    <t>two ravens fly over</t>
  </si>
  <si>
    <t>all at same time</t>
  </si>
  <si>
    <t>Clear! 58˚ tide out</t>
  </si>
  <si>
    <t>perch</t>
  </si>
  <si>
    <t>very large gunnel</t>
  </si>
  <si>
    <t>disturb all but the 2 PIGU carrying prey</t>
  </si>
  <si>
    <t>this pigu had 2 escorts!</t>
  </si>
  <si>
    <t>walker disturb colony</t>
  </si>
  <si>
    <t>kids with dog</t>
  </si>
  <si>
    <t>two pigus entering burrow at same time</t>
  </si>
  <si>
    <t>arrived 30 sec. later</t>
  </si>
  <si>
    <t>52˚ breezy white caps on cove high tide</t>
  </si>
  <si>
    <t>eagle F/O</t>
  </si>
  <si>
    <t>as far as the eyes, binocs and scope can see only 1 pigu</t>
  </si>
  <si>
    <t>58˚ foggyy tide out</t>
  </si>
  <si>
    <t>Eagle F/O the 2 pg's in water dive</t>
  </si>
  <si>
    <t>GBH F/O scatter pg's</t>
  </si>
  <si>
    <t>canada geese f/o scatter pg's</t>
  </si>
  <si>
    <t>juve eagle attempting strike</t>
  </si>
  <si>
    <t>59˚ clear tide going out</t>
  </si>
  <si>
    <t>female harlequin in the group</t>
  </si>
  <si>
    <t>talking w linda-dogs on beach barking</t>
  </si>
  <si>
    <t>clear windy 58˚ incomming tide</t>
  </si>
  <si>
    <t>Avg population</t>
  </si>
  <si>
    <t>2,3</t>
  </si>
  <si>
    <t>6/29wk 1</t>
  </si>
  <si>
    <t>7/4 wk2</t>
  </si>
  <si>
    <t>7/11wk3</t>
  </si>
  <si>
    <t>7/18 wk4</t>
  </si>
  <si>
    <t>7/25 wk5</t>
  </si>
  <si>
    <t>8/1 wk6</t>
  </si>
  <si>
    <t>8/11wk7</t>
  </si>
  <si>
    <t>8/15 wk8</t>
  </si>
  <si>
    <t>8/22 wk9</t>
  </si>
  <si>
    <t>12 burrows, 9 success</t>
  </si>
  <si>
    <t>RH2012</t>
  </si>
  <si>
    <t># BURROWS</t>
  </si>
  <si>
    <t>SUCCESS</t>
  </si>
  <si>
    <t>% fledged</t>
  </si>
  <si>
    <t>sculp</t>
  </si>
  <si>
    <t>gun</t>
  </si>
  <si>
    <t>other</t>
  </si>
  <si>
    <t>RH # of Burrows and Success</t>
  </si>
  <si>
    <t>Other</t>
  </si>
  <si>
    <t>all</t>
  </si>
  <si>
    <t>total</t>
  </si>
  <si>
    <t>Average RH prey choice percentages</t>
  </si>
  <si>
    <t>Fish Deliveries</t>
  </si>
  <si>
    <t>RHtotal prey delivered 242</t>
  </si>
  <si>
    <t>MS total prey deliveries 131</t>
  </si>
  <si>
    <t>Rolling Hills 2012</t>
  </si>
  <si>
    <t>% of each Fish</t>
  </si>
  <si>
    <t>12 Burrows total, 9 receiving deliveries 3 wks in a row</t>
  </si>
  <si>
    <t>Active burrows</t>
  </si>
  <si>
    <t xml:space="preserve">  </t>
  </si>
  <si>
    <t>?? On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</si>
</sst>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6" xfId="0" applyBorder="1"/>
    <xf numFmtId="0" fontId="0" fillId="0" borderId="4" xfId="0" applyFill="1" applyBorder="1"/>
    <xf numFmtId="0" fontId="0" fillId="0" borderId="7" xfId="0" applyFill="1" applyBorder="1"/>
    <xf numFmtId="0" fontId="0" fillId="0" borderId="7" xfId="0" applyBorder="1"/>
    <xf numFmtId="9" fontId="0" fillId="0" borderId="0" xfId="0" applyNumberFormat="1"/>
    <xf numFmtId="0" fontId="0" fillId="0" borderId="8" xfId="0" applyBorder="1"/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 applyBorder="1"/>
    <xf numFmtId="43" fontId="0" fillId="0" borderId="0" xfId="9" applyFont="1" applyBorder="1"/>
    <xf numFmtId="2" fontId="0" fillId="0" borderId="0" xfId="0" applyNumberFormat="1" applyBorder="1"/>
    <xf numFmtId="0" fontId="0" fillId="0" borderId="1" xfId="0" applyBorder="1"/>
    <xf numFmtId="43" fontId="0" fillId="0" borderId="1" xfId="9" applyFont="1" applyBorder="1"/>
    <xf numFmtId="2" fontId="0" fillId="0" borderId="1" xfId="0" applyNumberFormat="1" applyBorder="1"/>
    <xf numFmtId="0" fontId="0" fillId="0" borderId="9" xfId="0" applyBorder="1"/>
    <xf numFmtId="2" fontId="0" fillId="3" borderId="8" xfId="0" applyNumberFormat="1" applyFill="1" applyBorder="1"/>
    <xf numFmtId="9" fontId="0" fillId="3" borderId="0" xfId="0" applyNumberFormat="1" applyFill="1" applyBorder="1"/>
    <xf numFmtId="14" fontId="0" fillId="0" borderId="0" xfId="0" applyNumberFormat="1" applyBorder="1"/>
    <xf numFmtId="14" fontId="0" fillId="0" borderId="0" xfId="0" applyNumberFormat="1" applyFill="1" applyBorder="1"/>
    <xf numFmtId="2" fontId="0" fillId="0" borderId="0" xfId="0" applyNumberFormat="1"/>
    <xf numFmtId="0" fontId="0" fillId="4" borderId="13" xfId="0" applyFill="1" applyBorder="1"/>
    <xf numFmtId="0" fontId="0" fillId="4" borderId="14" xfId="0" applyFill="1" applyBorder="1"/>
    <xf numFmtId="2" fontId="0" fillId="4" borderId="15" xfId="0" applyNumberFormat="1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NumberFormat="1" applyFill="1" applyBorder="1"/>
    <xf numFmtId="0" fontId="0" fillId="4" borderId="12" xfId="0" applyNumberFormat="1" applyFill="1" applyBorder="1"/>
    <xf numFmtId="0" fontId="0" fillId="0" borderId="25" xfId="0" applyBorder="1"/>
    <xf numFmtId="0" fontId="0" fillId="0" borderId="5" xfId="0" applyBorder="1"/>
    <xf numFmtId="0" fontId="0" fillId="0" borderId="21" xfId="0" applyBorder="1"/>
    <xf numFmtId="0" fontId="0" fillId="0" borderId="17" xfId="0" applyFill="1" applyBorder="1"/>
    <xf numFmtId="0" fontId="0" fillId="0" borderId="0" xfId="0" applyFill="1"/>
    <xf numFmtId="0" fontId="6" fillId="0" borderId="16" xfId="0" applyFont="1" applyFill="1" applyBorder="1"/>
    <xf numFmtId="0" fontId="7" fillId="0" borderId="17" xfId="0" applyFont="1" applyFill="1" applyBorder="1"/>
    <xf numFmtId="0" fontId="0" fillId="0" borderId="18" xfId="0" applyFill="1" applyBorder="1"/>
    <xf numFmtId="14" fontId="0" fillId="0" borderId="19" xfId="0" applyNumberFormat="1" applyFill="1" applyBorder="1"/>
    <xf numFmtId="0" fontId="7" fillId="0" borderId="0" xfId="0" applyFont="1" applyFill="1"/>
    <xf numFmtId="0" fontId="0" fillId="0" borderId="20" xfId="0" applyFill="1" applyBorder="1"/>
    <xf numFmtId="14" fontId="0" fillId="0" borderId="2" xfId="0" applyNumberFormat="1" applyFill="1" applyBorder="1"/>
    <xf numFmtId="0" fontId="0" fillId="0" borderId="6" xfId="0" applyFill="1" applyBorder="1"/>
    <xf numFmtId="0" fontId="0" fillId="0" borderId="3" xfId="0" applyFill="1" applyBorder="1"/>
    <xf numFmtId="14" fontId="0" fillId="0" borderId="22" xfId="0" applyNumberFormat="1" applyFill="1" applyBorder="1"/>
    <xf numFmtId="2" fontId="0" fillId="0" borderId="23" xfId="0" applyNumberFormat="1" applyFill="1" applyBorder="1"/>
    <xf numFmtId="14" fontId="0" fillId="0" borderId="5" xfId="0" applyNumberFormat="1" applyFill="1" applyBorder="1"/>
    <xf numFmtId="2" fontId="0" fillId="0" borderId="7" xfId="0" applyNumberFormat="1" applyFill="1" applyBorder="1"/>
    <xf numFmtId="0" fontId="0" fillId="0" borderId="21" xfId="0" applyFill="1" applyBorder="1"/>
    <xf numFmtId="2" fontId="0" fillId="0" borderId="24" xfId="0" applyNumberFormat="1" applyFill="1" applyBorder="1"/>
    <xf numFmtId="0" fontId="0" fillId="5" borderId="5" xfId="0" applyFill="1" applyBorder="1"/>
    <xf numFmtId="0" fontId="0" fillId="5" borderId="7" xfId="0" applyFill="1" applyBorder="1"/>
    <xf numFmtId="2" fontId="0" fillId="5" borderId="1" xfId="0" applyNumberFormat="1" applyFill="1" applyBorder="1"/>
    <xf numFmtId="0" fontId="0" fillId="5" borderId="0" xfId="0" applyFill="1"/>
  </cellXfs>
  <cellStyles count="10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Rate of Fish Delivery</a:t>
            </a:r>
            <a:r>
              <a:rPr lang="en-US" sz="1600" baseline="0"/>
              <a:t> at Rolling Hills 2012</a:t>
            </a:r>
            <a:endParaRPr lang="en-US" sz="1600"/>
          </a:p>
        </c:rich>
      </c:tx>
      <c:layout>
        <c:manualLayout>
          <c:xMode val="edge"/>
          <c:yMode val="edge"/>
          <c:x val="0.0839232283464567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590332458443"/>
          <c:y val="0.297222222222222"/>
          <c:w val="0.536661198600175"/>
          <c:h val="0.3720275590551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Fish Deliveries</c:v>
                </c:pt>
              </c:strCache>
            </c:strRef>
          </c:tx>
          <c:spPr>
            <a:ln w="19050"/>
          </c:spPr>
          <c:cat>
            <c:numRef>
              <c:f>Sheet1!$A$36:$A$44</c:f>
              <c:numCache>
                <c:formatCode>m/d/yy</c:formatCode>
                <c:ptCount val="9"/>
                <c:pt idx="0">
                  <c:v>41089.0</c:v>
                </c:pt>
                <c:pt idx="1">
                  <c:v>41094.0</c:v>
                </c:pt>
                <c:pt idx="2">
                  <c:v>41101.0</c:v>
                </c:pt>
                <c:pt idx="3">
                  <c:v>41108.0</c:v>
                </c:pt>
                <c:pt idx="4">
                  <c:v>41115.0</c:v>
                </c:pt>
                <c:pt idx="5">
                  <c:v>41122.0</c:v>
                </c:pt>
                <c:pt idx="6">
                  <c:v>41132.0</c:v>
                </c:pt>
                <c:pt idx="7">
                  <c:v>41136.0</c:v>
                </c:pt>
                <c:pt idx="8">
                  <c:v>41143.0</c:v>
                </c:pt>
              </c:numCache>
            </c:numRef>
          </c:cat>
          <c:val>
            <c:numRef>
              <c:f>Sheet1!$B$36:$B$44</c:f>
              <c:numCache>
                <c:formatCode>General</c:formatCode>
                <c:ptCount val="9"/>
                <c:pt idx="0">
                  <c:v>5.0</c:v>
                </c:pt>
                <c:pt idx="1">
                  <c:v>5.8</c:v>
                </c:pt>
                <c:pt idx="2">
                  <c:v>8.2</c:v>
                </c:pt>
                <c:pt idx="3">
                  <c:v>11.2</c:v>
                </c:pt>
                <c:pt idx="4">
                  <c:v>11.4</c:v>
                </c:pt>
                <c:pt idx="5">
                  <c:v>4.6</c:v>
                </c:pt>
                <c:pt idx="6">
                  <c:v>1.4</c:v>
                </c:pt>
                <c:pt idx="7">
                  <c:v>0.8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938112"/>
        <c:axId val="-711389328"/>
      </c:lineChart>
      <c:dateAx>
        <c:axId val="-6859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 Of</a:t>
                </a:r>
              </a:p>
            </c:rich>
          </c:tx>
          <c:layout>
            <c:manualLayout>
              <c:xMode val="edge"/>
              <c:yMode val="edge"/>
              <c:x val="0.346825021872266"/>
              <c:y val="0.856173811606882"/>
            </c:manualLayout>
          </c:layout>
          <c:overlay val="0"/>
        </c:title>
        <c:numFmt formatCode="m/d/yy" sourceLinked="1"/>
        <c:majorTickMark val="out"/>
        <c:minorTickMark val="none"/>
        <c:tickLblPos val="nextTo"/>
        <c:crossAx val="-711389328"/>
        <c:crosses val="autoZero"/>
        <c:auto val="1"/>
        <c:lblOffset val="100"/>
        <c:baseTimeUnit val="days"/>
      </c:dateAx>
      <c:valAx>
        <c:axId val="-711389328"/>
        <c:scaling>
          <c:orientation val="minMax"/>
        </c:scaling>
        <c:delete val="0"/>
        <c:axPos val="l"/>
        <c:majorGridlines/>
        <c:title>
          <c:tx>
            <c:rich>
              <a:bodyPr rot="-5400000" vert="horz" anchor="b"/>
              <a:lstStyle/>
              <a:p>
                <a:pPr algn="ctr">
                  <a:defRPr/>
                </a:pPr>
                <a:r>
                  <a:rPr lang="en-US" sz="1400"/>
                  <a:t>Numver of Fish Delivered Per</a:t>
                </a:r>
                <a:r>
                  <a:rPr lang="en-US" sz="1400" baseline="0"/>
                  <a:t> Hour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277777777777778"/>
              <c:y val="0.1537037037037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68593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463035870516"/>
          <c:y val="0.51415974044911"/>
          <c:w val="0.204519970717946"/>
          <c:h val="0.081307341643023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Rolling Hills Prey Deliveries 2012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Gunnel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Sheet1!$A$3:$A$11</c:f>
              <c:numCache>
                <c:formatCode>m/d/yy</c:formatCode>
                <c:ptCount val="9"/>
                <c:pt idx="0">
                  <c:v>41089.0</c:v>
                </c:pt>
                <c:pt idx="1">
                  <c:v>41094.0</c:v>
                </c:pt>
                <c:pt idx="2">
                  <c:v>41101.0</c:v>
                </c:pt>
                <c:pt idx="3">
                  <c:v>41108.0</c:v>
                </c:pt>
                <c:pt idx="4">
                  <c:v>41115.0</c:v>
                </c:pt>
                <c:pt idx="5">
                  <c:v>41122.0</c:v>
                </c:pt>
                <c:pt idx="6">
                  <c:v>41132.0</c:v>
                </c:pt>
                <c:pt idx="7">
                  <c:v>41136.0</c:v>
                </c:pt>
                <c:pt idx="8">
                  <c:v>41143.0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14.0</c:v>
                </c:pt>
                <c:pt idx="1">
                  <c:v>21.0</c:v>
                </c:pt>
                <c:pt idx="2">
                  <c:v>20.0</c:v>
                </c:pt>
                <c:pt idx="3">
                  <c:v>32.0</c:v>
                </c:pt>
                <c:pt idx="4">
                  <c:v>34.0</c:v>
                </c:pt>
                <c:pt idx="5">
                  <c:v>15.0</c:v>
                </c:pt>
                <c:pt idx="6">
                  <c:v>5.0</c:v>
                </c:pt>
                <c:pt idx="7">
                  <c:v>2.0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Sculpin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Sheet1!$A$3:$A$11</c:f>
              <c:numCache>
                <c:formatCode>m/d/yy</c:formatCode>
                <c:ptCount val="9"/>
                <c:pt idx="0">
                  <c:v>41089.0</c:v>
                </c:pt>
                <c:pt idx="1">
                  <c:v>41094.0</c:v>
                </c:pt>
                <c:pt idx="2">
                  <c:v>41101.0</c:v>
                </c:pt>
                <c:pt idx="3">
                  <c:v>41108.0</c:v>
                </c:pt>
                <c:pt idx="4">
                  <c:v>41115.0</c:v>
                </c:pt>
                <c:pt idx="5">
                  <c:v>41122.0</c:v>
                </c:pt>
                <c:pt idx="6">
                  <c:v>41132.0</c:v>
                </c:pt>
                <c:pt idx="7">
                  <c:v>41136.0</c:v>
                </c:pt>
                <c:pt idx="8">
                  <c:v>41143.0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6.0</c:v>
                </c:pt>
                <c:pt idx="1">
                  <c:v>7.0</c:v>
                </c:pt>
                <c:pt idx="2">
                  <c:v>16.0</c:v>
                </c:pt>
                <c:pt idx="3">
                  <c:v>18.0</c:v>
                </c:pt>
                <c:pt idx="4">
                  <c:v>12.0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Other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Sheet1!$A$3:$A$11</c:f>
              <c:numCache>
                <c:formatCode>m/d/yy</c:formatCode>
                <c:ptCount val="9"/>
                <c:pt idx="0">
                  <c:v>41089.0</c:v>
                </c:pt>
                <c:pt idx="1">
                  <c:v>41094.0</c:v>
                </c:pt>
                <c:pt idx="2">
                  <c:v>41101.0</c:v>
                </c:pt>
                <c:pt idx="3">
                  <c:v>41108.0</c:v>
                </c:pt>
                <c:pt idx="4">
                  <c:v>41115.0</c:v>
                </c:pt>
                <c:pt idx="5">
                  <c:v>41122.0</c:v>
                </c:pt>
                <c:pt idx="6">
                  <c:v>41132.0</c:v>
                </c:pt>
                <c:pt idx="7">
                  <c:v>41136.0</c:v>
                </c:pt>
                <c:pt idx="8">
                  <c:v>41143.0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  <c:pt idx="3">
                  <c:v>6.0</c:v>
                </c:pt>
                <c:pt idx="4">
                  <c:v>11.0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7364704"/>
        <c:axId val="-687211488"/>
      </c:lineChart>
      <c:dateAx>
        <c:axId val="-7573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687211488"/>
        <c:crosses val="autoZero"/>
        <c:auto val="1"/>
        <c:lblOffset val="100"/>
        <c:baseTimeUnit val="days"/>
      </c:dateAx>
      <c:valAx>
        <c:axId val="-68721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Prey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7573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45</xdr:row>
      <xdr:rowOff>0</xdr:rowOff>
    </xdr:from>
    <xdr:to>
      <xdr:col>7</xdr:col>
      <xdr:colOff>584200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</xdr:row>
      <xdr:rowOff>88900</xdr:rowOff>
    </xdr:from>
    <xdr:to>
      <xdr:col>12</xdr:col>
      <xdr:colOff>685800</xdr:colOff>
      <xdr:row>18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5"/>
  <sheetViews>
    <sheetView tabSelected="1" workbookViewId="0">
      <selection activeCell="H8" sqref="H8"/>
    </sheetView>
  </sheetViews>
  <sheetFormatPr baseColWidth="10" defaultRowHeight="16" x14ac:dyDescent="0.2"/>
  <cols>
    <col min="8" max="8" width="12.6640625" customWidth="1"/>
    <col min="9" max="9" width="14.33203125" customWidth="1"/>
    <col min="10" max="10" width="19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41089</v>
      </c>
      <c r="B2" s="2">
        <v>0.22916666666666666</v>
      </c>
      <c r="C2">
        <v>46</v>
      </c>
      <c r="J2" t="s">
        <v>14</v>
      </c>
    </row>
    <row r="3" spans="1:10" x14ac:dyDescent="0.2">
      <c r="B3" s="2">
        <v>0.2298611111111111</v>
      </c>
      <c r="D3" t="s">
        <v>24</v>
      </c>
      <c r="F3">
        <v>1</v>
      </c>
    </row>
    <row r="4" spans="1:10" x14ac:dyDescent="0.2">
      <c r="B4" s="2">
        <v>0.2298611111111111</v>
      </c>
      <c r="D4">
        <v>5</v>
      </c>
      <c r="F4">
        <v>1</v>
      </c>
    </row>
    <row r="5" spans="1:10" x14ac:dyDescent="0.2">
      <c r="B5" s="2">
        <v>0.2298611111111111</v>
      </c>
      <c r="D5">
        <v>4</v>
      </c>
      <c r="F5">
        <v>1</v>
      </c>
    </row>
    <row r="6" spans="1:10" x14ac:dyDescent="0.2">
      <c r="B6" s="2">
        <v>0.23055555555555554</v>
      </c>
      <c r="D6">
        <v>8</v>
      </c>
      <c r="F6">
        <v>1</v>
      </c>
    </row>
    <row r="7" spans="1:10" x14ac:dyDescent="0.2">
      <c r="B7" s="2">
        <v>0.24374999999999999</v>
      </c>
      <c r="D7">
        <v>10</v>
      </c>
      <c r="F7">
        <v>1</v>
      </c>
      <c r="J7" t="s">
        <v>10</v>
      </c>
    </row>
    <row r="8" spans="1:10" x14ac:dyDescent="0.2">
      <c r="B8" s="2">
        <v>0.24652777777777779</v>
      </c>
      <c r="J8" t="s">
        <v>12</v>
      </c>
    </row>
    <row r="9" spans="1:10" x14ac:dyDescent="0.2">
      <c r="B9" s="2">
        <v>0.25</v>
      </c>
      <c r="C9">
        <v>40</v>
      </c>
    </row>
    <row r="10" spans="1:10" x14ac:dyDescent="0.2">
      <c r="B10" s="2">
        <v>0.25138888888888888</v>
      </c>
      <c r="D10">
        <v>5</v>
      </c>
      <c r="F10">
        <v>1</v>
      </c>
      <c r="H10">
        <v>31</v>
      </c>
    </row>
    <row r="11" spans="1:10" x14ac:dyDescent="0.2">
      <c r="B11" s="2">
        <v>0.25555555555555559</v>
      </c>
      <c r="J11" t="s">
        <v>11</v>
      </c>
    </row>
    <row r="12" spans="1:10" x14ac:dyDescent="0.2">
      <c r="B12" s="2">
        <v>0.2590277777777778</v>
      </c>
      <c r="D12" t="s">
        <v>24</v>
      </c>
      <c r="F12">
        <v>1</v>
      </c>
    </row>
    <row r="13" spans="1:10" x14ac:dyDescent="0.2">
      <c r="B13" s="2">
        <v>0.2590277777777778</v>
      </c>
      <c r="J13" t="s">
        <v>13</v>
      </c>
    </row>
    <row r="14" spans="1:10" x14ac:dyDescent="0.2">
      <c r="B14" s="2">
        <v>0.2673611111111111</v>
      </c>
      <c r="J14" t="s">
        <v>13</v>
      </c>
    </row>
    <row r="15" spans="1:10" x14ac:dyDescent="0.2">
      <c r="B15" s="2">
        <v>0.2722222222222222</v>
      </c>
      <c r="J15" t="s">
        <v>13</v>
      </c>
    </row>
    <row r="16" spans="1:10" x14ac:dyDescent="0.2">
      <c r="B16" s="2">
        <v>0.27569444444444446</v>
      </c>
      <c r="J16" t="s">
        <v>13</v>
      </c>
    </row>
    <row r="17" spans="2:16" x14ac:dyDescent="0.2">
      <c r="B17" s="2">
        <v>0.27777777777777779</v>
      </c>
      <c r="D17" t="s">
        <v>24</v>
      </c>
      <c r="G17">
        <v>1</v>
      </c>
      <c r="H17">
        <v>69</v>
      </c>
    </row>
    <row r="18" spans="2:16" x14ac:dyDescent="0.2">
      <c r="B18" s="2">
        <v>0.27777777777777779</v>
      </c>
      <c r="D18">
        <v>10</v>
      </c>
      <c r="G18">
        <v>1</v>
      </c>
      <c r="H18">
        <v>49</v>
      </c>
    </row>
    <row r="19" spans="2:16" x14ac:dyDescent="0.2">
      <c r="B19" s="2">
        <v>0.28055555555555556</v>
      </c>
      <c r="J19" t="s">
        <v>13</v>
      </c>
    </row>
    <row r="20" spans="2:16" x14ac:dyDescent="0.2">
      <c r="B20" s="2">
        <v>0.28402777777777777</v>
      </c>
      <c r="D20">
        <v>10</v>
      </c>
      <c r="F20">
        <v>1</v>
      </c>
      <c r="H20">
        <v>9</v>
      </c>
    </row>
    <row r="21" spans="2:16" x14ac:dyDescent="0.2">
      <c r="B21" s="2">
        <v>0.28611111111111115</v>
      </c>
      <c r="J21" t="s">
        <v>13</v>
      </c>
    </row>
    <row r="22" spans="2:16" x14ac:dyDescent="0.2">
      <c r="B22" s="2">
        <v>0.29166666666666669</v>
      </c>
      <c r="C22">
        <v>20</v>
      </c>
      <c r="P22" t="s">
        <v>31</v>
      </c>
    </row>
    <row r="23" spans="2:16" x14ac:dyDescent="0.2">
      <c r="B23" s="2">
        <v>0.29444444444444445</v>
      </c>
      <c r="J23" t="s">
        <v>13</v>
      </c>
    </row>
    <row r="24" spans="2:16" x14ac:dyDescent="0.2">
      <c r="B24" s="2">
        <v>0.29930555555555555</v>
      </c>
      <c r="D24">
        <v>5</v>
      </c>
      <c r="F24">
        <v>1</v>
      </c>
      <c r="H24">
        <v>69</v>
      </c>
    </row>
    <row r="25" spans="2:16" x14ac:dyDescent="0.2">
      <c r="B25" s="2">
        <v>0.30069444444444443</v>
      </c>
      <c r="D25">
        <v>18</v>
      </c>
      <c r="F25">
        <v>1</v>
      </c>
    </row>
    <row r="26" spans="2:16" x14ac:dyDescent="0.2">
      <c r="B26" s="2">
        <v>0.30069444444444443</v>
      </c>
      <c r="J26" t="s">
        <v>13</v>
      </c>
    </row>
    <row r="27" spans="2:16" x14ac:dyDescent="0.2">
      <c r="B27" s="2">
        <v>0.30624999999999997</v>
      </c>
      <c r="J27" t="s">
        <v>13</v>
      </c>
    </row>
    <row r="28" spans="2:16" x14ac:dyDescent="0.2">
      <c r="B28" s="2">
        <v>0.30972222222222223</v>
      </c>
      <c r="D28">
        <v>5</v>
      </c>
      <c r="F28">
        <v>1</v>
      </c>
      <c r="H28">
        <v>15</v>
      </c>
    </row>
    <row r="29" spans="2:16" x14ac:dyDescent="0.2">
      <c r="B29" s="2">
        <v>0.31180555555555556</v>
      </c>
      <c r="D29">
        <v>4</v>
      </c>
      <c r="G29" t="s">
        <v>15</v>
      </c>
      <c r="H29">
        <v>118</v>
      </c>
    </row>
    <row r="30" spans="2:16" x14ac:dyDescent="0.2">
      <c r="B30" s="2">
        <v>0.3125</v>
      </c>
      <c r="C30">
        <v>16</v>
      </c>
    </row>
    <row r="31" spans="2:16" x14ac:dyDescent="0.2">
      <c r="B31" s="2">
        <v>0.31458333333333333</v>
      </c>
      <c r="J31" t="s">
        <v>16</v>
      </c>
    </row>
    <row r="32" spans="2:16" x14ac:dyDescent="0.2">
      <c r="B32" s="2">
        <v>0.32013888888888892</v>
      </c>
      <c r="J32" t="s">
        <v>13</v>
      </c>
    </row>
    <row r="33" spans="2:10" x14ac:dyDescent="0.2">
      <c r="B33" s="2">
        <v>0.32361111111111113</v>
      </c>
      <c r="J33" t="s">
        <v>17</v>
      </c>
    </row>
    <row r="34" spans="2:10" x14ac:dyDescent="0.2">
      <c r="B34" s="2">
        <v>0.32847222222222222</v>
      </c>
      <c r="D34" t="s">
        <v>24</v>
      </c>
      <c r="E34">
        <v>1</v>
      </c>
      <c r="H34">
        <v>73</v>
      </c>
    </row>
    <row r="35" spans="2:10" x14ac:dyDescent="0.2">
      <c r="B35" s="2">
        <v>0.33333333333333331</v>
      </c>
      <c r="C35">
        <v>16</v>
      </c>
    </row>
    <row r="36" spans="2:10" x14ac:dyDescent="0.2">
      <c r="B36" s="2">
        <v>0.33402777777777781</v>
      </c>
      <c r="D36" t="s">
        <v>24</v>
      </c>
      <c r="E36">
        <v>1</v>
      </c>
      <c r="H36">
        <v>8</v>
      </c>
    </row>
    <row r="37" spans="2:10" x14ac:dyDescent="0.2">
      <c r="B37" s="2">
        <v>0.35416666666666669</v>
      </c>
      <c r="C37">
        <v>20</v>
      </c>
    </row>
    <row r="38" spans="2:10" x14ac:dyDescent="0.2">
      <c r="B38" s="2">
        <v>0.35694444444444445</v>
      </c>
      <c r="D38" t="s">
        <v>24</v>
      </c>
      <c r="G38">
        <v>1</v>
      </c>
      <c r="H38">
        <v>33</v>
      </c>
    </row>
    <row r="39" spans="2:10" x14ac:dyDescent="0.2">
      <c r="B39" s="2">
        <v>0.37152777777777773</v>
      </c>
      <c r="J39" t="s">
        <v>16</v>
      </c>
    </row>
    <row r="40" spans="2:10" x14ac:dyDescent="0.2">
      <c r="B40" s="2">
        <v>0.375</v>
      </c>
      <c r="C40">
        <v>10</v>
      </c>
    </row>
    <row r="41" spans="2:10" x14ac:dyDescent="0.2">
      <c r="B41" s="2">
        <v>0.37847222222222227</v>
      </c>
      <c r="D41">
        <v>18</v>
      </c>
      <c r="E41">
        <v>1</v>
      </c>
      <c r="H41">
        <v>112</v>
      </c>
    </row>
    <row r="42" spans="2:10" x14ac:dyDescent="0.2">
      <c r="B42" s="2">
        <v>0.37847222222222227</v>
      </c>
      <c r="D42">
        <v>10</v>
      </c>
      <c r="E42">
        <v>1</v>
      </c>
      <c r="H42">
        <v>134</v>
      </c>
    </row>
    <row r="43" spans="2:10" x14ac:dyDescent="0.2">
      <c r="B43" s="2">
        <v>0.37847222222222227</v>
      </c>
      <c r="D43">
        <v>5</v>
      </c>
      <c r="E43">
        <v>1</v>
      </c>
      <c r="H43">
        <v>89</v>
      </c>
      <c r="J43" t="s">
        <v>18</v>
      </c>
    </row>
    <row r="44" spans="2:10" x14ac:dyDescent="0.2">
      <c r="B44" s="2">
        <v>0.37916666666666665</v>
      </c>
      <c r="D44">
        <v>33</v>
      </c>
      <c r="E44">
        <v>1</v>
      </c>
    </row>
    <row r="45" spans="2:10" x14ac:dyDescent="0.2">
      <c r="B45" s="2">
        <v>0.39583333333333331</v>
      </c>
      <c r="J45" t="s">
        <v>16</v>
      </c>
    </row>
    <row r="46" spans="2:10" x14ac:dyDescent="0.2">
      <c r="B46" s="2">
        <v>0.39583333333333331</v>
      </c>
      <c r="C46">
        <v>19</v>
      </c>
    </row>
    <row r="47" spans="2:10" x14ac:dyDescent="0.2">
      <c r="B47" s="2">
        <v>0.41180555555555554</v>
      </c>
      <c r="D47">
        <v>4</v>
      </c>
      <c r="F47">
        <v>1</v>
      </c>
      <c r="H47">
        <v>144</v>
      </c>
    </row>
    <row r="48" spans="2:10" x14ac:dyDescent="0.2">
      <c r="B48" s="2">
        <v>0.41388888888888892</v>
      </c>
      <c r="J48" t="s">
        <v>16</v>
      </c>
    </row>
    <row r="49" spans="1:10" x14ac:dyDescent="0.2">
      <c r="B49" s="2">
        <v>0.41666666666666669</v>
      </c>
      <c r="C49">
        <v>12</v>
      </c>
    </row>
    <row r="50" spans="1:10" x14ac:dyDescent="0.2">
      <c r="B50" s="2">
        <v>0.43124999999999997</v>
      </c>
      <c r="D50">
        <v>4</v>
      </c>
      <c r="F50">
        <v>1</v>
      </c>
      <c r="H50">
        <v>28</v>
      </c>
    </row>
    <row r="51" spans="1:10" x14ac:dyDescent="0.2">
      <c r="B51" s="2">
        <v>0.43124999999999997</v>
      </c>
      <c r="D51">
        <v>8</v>
      </c>
      <c r="F51">
        <v>1</v>
      </c>
    </row>
    <row r="52" spans="1:10" x14ac:dyDescent="0.2">
      <c r="B52" s="2">
        <v>0.4375</v>
      </c>
      <c r="C52">
        <v>22</v>
      </c>
    </row>
    <row r="53" spans="1:10" s="3" customFormat="1" x14ac:dyDescent="0.2"/>
    <row r="54" spans="1:10" x14ac:dyDescent="0.2">
      <c r="A54" s="1">
        <v>41094</v>
      </c>
      <c r="B54" s="2">
        <v>0.22569444444444445</v>
      </c>
      <c r="C54">
        <v>20</v>
      </c>
      <c r="J54" t="s">
        <v>19</v>
      </c>
    </row>
    <row r="55" spans="1:10" x14ac:dyDescent="0.2">
      <c r="B55" s="2">
        <v>0.22638888888888889</v>
      </c>
      <c r="D55">
        <v>18</v>
      </c>
      <c r="F55">
        <v>1</v>
      </c>
    </row>
    <row r="56" spans="1:10" x14ac:dyDescent="0.2">
      <c r="B56" s="2">
        <v>0.22638888888888889</v>
      </c>
      <c r="D56">
        <v>33</v>
      </c>
      <c r="F56">
        <v>1</v>
      </c>
    </row>
    <row r="57" spans="1:10" x14ac:dyDescent="0.2">
      <c r="B57" s="2">
        <v>0.22916666666666666</v>
      </c>
      <c r="D57">
        <v>5</v>
      </c>
      <c r="G57">
        <v>1</v>
      </c>
    </row>
    <row r="58" spans="1:10" x14ac:dyDescent="0.2">
      <c r="B58" s="2">
        <v>0.23402777777777781</v>
      </c>
      <c r="D58">
        <v>18</v>
      </c>
      <c r="E58">
        <v>1</v>
      </c>
      <c r="H58">
        <v>11</v>
      </c>
    </row>
    <row r="59" spans="1:10" x14ac:dyDescent="0.2">
      <c r="B59" s="2">
        <v>0.23541666666666669</v>
      </c>
      <c r="D59">
        <v>10</v>
      </c>
      <c r="E59">
        <v>1</v>
      </c>
    </row>
    <row r="60" spans="1:10" x14ac:dyDescent="0.2">
      <c r="B60" s="2">
        <v>0.23611111111111113</v>
      </c>
      <c r="D60">
        <v>33</v>
      </c>
      <c r="F60">
        <v>1</v>
      </c>
      <c r="H60">
        <v>14</v>
      </c>
    </row>
    <row r="61" spans="1:10" x14ac:dyDescent="0.2">
      <c r="B61" s="2">
        <v>0.24305555555555555</v>
      </c>
      <c r="D61">
        <v>4</v>
      </c>
      <c r="F61">
        <v>1</v>
      </c>
    </row>
    <row r="62" spans="1:10" x14ac:dyDescent="0.2">
      <c r="B62" s="2">
        <v>0.24305555555555555</v>
      </c>
      <c r="D62">
        <v>17</v>
      </c>
      <c r="F62">
        <v>1</v>
      </c>
    </row>
    <row r="63" spans="1:10" x14ac:dyDescent="0.2">
      <c r="B63" s="2">
        <v>0.24305555555555555</v>
      </c>
      <c r="D63">
        <v>15</v>
      </c>
      <c r="F63">
        <v>1</v>
      </c>
    </row>
    <row r="64" spans="1:10" x14ac:dyDescent="0.2">
      <c r="B64" s="2">
        <v>0.24652777777777779</v>
      </c>
      <c r="C64">
        <v>33</v>
      </c>
    </row>
    <row r="65" spans="2:10" x14ac:dyDescent="0.2">
      <c r="B65" s="2">
        <v>0.24652777777777779</v>
      </c>
      <c r="D65" t="s">
        <v>24</v>
      </c>
      <c r="F65">
        <v>1</v>
      </c>
    </row>
    <row r="66" spans="2:10" x14ac:dyDescent="0.2">
      <c r="B66" s="2">
        <v>0.24722222222222223</v>
      </c>
      <c r="D66">
        <v>4</v>
      </c>
      <c r="F66">
        <v>1</v>
      </c>
      <c r="H66">
        <v>5</v>
      </c>
    </row>
    <row r="67" spans="2:10" x14ac:dyDescent="0.2">
      <c r="B67" s="2">
        <v>0.24791666666666667</v>
      </c>
      <c r="D67">
        <v>10</v>
      </c>
      <c r="F67">
        <v>1</v>
      </c>
      <c r="H67">
        <v>18</v>
      </c>
    </row>
    <row r="68" spans="2:10" x14ac:dyDescent="0.2">
      <c r="B68" s="2">
        <v>0.25138888888888888</v>
      </c>
      <c r="D68">
        <v>8</v>
      </c>
      <c r="F68">
        <v>1</v>
      </c>
    </row>
    <row r="69" spans="2:10" x14ac:dyDescent="0.2">
      <c r="B69" s="2">
        <v>0.26250000000000001</v>
      </c>
      <c r="J69" t="s">
        <v>20</v>
      </c>
    </row>
    <row r="70" spans="2:10" x14ac:dyDescent="0.2">
      <c r="B70" s="2">
        <v>0.2673611111111111</v>
      </c>
      <c r="C70">
        <v>39</v>
      </c>
    </row>
    <row r="71" spans="2:10" x14ac:dyDescent="0.2">
      <c r="B71" s="2">
        <v>0.28819444444444448</v>
      </c>
      <c r="C71">
        <v>44</v>
      </c>
    </row>
    <row r="72" spans="2:10" x14ac:dyDescent="0.2">
      <c r="B72" s="2">
        <v>0.29583333333333334</v>
      </c>
      <c r="D72">
        <v>4</v>
      </c>
      <c r="F72">
        <v>1</v>
      </c>
      <c r="H72">
        <v>70</v>
      </c>
    </row>
    <row r="73" spans="2:10" x14ac:dyDescent="0.2">
      <c r="B73" s="2">
        <v>0.30902777777777779</v>
      </c>
      <c r="C73">
        <v>24</v>
      </c>
    </row>
    <row r="74" spans="2:10" x14ac:dyDescent="0.2">
      <c r="B74" s="2">
        <v>0.31041666666666667</v>
      </c>
      <c r="J74" t="s">
        <v>21</v>
      </c>
    </row>
    <row r="75" spans="2:10" x14ac:dyDescent="0.2">
      <c r="B75" s="2">
        <v>0.3125</v>
      </c>
      <c r="D75">
        <v>8</v>
      </c>
      <c r="F75">
        <v>1</v>
      </c>
      <c r="H75">
        <v>88</v>
      </c>
    </row>
    <row r="76" spans="2:10" x14ac:dyDescent="0.2">
      <c r="B76" s="2">
        <v>0.31597222222222221</v>
      </c>
      <c r="D76">
        <v>5</v>
      </c>
      <c r="F76">
        <v>1</v>
      </c>
      <c r="H76">
        <v>125</v>
      </c>
    </row>
    <row r="77" spans="2:10" x14ac:dyDescent="0.2">
      <c r="B77" s="2">
        <v>0.32708333333333334</v>
      </c>
      <c r="J77" t="s">
        <v>22</v>
      </c>
    </row>
    <row r="78" spans="2:10" x14ac:dyDescent="0.2">
      <c r="B78" s="2">
        <v>0.3298611111111111</v>
      </c>
      <c r="C78">
        <v>35</v>
      </c>
    </row>
    <row r="79" spans="2:10" x14ac:dyDescent="0.2">
      <c r="B79" s="2">
        <v>0.33194444444444443</v>
      </c>
      <c r="D79">
        <v>8</v>
      </c>
      <c r="F79">
        <v>1</v>
      </c>
      <c r="H79">
        <v>28</v>
      </c>
    </row>
    <row r="80" spans="2:10" x14ac:dyDescent="0.2">
      <c r="B80" s="2">
        <v>0.3347222222222222</v>
      </c>
      <c r="D80" t="s">
        <v>24</v>
      </c>
      <c r="E80">
        <v>1</v>
      </c>
      <c r="H80">
        <v>127</v>
      </c>
    </row>
    <row r="81" spans="2:10" x14ac:dyDescent="0.2">
      <c r="B81" s="2">
        <v>0.35069444444444442</v>
      </c>
      <c r="C81">
        <v>33</v>
      </c>
    </row>
    <row r="82" spans="2:10" x14ac:dyDescent="0.2">
      <c r="B82" s="2">
        <v>0.35069444444444442</v>
      </c>
      <c r="D82">
        <v>15</v>
      </c>
      <c r="E82">
        <v>1</v>
      </c>
      <c r="H82">
        <v>155</v>
      </c>
    </row>
    <row r="83" spans="2:10" x14ac:dyDescent="0.2">
      <c r="B83" s="2">
        <v>0.35069444444444442</v>
      </c>
      <c r="D83">
        <v>18</v>
      </c>
      <c r="E83">
        <v>1</v>
      </c>
      <c r="H83">
        <v>168</v>
      </c>
    </row>
    <row r="84" spans="2:10" x14ac:dyDescent="0.2">
      <c r="B84" s="2">
        <v>0.35555555555555557</v>
      </c>
      <c r="J84" t="s">
        <v>23</v>
      </c>
    </row>
    <row r="85" spans="2:10" x14ac:dyDescent="0.2">
      <c r="B85" s="2">
        <v>0.37152777777777773</v>
      </c>
      <c r="C85">
        <v>28</v>
      </c>
    </row>
    <row r="86" spans="2:10" x14ac:dyDescent="0.2">
      <c r="B86" s="2">
        <v>0.37222222222222223</v>
      </c>
      <c r="D86">
        <v>5</v>
      </c>
      <c r="F86">
        <v>1</v>
      </c>
      <c r="H86">
        <v>81</v>
      </c>
    </row>
    <row r="87" spans="2:10" x14ac:dyDescent="0.2">
      <c r="B87" s="2">
        <v>0.37638888888888888</v>
      </c>
      <c r="D87">
        <v>5</v>
      </c>
      <c r="F87">
        <v>1</v>
      </c>
      <c r="H87">
        <v>6</v>
      </c>
    </row>
    <row r="88" spans="2:10" x14ac:dyDescent="0.2">
      <c r="B88" s="2">
        <v>0.37708333333333338</v>
      </c>
      <c r="D88">
        <v>8</v>
      </c>
      <c r="F88">
        <v>1</v>
      </c>
      <c r="H88">
        <v>65</v>
      </c>
    </row>
    <row r="89" spans="2:10" x14ac:dyDescent="0.2">
      <c r="B89" s="2">
        <v>0.37847222222222227</v>
      </c>
      <c r="C89">
        <v>25</v>
      </c>
    </row>
    <row r="90" spans="2:10" x14ac:dyDescent="0.2">
      <c r="B90" s="2">
        <v>0.3923611111111111</v>
      </c>
      <c r="C90">
        <v>18</v>
      </c>
    </row>
    <row r="91" spans="2:10" x14ac:dyDescent="0.2">
      <c r="B91" s="2">
        <v>0.39374999999999999</v>
      </c>
      <c r="D91">
        <v>5</v>
      </c>
      <c r="F91">
        <v>1</v>
      </c>
      <c r="H91">
        <v>25</v>
      </c>
    </row>
    <row r="92" spans="2:10" x14ac:dyDescent="0.2">
      <c r="B92" s="2">
        <v>0.39444444444444443</v>
      </c>
      <c r="D92">
        <v>10</v>
      </c>
      <c r="F92">
        <v>1</v>
      </c>
      <c r="H92">
        <v>211</v>
      </c>
    </row>
    <row r="93" spans="2:10" x14ac:dyDescent="0.2">
      <c r="B93" s="2">
        <v>0.40069444444444446</v>
      </c>
      <c r="D93">
        <v>10</v>
      </c>
      <c r="F93">
        <v>1</v>
      </c>
      <c r="H93">
        <v>9</v>
      </c>
    </row>
    <row r="94" spans="2:10" x14ac:dyDescent="0.2">
      <c r="B94" s="2">
        <v>0.40069444444444446</v>
      </c>
      <c r="D94" t="s">
        <v>24</v>
      </c>
      <c r="E94">
        <v>1</v>
      </c>
      <c r="H94">
        <v>95</v>
      </c>
    </row>
    <row r="95" spans="2:10" x14ac:dyDescent="0.2">
      <c r="B95" s="2">
        <v>0.41319444444444442</v>
      </c>
      <c r="C95">
        <v>19</v>
      </c>
    </row>
    <row r="96" spans="2:10" x14ac:dyDescent="0.2">
      <c r="B96" s="2">
        <v>0.41319444444444442</v>
      </c>
      <c r="D96">
        <v>17</v>
      </c>
      <c r="F96">
        <v>1</v>
      </c>
      <c r="H96">
        <v>247</v>
      </c>
    </row>
    <row r="97" spans="1:10" x14ac:dyDescent="0.2">
      <c r="B97" s="2">
        <v>0.41805555555555557</v>
      </c>
      <c r="D97">
        <v>5</v>
      </c>
      <c r="E97">
        <v>1</v>
      </c>
      <c r="H97">
        <v>35</v>
      </c>
    </row>
    <row r="98" spans="1:10" x14ac:dyDescent="0.2">
      <c r="B98" s="2">
        <v>0.43402777777777773</v>
      </c>
      <c r="C98">
        <v>14</v>
      </c>
    </row>
    <row r="99" spans="1:10" s="3" customFormat="1" x14ac:dyDescent="0.2"/>
    <row r="100" spans="1:10" x14ac:dyDescent="0.2">
      <c r="A100" s="1">
        <v>41101</v>
      </c>
      <c r="B100" s="2">
        <v>0.22569444444444445</v>
      </c>
      <c r="C100">
        <v>15</v>
      </c>
      <c r="J100" t="s">
        <v>25</v>
      </c>
    </row>
    <row r="101" spans="1:10" x14ac:dyDescent="0.2">
      <c r="B101" s="2">
        <v>0.22569444444444445</v>
      </c>
      <c r="D101">
        <v>11</v>
      </c>
      <c r="E101">
        <v>1</v>
      </c>
    </row>
    <row r="102" spans="1:10" x14ac:dyDescent="0.2">
      <c r="B102" s="2">
        <v>0.22569444444444445</v>
      </c>
      <c r="I102" t="s">
        <v>30</v>
      </c>
    </row>
    <row r="103" spans="1:10" x14ac:dyDescent="0.2">
      <c r="B103" s="2">
        <v>0.23055555555555554</v>
      </c>
      <c r="D103">
        <v>18</v>
      </c>
      <c r="F103">
        <v>1</v>
      </c>
    </row>
    <row r="104" spans="1:10" x14ac:dyDescent="0.2">
      <c r="B104" s="2">
        <v>0.23263888888888887</v>
      </c>
      <c r="D104">
        <v>15</v>
      </c>
      <c r="F104">
        <v>1</v>
      </c>
    </row>
    <row r="105" spans="1:10" x14ac:dyDescent="0.2">
      <c r="B105" s="2">
        <v>0.23333333333333331</v>
      </c>
      <c r="D105">
        <v>15</v>
      </c>
      <c r="F105">
        <v>1</v>
      </c>
      <c r="H105">
        <v>1</v>
      </c>
    </row>
    <row r="106" spans="1:10" x14ac:dyDescent="0.2">
      <c r="B106" s="2">
        <v>0.23333333333333331</v>
      </c>
      <c r="D106">
        <v>18</v>
      </c>
      <c r="E106">
        <v>1</v>
      </c>
      <c r="H106">
        <v>3</v>
      </c>
    </row>
    <row r="107" spans="1:10" x14ac:dyDescent="0.2">
      <c r="B107" s="2">
        <v>0.24027777777777778</v>
      </c>
      <c r="D107">
        <v>5</v>
      </c>
      <c r="F107">
        <v>1</v>
      </c>
    </row>
    <row r="108" spans="1:10" x14ac:dyDescent="0.2">
      <c r="B108" s="2">
        <v>0.24305555555555555</v>
      </c>
      <c r="D108">
        <v>17</v>
      </c>
      <c r="G108">
        <v>1</v>
      </c>
    </row>
    <row r="109" spans="1:10" x14ac:dyDescent="0.2">
      <c r="B109" s="2">
        <v>0.24305555555555555</v>
      </c>
      <c r="D109">
        <v>15</v>
      </c>
      <c r="E109">
        <v>1</v>
      </c>
      <c r="H109">
        <v>14</v>
      </c>
    </row>
    <row r="110" spans="1:10" x14ac:dyDescent="0.2">
      <c r="B110" s="2">
        <v>0.24652777777777779</v>
      </c>
      <c r="C110">
        <v>20</v>
      </c>
    </row>
    <row r="111" spans="1:10" x14ac:dyDescent="0.2">
      <c r="B111" s="2">
        <v>0.25069444444444444</v>
      </c>
      <c r="I111" t="s">
        <v>26</v>
      </c>
    </row>
    <row r="112" spans="1:10" x14ac:dyDescent="0.2">
      <c r="B112" s="2">
        <v>0.25138888888888888</v>
      </c>
      <c r="D112">
        <v>3</v>
      </c>
      <c r="G112">
        <v>1</v>
      </c>
    </row>
    <row r="113" spans="2:10" x14ac:dyDescent="0.2">
      <c r="B113" s="2">
        <v>0.25208333333333333</v>
      </c>
      <c r="D113">
        <v>18</v>
      </c>
      <c r="F113">
        <v>1</v>
      </c>
      <c r="H113">
        <v>27</v>
      </c>
    </row>
    <row r="114" spans="2:10" x14ac:dyDescent="0.2">
      <c r="B114" s="2">
        <v>0.25347222222222221</v>
      </c>
      <c r="D114">
        <v>5</v>
      </c>
      <c r="F114">
        <v>1</v>
      </c>
      <c r="H114">
        <v>19</v>
      </c>
    </row>
    <row r="115" spans="2:10" x14ac:dyDescent="0.2">
      <c r="B115" s="2">
        <v>0.25694444444444448</v>
      </c>
      <c r="D115">
        <v>15</v>
      </c>
      <c r="F115">
        <v>1</v>
      </c>
      <c r="H115">
        <v>20</v>
      </c>
    </row>
    <row r="116" spans="2:10" x14ac:dyDescent="0.2">
      <c r="B116" s="2">
        <v>0.25694444444444448</v>
      </c>
      <c r="D116">
        <v>5</v>
      </c>
      <c r="F116">
        <v>1</v>
      </c>
      <c r="H116">
        <v>5</v>
      </c>
    </row>
    <row r="117" spans="2:10" x14ac:dyDescent="0.2">
      <c r="B117" s="2">
        <v>0.2673611111111111</v>
      </c>
      <c r="C117">
        <v>22</v>
      </c>
    </row>
    <row r="118" spans="2:10" x14ac:dyDescent="0.2">
      <c r="B118" s="2">
        <v>0.27083333333333331</v>
      </c>
      <c r="D118">
        <v>5</v>
      </c>
      <c r="E118">
        <v>1</v>
      </c>
      <c r="H118">
        <v>20</v>
      </c>
    </row>
    <row r="119" spans="2:10" x14ac:dyDescent="0.2">
      <c r="B119" s="2">
        <v>0.27083333333333331</v>
      </c>
      <c r="I119" t="s">
        <v>26</v>
      </c>
    </row>
    <row r="120" spans="2:10" x14ac:dyDescent="0.2">
      <c r="B120" s="2">
        <v>0.27777777777777779</v>
      </c>
      <c r="D120">
        <v>10</v>
      </c>
      <c r="F120">
        <v>1</v>
      </c>
    </row>
    <row r="121" spans="2:10" x14ac:dyDescent="0.2">
      <c r="B121" s="2">
        <v>0.27847222222222223</v>
      </c>
      <c r="D121">
        <v>10</v>
      </c>
      <c r="F121">
        <v>1</v>
      </c>
      <c r="H121">
        <v>1</v>
      </c>
    </row>
    <row r="122" spans="2:10" x14ac:dyDescent="0.2">
      <c r="B122" s="2">
        <v>0.28263888888888888</v>
      </c>
      <c r="F122">
        <v>1</v>
      </c>
    </row>
    <row r="123" spans="2:10" x14ac:dyDescent="0.2">
      <c r="B123" s="2">
        <v>0.28472222222222221</v>
      </c>
      <c r="D123">
        <v>17</v>
      </c>
      <c r="E123">
        <v>1</v>
      </c>
      <c r="H123">
        <v>60</v>
      </c>
    </row>
    <row r="124" spans="2:10" x14ac:dyDescent="0.2">
      <c r="B124" s="2">
        <v>0.28819444444444448</v>
      </c>
      <c r="C124">
        <v>29</v>
      </c>
    </row>
    <row r="125" spans="2:10" x14ac:dyDescent="0.2">
      <c r="B125" s="2">
        <v>0.28958333333333336</v>
      </c>
      <c r="D125">
        <v>32</v>
      </c>
      <c r="E125">
        <v>1</v>
      </c>
    </row>
    <row r="126" spans="2:10" x14ac:dyDescent="0.2">
      <c r="B126" s="2">
        <v>0.29930555555555555</v>
      </c>
      <c r="D126">
        <v>18</v>
      </c>
      <c r="F126">
        <v>1</v>
      </c>
      <c r="H126">
        <v>68</v>
      </c>
    </row>
    <row r="127" spans="2:10" x14ac:dyDescent="0.2">
      <c r="B127" s="2">
        <v>0.29930555555555555</v>
      </c>
      <c r="D127">
        <v>15</v>
      </c>
      <c r="G127" t="s">
        <v>15</v>
      </c>
      <c r="H127">
        <v>61</v>
      </c>
    </row>
    <row r="128" spans="2:10" x14ac:dyDescent="0.2">
      <c r="B128" s="2">
        <v>0.29930555555555555</v>
      </c>
      <c r="D128">
        <v>9</v>
      </c>
      <c r="F128">
        <v>1</v>
      </c>
      <c r="J128" t="s">
        <v>27</v>
      </c>
    </row>
    <row r="129" spans="2:9" x14ac:dyDescent="0.2">
      <c r="B129" s="2">
        <v>0.30208333333333331</v>
      </c>
      <c r="I129" t="s">
        <v>28</v>
      </c>
    </row>
    <row r="130" spans="2:9" x14ac:dyDescent="0.2">
      <c r="B130" s="2">
        <v>0.30902777777777779</v>
      </c>
      <c r="C130">
        <v>23</v>
      </c>
    </row>
    <row r="131" spans="2:9" x14ac:dyDescent="0.2">
      <c r="B131" s="2">
        <v>0.30902777777777779</v>
      </c>
      <c r="D131">
        <v>33</v>
      </c>
      <c r="G131" t="s">
        <v>29</v>
      </c>
    </row>
    <row r="132" spans="2:9" x14ac:dyDescent="0.2">
      <c r="B132" s="2">
        <v>0.30972222222222223</v>
      </c>
      <c r="D132">
        <v>4</v>
      </c>
      <c r="F132">
        <v>1</v>
      </c>
    </row>
    <row r="133" spans="2:9" x14ac:dyDescent="0.2">
      <c r="B133" s="2">
        <v>0.3125</v>
      </c>
      <c r="D133">
        <v>18</v>
      </c>
      <c r="F133">
        <v>1</v>
      </c>
      <c r="H133">
        <v>19</v>
      </c>
    </row>
    <row r="134" spans="2:9" x14ac:dyDescent="0.2">
      <c r="B134" s="2">
        <v>0.3298611111111111</v>
      </c>
      <c r="D134">
        <v>17</v>
      </c>
      <c r="E134">
        <v>1</v>
      </c>
      <c r="H134">
        <v>65</v>
      </c>
    </row>
    <row r="135" spans="2:9" x14ac:dyDescent="0.2">
      <c r="B135" s="2">
        <v>0.3298611111111111</v>
      </c>
      <c r="C135">
        <v>24</v>
      </c>
    </row>
    <row r="136" spans="2:9" x14ac:dyDescent="0.2">
      <c r="B136" s="2">
        <v>0.33055555555555555</v>
      </c>
      <c r="D136">
        <v>15</v>
      </c>
      <c r="F136">
        <v>1</v>
      </c>
      <c r="H136">
        <v>40</v>
      </c>
    </row>
    <row r="137" spans="2:9" x14ac:dyDescent="0.2">
      <c r="B137" s="2">
        <v>0.33194444444444443</v>
      </c>
      <c r="I137" t="s">
        <v>26</v>
      </c>
    </row>
    <row r="138" spans="2:9" x14ac:dyDescent="0.2">
      <c r="B138" s="2">
        <v>0.3354166666666667</v>
      </c>
      <c r="D138">
        <v>18</v>
      </c>
      <c r="F138">
        <v>1</v>
      </c>
      <c r="H138">
        <v>33</v>
      </c>
    </row>
    <row r="139" spans="2:9" x14ac:dyDescent="0.2">
      <c r="B139" s="2">
        <v>0.33749999999999997</v>
      </c>
      <c r="D139">
        <v>5</v>
      </c>
      <c r="E139">
        <v>1</v>
      </c>
      <c r="H139">
        <v>96</v>
      </c>
    </row>
    <row r="140" spans="2:9" x14ac:dyDescent="0.2">
      <c r="B140" s="2">
        <v>0.35069444444444442</v>
      </c>
      <c r="C140">
        <v>19</v>
      </c>
      <c r="D140" t="s">
        <v>31</v>
      </c>
    </row>
    <row r="141" spans="2:9" x14ac:dyDescent="0.2">
      <c r="B141" s="2">
        <v>0.3527777777777778</v>
      </c>
      <c r="D141">
        <v>11</v>
      </c>
      <c r="E141">
        <v>1</v>
      </c>
      <c r="H141">
        <v>183</v>
      </c>
    </row>
    <row r="142" spans="2:9" x14ac:dyDescent="0.2">
      <c r="B142" s="2">
        <v>0.35416666666666669</v>
      </c>
      <c r="D142">
        <v>33</v>
      </c>
      <c r="G142">
        <v>1</v>
      </c>
      <c r="H142">
        <v>65</v>
      </c>
    </row>
    <row r="143" spans="2:9" x14ac:dyDescent="0.2">
      <c r="B143" s="2">
        <v>0.35972222222222222</v>
      </c>
      <c r="D143">
        <v>17</v>
      </c>
      <c r="F143">
        <v>1</v>
      </c>
      <c r="H143">
        <v>42</v>
      </c>
    </row>
    <row r="144" spans="2:9" x14ac:dyDescent="0.2">
      <c r="B144" s="2">
        <v>0.36249999999999999</v>
      </c>
      <c r="D144">
        <v>4</v>
      </c>
      <c r="E144">
        <v>1</v>
      </c>
      <c r="H144">
        <v>76</v>
      </c>
    </row>
    <row r="145" spans="1:10" x14ac:dyDescent="0.2">
      <c r="B145" s="2">
        <v>0.36319444444444443</v>
      </c>
      <c r="I145" t="s">
        <v>26</v>
      </c>
    </row>
    <row r="146" spans="1:10" x14ac:dyDescent="0.2">
      <c r="B146" s="2">
        <v>0.37152777777777773</v>
      </c>
      <c r="C146">
        <v>27</v>
      </c>
    </row>
    <row r="147" spans="1:10" x14ac:dyDescent="0.2">
      <c r="B147" s="2">
        <v>0.37708333333333338</v>
      </c>
      <c r="D147">
        <v>8</v>
      </c>
      <c r="E147">
        <v>1</v>
      </c>
    </row>
    <row r="148" spans="1:10" x14ac:dyDescent="0.2">
      <c r="B148" s="2">
        <v>0.38611111111111113</v>
      </c>
      <c r="D148">
        <v>3</v>
      </c>
      <c r="E148">
        <v>1</v>
      </c>
      <c r="H148">
        <v>194</v>
      </c>
    </row>
    <row r="149" spans="1:10" x14ac:dyDescent="0.2">
      <c r="B149" s="2">
        <v>0.3923611111111111</v>
      </c>
      <c r="D149">
        <v>3</v>
      </c>
      <c r="E149">
        <v>1</v>
      </c>
      <c r="H149">
        <v>9</v>
      </c>
    </row>
    <row r="150" spans="1:10" x14ac:dyDescent="0.2">
      <c r="B150" s="2">
        <v>0.3923611111111111</v>
      </c>
      <c r="C150">
        <v>23</v>
      </c>
    </row>
    <row r="151" spans="1:10" x14ac:dyDescent="0.2">
      <c r="B151" s="2">
        <v>0.3923611111111111</v>
      </c>
      <c r="D151">
        <v>8</v>
      </c>
      <c r="F151">
        <v>1</v>
      </c>
      <c r="H151">
        <v>22</v>
      </c>
    </row>
    <row r="152" spans="1:10" x14ac:dyDescent="0.2">
      <c r="B152" s="2">
        <v>0.39999999999999997</v>
      </c>
      <c r="D152">
        <v>11</v>
      </c>
      <c r="E152">
        <v>1</v>
      </c>
      <c r="H152">
        <v>68</v>
      </c>
    </row>
    <row r="153" spans="1:10" x14ac:dyDescent="0.2">
      <c r="B153" s="2">
        <v>0.40138888888888885</v>
      </c>
      <c r="D153">
        <v>3</v>
      </c>
      <c r="F153">
        <v>1</v>
      </c>
      <c r="H153">
        <v>13</v>
      </c>
    </row>
    <row r="154" spans="1:10" x14ac:dyDescent="0.2">
      <c r="B154" s="2">
        <v>0.40208333333333335</v>
      </c>
      <c r="D154">
        <v>5</v>
      </c>
      <c r="E154">
        <v>1</v>
      </c>
      <c r="H154">
        <v>93</v>
      </c>
    </row>
    <row r="155" spans="1:10" x14ac:dyDescent="0.2">
      <c r="B155" s="2">
        <v>0.40833333333333338</v>
      </c>
      <c r="D155">
        <v>10</v>
      </c>
      <c r="E155">
        <v>1</v>
      </c>
      <c r="H155">
        <v>187</v>
      </c>
    </row>
    <row r="156" spans="1:10" x14ac:dyDescent="0.2">
      <c r="B156" s="2">
        <v>0.41319444444444442</v>
      </c>
      <c r="C156">
        <v>22</v>
      </c>
    </row>
    <row r="157" spans="1:10" x14ac:dyDescent="0.2">
      <c r="B157" s="2">
        <v>0.43402777777777773</v>
      </c>
      <c r="C157">
        <v>26</v>
      </c>
    </row>
    <row r="158" spans="1:10" s="3" customFormat="1" x14ac:dyDescent="0.2"/>
    <row r="159" spans="1:10" x14ac:dyDescent="0.2">
      <c r="A159" s="1">
        <v>41108</v>
      </c>
      <c r="B159" s="2">
        <v>0.22916666666666666</v>
      </c>
      <c r="C159">
        <v>16</v>
      </c>
      <c r="J159" t="s">
        <v>32</v>
      </c>
    </row>
    <row r="160" spans="1:10" x14ac:dyDescent="0.2">
      <c r="B160" s="2">
        <v>0.23263888888888887</v>
      </c>
      <c r="D160">
        <v>11</v>
      </c>
      <c r="F160">
        <v>1</v>
      </c>
    </row>
    <row r="161" spans="2:10" x14ac:dyDescent="0.2">
      <c r="B161" s="2">
        <v>0.23472222222222219</v>
      </c>
      <c r="D161">
        <v>15</v>
      </c>
      <c r="F161">
        <v>1</v>
      </c>
    </row>
    <row r="162" spans="2:10" x14ac:dyDescent="0.2">
      <c r="B162" s="2">
        <v>0.23472222222222219</v>
      </c>
      <c r="D162">
        <v>15</v>
      </c>
      <c r="F162">
        <v>1</v>
      </c>
      <c r="H162">
        <v>3</v>
      </c>
      <c r="J162" t="s">
        <v>33</v>
      </c>
    </row>
    <row r="163" spans="2:10" x14ac:dyDescent="0.2">
      <c r="B163" s="2">
        <v>0.23680555555555557</v>
      </c>
      <c r="D163">
        <v>18</v>
      </c>
      <c r="F163">
        <v>1</v>
      </c>
    </row>
    <row r="164" spans="2:10" x14ac:dyDescent="0.2">
      <c r="B164" s="2">
        <v>0.2388888888888889</v>
      </c>
      <c r="I164" t="s">
        <v>26</v>
      </c>
    </row>
    <row r="165" spans="2:10" x14ac:dyDescent="0.2">
      <c r="B165" s="2">
        <v>0.24027777777777778</v>
      </c>
      <c r="D165">
        <v>4</v>
      </c>
      <c r="F165">
        <v>1</v>
      </c>
    </row>
    <row r="166" spans="2:10" x14ac:dyDescent="0.2">
      <c r="B166" s="2">
        <v>0.24027777777777778</v>
      </c>
      <c r="D166">
        <v>11</v>
      </c>
      <c r="F166">
        <v>1</v>
      </c>
      <c r="H166">
        <v>11</v>
      </c>
    </row>
    <row r="167" spans="2:10" x14ac:dyDescent="0.2">
      <c r="B167" s="2">
        <v>0.24166666666666667</v>
      </c>
      <c r="D167">
        <v>17</v>
      </c>
      <c r="F167">
        <v>1</v>
      </c>
    </row>
    <row r="168" spans="2:10" x14ac:dyDescent="0.2">
      <c r="B168" s="2">
        <v>0.24374999999999999</v>
      </c>
      <c r="D168">
        <v>10</v>
      </c>
      <c r="F168">
        <v>1</v>
      </c>
    </row>
    <row r="169" spans="2:10" x14ac:dyDescent="0.2">
      <c r="B169" s="2">
        <v>0.24861111111111112</v>
      </c>
      <c r="D169">
        <v>18</v>
      </c>
      <c r="F169">
        <v>1</v>
      </c>
      <c r="H169">
        <v>17</v>
      </c>
    </row>
    <row r="170" spans="2:10" x14ac:dyDescent="0.2">
      <c r="B170" s="2">
        <v>0.25</v>
      </c>
      <c r="C170">
        <v>21</v>
      </c>
    </row>
    <row r="171" spans="2:10" x14ac:dyDescent="0.2">
      <c r="B171" s="2">
        <v>0.25</v>
      </c>
      <c r="I171" t="s">
        <v>26</v>
      </c>
    </row>
    <row r="172" spans="2:10" x14ac:dyDescent="0.2">
      <c r="B172" s="2">
        <v>0.25138888888888888</v>
      </c>
      <c r="I172" t="s">
        <v>34</v>
      </c>
    </row>
    <row r="173" spans="2:10" x14ac:dyDescent="0.2">
      <c r="B173" s="2">
        <v>0.25625000000000003</v>
      </c>
      <c r="D173">
        <v>10</v>
      </c>
      <c r="E173">
        <v>1</v>
      </c>
      <c r="H173">
        <v>18</v>
      </c>
    </row>
    <row r="174" spans="2:10" x14ac:dyDescent="0.2">
      <c r="B174" s="2">
        <v>0.25694444444444448</v>
      </c>
      <c r="D174">
        <v>4</v>
      </c>
      <c r="E174">
        <v>1</v>
      </c>
      <c r="H174">
        <v>24</v>
      </c>
    </row>
    <row r="175" spans="2:10" x14ac:dyDescent="0.2">
      <c r="B175" s="2">
        <v>0.25694444444444448</v>
      </c>
      <c r="D175">
        <v>17</v>
      </c>
      <c r="E175">
        <v>1</v>
      </c>
      <c r="H175">
        <v>22</v>
      </c>
      <c r="J175" t="s">
        <v>35</v>
      </c>
    </row>
    <row r="176" spans="2:10" x14ac:dyDescent="0.2">
      <c r="B176" s="2">
        <v>0.25763888888888892</v>
      </c>
      <c r="D176">
        <v>10</v>
      </c>
      <c r="E176">
        <v>1</v>
      </c>
      <c r="H176">
        <v>2</v>
      </c>
    </row>
    <row r="177" spans="2:9" x14ac:dyDescent="0.2">
      <c r="B177" s="2">
        <v>0.25833333333333336</v>
      </c>
      <c r="D177">
        <v>15</v>
      </c>
      <c r="E177">
        <v>1</v>
      </c>
      <c r="H177">
        <v>34</v>
      </c>
    </row>
    <row r="178" spans="2:9" x14ac:dyDescent="0.2">
      <c r="B178" s="2">
        <v>0.2590277777777778</v>
      </c>
      <c r="D178">
        <v>15</v>
      </c>
      <c r="F178">
        <v>1</v>
      </c>
      <c r="H178">
        <v>1</v>
      </c>
    </row>
    <row r="179" spans="2:9" x14ac:dyDescent="0.2">
      <c r="B179" s="2">
        <v>0.2638888888888889</v>
      </c>
      <c r="D179">
        <v>33</v>
      </c>
      <c r="G179">
        <v>1</v>
      </c>
    </row>
    <row r="180" spans="2:9" x14ac:dyDescent="0.2">
      <c r="B180" s="2">
        <v>0.2638888888888889</v>
      </c>
      <c r="D180">
        <v>5</v>
      </c>
      <c r="F180">
        <v>1</v>
      </c>
    </row>
    <row r="181" spans="2:9" x14ac:dyDescent="0.2">
      <c r="B181" s="2">
        <v>0.26805555555555555</v>
      </c>
      <c r="I181" t="s">
        <v>36</v>
      </c>
    </row>
    <row r="182" spans="2:9" x14ac:dyDescent="0.2">
      <c r="B182" s="2">
        <v>0.27083333333333331</v>
      </c>
      <c r="C182">
        <v>26</v>
      </c>
    </row>
    <row r="183" spans="2:9" x14ac:dyDescent="0.2">
      <c r="B183" s="2">
        <v>0.27708333333333335</v>
      </c>
      <c r="D183">
        <v>18</v>
      </c>
      <c r="E183">
        <v>1</v>
      </c>
      <c r="H183">
        <v>41</v>
      </c>
    </row>
    <row r="184" spans="2:9" x14ac:dyDescent="0.2">
      <c r="B184" s="2">
        <v>0.27916666666666667</v>
      </c>
      <c r="D184">
        <v>15</v>
      </c>
      <c r="F184">
        <v>1</v>
      </c>
      <c r="H184">
        <v>24</v>
      </c>
    </row>
    <row r="185" spans="2:9" x14ac:dyDescent="0.2">
      <c r="B185" s="2">
        <v>0.27916666666666667</v>
      </c>
      <c r="I185" t="s">
        <v>37</v>
      </c>
    </row>
    <row r="186" spans="2:9" x14ac:dyDescent="0.2">
      <c r="B186" s="2">
        <v>0.28680555555555554</v>
      </c>
      <c r="D186">
        <v>3</v>
      </c>
      <c r="E186">
        <v>1</v>
      </c>
    </row>
    <row r="187" spans="2:9" x14ac:dyDescent="0.2">
      <c r="B187" s="2">
        <v>0.28750000000000003</v>
      </c>
      <c r="D187">
        <v>15</v>
      </c>
      <c r="F187">
        <v>1</v>
      </c>
      <c r="H187">
        <v>12</v>
      </c>
    </row>
    <row r="188" spans="2:9" x14ac:dyDescent="0.2">
      <c r="B188" s="2">
        <v>0.28958333333333336</v>
      </c>
      <c r="D188">
        <v>18</v>
      </c>
      <c r="F188">
        <v>1</v>
      </c>
      <c r="H188">
        <v>18</v>
      </c>
    </row>
    <row r="189" spans="2:9" x14ac:dyDescent="0.2">
      <c r="B189" s="2">
        <v>0.28958333333333336</v>
      </c>
      <c r="D189">
        <v>11</v>
      </c>
      <c r="F189">
        <v>1</v>
      </c>
      <c r="H189">
        <v>71</v>
      </c>
    </row>
    <row r="190" spans="2:9" x14ac:dyDescent="0.2">
      <c r="B190" s="2">
        <v>0.2902777777777778</v>
      </c>
      <c r="D190">
        <v>17</v>
      </c>
      <c r="G190" t="s">
        <v>29</v>
      </c>
      <c r="H190">
        <v>48</v>
      </c>
    </row>
    <row r="191" spans="2:9" x14ac:dyDescent="0.2">
      <c r="B191" s="2">
        <v>0.29097222222222224</v>
      </c>
      <c r="D191">
        <v>4</v>
      </c>
      <c r="F191">
        <v>1</v>
      </c>
      <c r="H191">
        <v>49</v>
      </c>
    </row>
    <row r="192" spans="2:9" x14ac:dyDescent="0.2">
      <c r="B192" s="2">
        <v>0.29166666666666669</v>
      </c>
      <c r="C192">
        <v>28</v>
      </c>
    </row>
    <row r="193" spans="2:9" x14ac:dyDescent="0.2">
      <c r="B193" s="2">
        <v>0.29375000000000001</v>
      </c>
      <c r="D193">
        <v>5</v>
      </c>
      <c r="F193">
        <v>1</v>
      </c>
      <c r="H193">
        <v>43</v>
      </c>
    </row>
    <row r="194" spans="2:9" x14ac:dyDescent="0.2">
      <c r="B194" s="2">
        <v>0.29930555555555555</v>
      </c>
      <c r="D194">
        <v>15</v>
      </c>
      <c r="F194">
        <v>1</v>
      </c>
      <c r="H194">
        <v>15</v>
      </c>
    </row>
    <row r="195" spans="2:9" x14ac:dyDescent="0.2">
      <c r="B195" s="2">
        <v>0.30208333333333331</v>
      </c>
      <c r="I195" t="s">
        <v>38</v>
      </c>
    </row>
    <row r="196" spans="2:9" x14ac:dyDescent="0.2">
      <c r="B196" s="2">
        <v>0.31111111111111112</v>
      </c>
      <c r="D196">
        <v>17</v>
      </c>
      <c r="G196" t="s">
        <v>29</v>
      </c>
      <c r="H196">
        <v>30</v>
      </c>
    </row>
    <row r="197" spans="2:9" x14ac:dyDescent="0.2">
      <c r="B197" s="2">
        <v>0.31180555555555556</v>
      </c>
      <c r="D197">
        <v>8</v>
      </c>
      <c r="E197">
        <v>1</v>
      </c>
    </row>
    <row r="198" spans="2:9" x14ac:dyDescent="0.2">
      <c r="B198" s="2">
        <v>0.3125</v>
      </c>
      <c r="C198">
        <v>29</v>
      </c>
    </row>
    <row r="199" spans="2:9" x14ac:dyDescent="0.2">
      <c r="B199" s="2">
        <v>0.31388888888888888</v>
      </c>
      <c r="D199">
        <v>5</v>
      </c>
      <c r="F199">
        <v>1</v>
      </c>
      <c r="H199">
        <v>29</v>
      </c>
    </row>
    <row r="200" spans="2:9" x14ac:dyDescent="0.2">
      <c r="B200" s="2">
        <v>0.31458333333333333</v>
      </c>
      <c r="D200">
        <v>3</v>
      </c>
      <c r="F200">
        <v>1</v>
      </c>
      <c r="H200">
        <v>43</v>
      </c>
    </row>
    <row r="201" spans="2:9" x14ac:dyDescent="0.2">
      <c r="B201" s="2">
        <v>0.31736111111111115</v>
      </c>
      <c r="D201">
        <v>18</v>
      </c>
      <c r="F201">
        <v>1</v>
      </c>
      <c r="H201">
        <v>40</v>
      </c>
    </row>
    <row r="202" spans="2:9" x14ac:dyDescent="0.2">
      <c r="B202" s="2">
        <v>0.32222222222222224</v>
      </c>
      <c r="D202">
        <v>10</v>
      </c>
      <c r="G202">
        <v>1</v>
      </c>
      <c r="H202">
        <v>93</v>
      </c>
    </row>
    <row r="203" spans="2:9" x14ac:dyDescent="0.2">
      <c r="B203" s="2">
        <v>0.32500000000000001</v>
      </c>
      <c r="D203">
        <v>15</v>
      </c>
      <c r="F203">
        <v>1</v>
      </c>
      <c r="H203">
        <v>47</v>
      </c>
    </row>
    <row r="204" spans="2:9" x14ac:dyDescent="0.2">
      <c r="B204" s="2">
        <v>0.32569444444444445</v>
      </c>
      <c r="D204">
        <v>10</v>
      </c>
      <c r="E204">
        <v>1</v>
      </c>
      <c r="H204">
        <v>5</v>
      </c>
    </row>
    <row r="205" spans="2:9" x14ac:dyDescent="0.2">
      <c r="B205" s="2">
        <v>0.32708333333333334</v>
      </c>
      <c r="D205">
        <v>33</v>
      </c>
      <c r="E205">
        <v>1</v>
      </c>
      <c r="H205">
        <v>91</v>
      </c>
    </row>
    <row r="206" spans="2:9" x14ac:dyDescent="0.2">
      <c r="B206" s="2">
        <v>0.33333333333333331</v>
      </c>
      <c r="C206">
        <v>24</v>
      </c>
    </row>
    <row r="207" spans="2:9" x14ac:dyDescent="0.2">
      <c r="B207" s="2">
        <v>0.3354166666666667</v>
      </c>
      <c r="I207" t="s">
        <v>26</v>
      </c>
    </row>
    <row r="208" spans="2:9" x14ac:dyDescent="0.2">
      <c r="B208" s="2">
        <v>0.34166666666666662</v>
      </c>
      <c r="D208">
        <v>18</v>
      </c>
      <c r="E208">
        <v>1</v>
      </c>
      <c r="H208">
        <v>35</v>
      </c>
    </row>
    <row r="209" spans="2:9" x14ac:dyDescent="0.2">
      <c r="B209" s="2">
        <v>0.34236111111111112</v>
      </c>
      <c r="D209">
        <v>15</v>
      </c>
      <c r="F209">
        <v>1</v>
      </c>
      <c r="H209">
        <v>25</v>
      </c>
    </row>
    <row r="210" spans="2:9" x14ac:dyDescent="0.2">
      <c r="B210" s="2">
        <v>0.3430555555555555</v>
      </c>
      <c r="D210">
        <v>10</v>
      </c>
      <c r="E210">
        <v>1</v>
      </c>
      <c r="H210">
        <v>25</v>
      </c>
    </row>
    <row r="211" spans="2:9" x14ac:dyDescent="0.2">
      <c r="B211" s="2">
        <v>0.34583333333333338</v>
      </c>
      <c r="D211">
        <v>3</v>
      </c>
      <c r="F211">
        <v>1</v>
      </c>
      <c r="H211">
        <v>45</v>
      </c>
    </row>
    <row r="212" spans="2:9" x14ac:dyDescent="0.2">
      <c r="B212" s="2">
        <v>0.34722222222222227</v>
      </c>
      <c r="D212">
        <v>8</v>
      </c>
      <c r="G212">
        <v>1</v>
      </c>
      <c r="H212">
        <v>51</v>
      </c>
    </row>
    <row r="213" spans="2:9" x14ac:dyDescent="0.2">
      <c r="B213" s="2">
        <v>0.35416666666666669</v>
      </c>
      <c r="C213">
        <v>14</v>
      </c>
    </row>
    <row r="214" spans="2:9" x14ac:dyDescent="0.2">
      <c r="B214" s="2">
        <v>0.35902777777777778</v>
      </c>
      <c r="D214">
        <v>11</v>
      </c>
      <c r="F214">
        <v>1</v>
      </c>
      <c r="H214">
        <v>100</v>
      </c>
    </row>
    <row r="215" spans="2:9" x14ac:dyDescent="0.2">
      <c r="B215" s="2">
        <v>0.3611111111111111</v>
      </c>
      <c r="D215">
        <v>3</v>
      </c>
      <c r="E215">
        <v>1</v>
      </c>
      <c r="H215">
        <v>22</v>
      </c>
    </row>
    <row r="216" spans="2:9" x14ac:dyDescent="0.2">
      <c r="B216" s="2">
        <v>0.36180555555555555</v>
      </c>
      <c r="D216">
        <v>10</v>
      </c>
      <c r="F216">
        <v>1</v>
      </c>
      <c r="H216">
        <v>27</v>
      </c>
    </row>
    <row r="217" spans="2:9" x14ac:dyDescent="0.2">
      <c r="B217" s="2">
        <v>0.375</v>
      </c>
      <c r="C217">
        <v>20</v>
      </c>
    </row>
    <row r="218" spans="2:9" x14ac:dyDescent="0.2">
      <c r="B218" s="2">
        <v>0.37638888888888888</v>
      </c>
      <c r="D218">
        <v>15</v>
      </c>
      <c r="E218">
        <v>1</v>
      </c>
      <c r="H218">
        <v>49</v>
      </c>
    </row>
    <row r="219" spans="2:9" x14ac:dyDescent="0.2">
      <c r="B219" s="2">
        <v>0.37708333333333338</v>
      </c>
      <c r="D219">
        <v>8</v>
      </c>
      <c r="F219">
        <v>1</v>
      </c>
      <c r="H219">
        <v>43</v>
      </c>
    </row>
    <row r="220" spans="2:9" x14ac:dyDescent="0.2">
      <c r="B220" s="2">
        <v>0.39583333333333331</v>
      </c>
      <c r="C220">
        <v>20</v>
      </c>
    </row>
    <row r="221" spans="2:9" x14ac:dyDescent="0.2">
      <c r="B221" s="2">
        <v>0.39583333333333331</v>
      </c>
      <c r="I221" t="s">
        <v>39</v>
      </c>
    </row>
    <row r="222" spans="2:9" x14ac:dyDescent="0.2">
      <c r="B222" s="2">
        <v>0.40833333333333338</v>
      </c>
      <c r="D222">
        <v>18</v>
      </c>
      <c r="F222">
        <v>1</v>
      </c>
      <c r="H222">
        <v>96</v>
      </c>
    </row>
    <row r="223" spans="2:9" x14ac:dyDescent="0.2">
      <c r="B223" s="2">
        <v>0.41041666666666665</v>
      </c>
      <c r="D223">
        <v>18</v>
      </c>
      <c r="E223">
        <v>1</v>
      </c>
      <c r="H223">
        <v>3</v>
      </c>
    </row>
    <row r="224" spans="2:9" x14ac:dyDescent="0.2">
      <c r="B224" s="2">
        <v>0.41111111111111115</v>
      </c>
      <c r="D224">
        <v>17</v>
      </c>
      <c r="E224">
        <v>1</v>
      </c>
      <c r="H224">
        <v>144</v>
      </c>
    </row>
    <row r="225" spans="1:10" x14ac:dyDescent="0.2">
      <c r="B225" s="2">
        <v>0.41666666666666669</v>
      </c>
      <c r="C225">
        <v>22</v>
      </c>
    </row>
    <row r="226" spans="1:10" x14ac:dyDescent="0.2">
      <c r="B226" s="2">
        <v>0.41666666666666669</v>
      </c>
      <c r="D226">
        <v>3</v>
      </c>
      <c r="E226">
        <v>1</v>
      </c>
      <c r="H226">
        <v>80</v>
      </c>
    </row>
    <row r="227" spans="1:10" x14ac:dyDescent="0.2">
      <c r="B227" s="2">
        <v>0.41736111111111113</v>
      </c>
      <c r="D227">
        <v>5</v>
      </c>
      <c r="F227">
        <v>1</v>
      </c>
      <c r="H227">
        <v>151</v>
      </c>
    </row>
    <row r="228" spans="1:10" x14ac:dyDescent="0.2">
      <c r="B228" s="2">
        <v>0.41736111111111113</v>
      </c>
      <c r="D228">
        <v>2</v>
      </c>
      <c r="E228">
        <v>1</v>
      </c>
    </row>
    <row r="229" spans="1:10" x14ac:dyDescent="0.2">
      <c r="B229" s="2">
        <v>0.41736111111111113</v>
      </c>
      <c r="D229">
        <v>8</v>
      </c>
      <c r="F229">
        <v>1</v>
      </c>
      <c r="H229">
        <v>58</v>
      </c>
    </row>
    <row r="230" spans="1:10" x14ac:dyDescent="0.2">
      <c r="B230" s="2">
        <v>0.41736111111111113</v>
      </c>
      <c r="D230">
        <v>4</v>
      </c>
      <c r="F230">
        <v>1</v>
      </c>
      <c r="H230">
        <v>182</v>
      </c>
      <c r="I230" t="s">
        <v>40</v>
      </c>
    </row>
    <row r="231" spans="1:10" x14ac:dyDescent="0.2">
      <c r="B231" s="2">
        <v>0.41875000000000001</v>
      </c>
      <c r="D231">
        <v>10</v>
      </c>
      <c r="F231">
        <v>1</v>
      </c>
      <c r="H231">
        <v>82</v>
      </c>
    </row>
    <row r="232" spans="1:10" x14ac:dyDescent="0.2">
      <c r="B232" s="2">
        <v>0.4368055555555555</v>
      </c>
      <c r="D232">
        <v>15</v>
      </c>
      <c r="G232" t="s">
        <v>15</v>
      </c>
      <c r="H232">
        <v>87</v>
      </c>
    </row>
    <row r="233" spans="1:10" x14ac:dyDescent="0.2">
      <c r="B233" s="2">
        <v>0.4375</v>
      </c>
      <c r="C233">
        <v>15</v>
      </c>
    </row>
    <row r="234" spans="1:10" s="3" customFormat="1" x14ac:dyDescent="0.2"/>
    <row r="235" spans="1:10" x14ac:dyDescent="0.2">
      <c r="A235" s="1">
        <v>41115</v>
      </c>
      <c r="B235" s="2">
        <v>0.22569444444444445</v>
      </c>
      <c r="C235">
        <v>31</v>
      </c>
      <c r="J235" t="s">
        <v>41</v>
      </c>
    </row>
    <row r="236" spans="1:10" x14ac:dyDescent="0.2">
      <c r="B236" s="2">
        <v>0.24027777777777778</v>
      </c>
      <c r="D236">
        <v>18</v>
      </c>
      <c r="F236">
        <v>1</v>
      </c>
    </row>
    <row r="237" spans="1:10" x14ac:dyDescent="0.2">
      <c r="B237" s="2">
        <v>0.24097222222222223</v>
      </c>
      <c r="D237">
        <v>17</v>
      </c>
      <c r="F237">
        <v>1</v>
      </c>
    </row>
    <row r="238" spans="1:10" x14ac:dyDescent="0.2">
      <c r="B238" s="2">
        <v>0.24236111111111111</v>
      </c>
      <c r="D238">
        <v>2</v>
      </c>
      <c r="G238">
        <v>1</v>
      </c>
    </row>
    <row r="239" spans="1:10" x14ac:dyDescent="0.2">
      <c r="B239" s="2">
        <v>0.24513888888888888</v>
      </c>
      <c r="I239" t="s">
        <v>26</v>
      </c>
    </row>
    <row r="240" spans="1:10" x14ac:dyDescent="0.2">
      <c r="B240" s="2">
        <v>0.24652777777777779</v>
      </c>
      <c r="C240">
        <v>36</v>
      </c>
    </row>
    <row r="241" spans="2:8" x14ac:dyDescent="0.2">
      <c r="B241" s="2">
        <v>0.24652777777777779</v>
      </c>
      <c r="D241">
        <v>8</v>
      </c>
      <c r="F241">
        <v>1</v>
      </c>
    </row>
    <row r="242" spans="2:8" x14ac:dyDescent="0.2">
      <c r="B242" s="2">
        <v>0.24722222222222223</v>
      </c>
      <c r="D242">
        <v>15</v>
      </c>
      <c r="F242">
        <v>1</v>
      </c>
    </row>
    <row r="243" spans="2:8" x14ac:dyDescent="0.2">
      <c r="B243" s="2">
        <v>0.24791666666666667</v>
      </c>
      <c r="D243">
        <v>10</v>
      </c>
      <c r="E243">
        <v>1</v>
      </c>
    </row>
    <row r="244" spans="2:8" x14ac:dyDescent="0.2">
      <c r="B244" s="2">
        <v>0.25138888888888888</v>
      </c>
      <c r="D244">
        <v>3</v>
      </c>
      <c r="E244">
        <v>1</v>
      </c>
    </row>
    <row r="245" spans="2:8" x14ac:dyDescent="0.2">
      <c r="B245" s="2">
        <v>0.25347222222222221</v>
      </c>
      <c r="D245">
        <v>3</v>
      </c>
      <c r="E245">
        <v>1</v>
      </c>
      <c r="H245">
        <v>3</v>
      </c>
    </row>
    <row r="246" spans="2:8" x14ac:dyDescent="0.2">
      <c r="B246" s="2">
        <v>0.2638888888888889</v>
      </c>
      <c r="D246">
        <v>3</v>
      </c>
      <c r="E246">
        <v>1</v>
      </c>
      <c r="H246">
        <v>15</v>
      </c>
    </row>
    <row r="247" spans="2:8" x14ac:dyDescent="0.2">
      <c r="B247" s="2">
        <v>0.26527777777777778</v>
      </c>
      <c r="D247">
        <v>2</v>
      </c>
      <c r="E247">
        <v>1</v>
      </c>
      <c r="H247">
        <v>31</v>
      </c>
    </row>
    <row r="248" spans="2:8" x14ac:dyDescent="0.2">
      <c r="B248" s="2">
        <v>0.26597222222222222</v>
      </c>
      <c r="D248">
        <v>2</v>
      </c>
      <c r="G248">
        <v>1</v>
      </c>
      <c r="H248">
        <v>1</v>
      </c>
    </row>
    <row r="249" spans="2:8" x14ac:dyDescent="0.2">
      <c r="B249" s="2">
        <v>0.2673611111111111</v>
      </c>
      <c r="C249">
        <v>26</v>
      </c>
    </row>
    <row r="250" spans="2:8" x14ac:dyDescent="0.2">
      <c r="B250" s="2">
        <v>0.27708333333333335</v>
      </c>
      <c r="D250">
        <v>8</v>
      </c>
      <c r="G250" t="s">
        <v>42</v>
      </c>
      <c r="H250">
        <v>44</v>
      </c>
    </row>
    <row r="251" spans="2:8" x14ac:dyDescent="0.2">
      <c r="B251" s="2">
        <v>0.27708333333333335</v>
      </c>
      <c r="D251">
        <v>18</v>
      </c>
      <c r="E251">
        <v>1</v>
      </c>
      <c r="H251">
        <v>53</v>
      </c>
    </row>
    <row r="252" spans="2:8" x14ac:dyDescent="0.2">
      <c r="B252" s="2">
        <v>0.27777777777777779</v>
      </c>
      <c r="D252">
        <v>15</v>
      </c>
      <c r="F252">
        <v>1</v>
      </c>
      <c r="H252">
        <v>44</v>
      </c>
    </row>
    <row r="253" spans="2:8" x14ac:dyDescent="0.2">
      <c r="B253" s="2">
        <v>0.28055555555555556</v>
      </c>
      <c r="D253">
        <v>18</v>
      </c>
      <c r="G253">
        <v>1</v>
      </c>
      <c r="H253">
        <v>5</v>
      </c>
    </row>
    <row r="254" spans="2:8" x14ac:dyDescent="0.2">
      <c r="B254" s="2">
        <v>0.28333333333333333</v>
      </c>
      <c r="D254">
        <v>3</v>
      </c>
      <c r="G254" t="s">
        <v>42</v>
      </c>
      <c r="H254">
        <v>28</v>
      </c>
    </row>
    <row r="255" spans="2:8" x14ac:dyDescent="0.2">
      <c r="B255" s="2">
        <v>0.28541666666666665</v>
      </c>
      <c r="D255">
        <v>3</v>
      </c>
      <c r="E255">
        <v>1</v>
      </c>
      <c r="H255">
        <v>3</v>
      </c>
    </row>
    <row r="256" spans="2:8" x14ac:dyDescent="0.2">
      <c r="B256" s="2">
        <v>0.28541666666666665</v>
      </c>
      <c r="D256">
        <v>2</v>
      </c>
      <c r="F256">
        <v>1</v>
      </c>
      <c r="H256">
        <v>18</v>
      </c>
    </row>
    <row r="257" spans="2:10" x14ac:dyDescent="0.2">
      <c r="B257" s="2">
        <v>0.28750000000000003</v>
      </c>
      <c r="D257">
        <v>10</v>
      </c>
      <c r="F257">
        <v>1</v>
      </c>
      <c r="H257">
        <v>57</v>
      </c>
    </row>
    <row r="258" spans="2:10" x14ac:dyDescent="0.2">
      <c r="B258" s="2">
        <v>0.28819444444444448</v>
      </c>
      <c r="C258">
        <v>31</v>
      </c>
    </row>
    <row r="259" spans="2:10" x14ac:dyDescent="0.2">
      <c r="B259" s="2">
        <v>0.28819444444444448</v>
      </c>
      <c r="D259">
        <v>15</v>
      </c>
      <c r="F259">
        <v>1</v>
      </c>
      <c r="H259">
        <v>15</v>
      </c>
      <c r="J259" t="s">
        <v>43</v>
      </c>
    </row>
    <row r="260" spans="2:10" x14ac:dyDescent="0.2">
      <c r="B260" s="2">
        <v>0.2902777777777778</v>
      </c>
      <c r="D260">
        <v>2</v>
      </c>
      <c r="G260" t="s">
        <v>42</v>
      </c>
      <c r="H260">
        <v>7</v>
      </c>
    </row>
    <row r="261" spans="2:10" x14ac:dyDescent="0.2">
      <c r="B261" s="2">
        <v>0.29444444444444445</v>
      </c>
      <c r="I261" t="s">
        <v>26</v>
      </c>
      <c r="J261" t="s">
        <v>44</v>
      </c>
    </row>
    <row r="262" spans="2:10" x14ac:dyDescent="0.2">
      <c r="B262" s="2">
        <v>0.29791666666666666</v>
      </c>
      <c r="D262">
        <v>18</v>
      </c>
      <c r="F262">
        <v>1</v>
      </c>
      <c r="H262">
        <v>23</v>
      </c>
    </row>
    <row r="263" spans="2:10" x14ac:dyDescent="0.2">
      <c r="B263" s="2">
        <v>0.3</v>
      </c>
      <c r="D263">
        <v>15</v>
      </c>
      <c r="G263" t="s">
        <v>42</v>
      </c>
      <c r="H263">
        <v>17</v>
      </c>
    </row>
    <row r="264" spans="2:10" x14ac:dyDescent="0.2">
      <c r="B264" s="2">
        <v>0.30138888888888887</v>
      </c>
      <c r="D264">
        <v>17</v>
      </c>
      <c r="F264">
        <v>1</v>
      </c>
      <c r="H264">
        <v>87</v>
      </c>
    </row>
    <row r="265" spans="2:10" x14ac:dyDescent="0.2">
      <c r="B265" s="2">
        <v>0.30902777777777779</v>
      </c>
      <c r="C265">
        <v>38</v>
      </c>
    </row>
    <row r="266" spans="2:10" x14ac:dyDescent="0.2">
      <c r="B266" s="2">
        <v>0.31458333333333333</v>
      </c>
      <c r="D266">
        <v>17</v>
      </c>
      <c r="E266">
        <v>1</v>
      </c>
      <c r="H266">
        <v>19</v>
      </c>
      <c r="J266" t="s">
        <v>45</v>
      </c>
    </row>
    <row r="267" spans="2:10" x14ac:dyDescent="0.2">
      <c r="B267" s="2">
        <v>0.31458333333333333</v>
      </c>
      <c r="D267">
        <v>15</v>
      </c>
      <c r="F267">
        <v>1</v>
      </c>
      <c r="H267">
        <v>21</v>
      </c>
    </row>
    <row r="268" spans="2:10" x14ac:dyDescent="0.2">
      <c r="B268" s="2">
        <v>0.3298611111111111</v>
      </c>
      <c r="C268">
        <v>28</v>
      </c>
    </row>
    <row r="269" spans="2:10" x14ac:dyDescent="0.2">
      <c r="B269" s="2">
        <v>0.33263888888888887</v>
      </c>
      <c r="D269">
        <v>17</v>
      </c>
      <c r="G269" t="s">
        <v>42</v>
      </c>
      <c r="H269">
        <v>26</v>
      </c>
    </row>
    <row r="270" spans="2:10" x14ac:dyDescent="0.2">
      <c r="B270" s="2">
        <v>0.33680555555555558</v>
      </c>
      <c r="D270">
        <v>4</v>
      </c>
      <c r="E270">
        <v>1</v>
      </c>
    </row>
    <row r="271" spans="2:10" x14ac:dyDescent="0.2">
      <c r="B271" s="2">
        <v>0.33749999999999997</v>
      </c>
      <c r="D271">
        <v>15</v>
      </c>
      <c r="F271">
        <v>1</v>
      </c>
      <c r="H271">
        <v>33</v>
      </c>
    </row>
    <row r="272" spans="2:10" x14ac:dyDescent="0.2">
      <c r="B272" s="2">
        <v>0.34027777777777773</v>
      </c>
      <c r="D272">
        <v>18</v>
      </c>
      <c r="F272">
        <v>1</v>
      </c>
      <c r="H272">
        <v>61</v>
      </c>
    </row>
    <row r="273" spans="2:9" x14ac:dyDescent="0.2">
      <c r="B273" s="2">
        <v>0.34791666666666665</v>
      </c>
      <c r="I273" t="s">
        <v>46</v>
      </c>
    </row>
    <row r="274" spans="2:9" x14ac:dyDescent="0.2">
      <c r="B274" s="2">
        <v>0.35069444444444442</v>
      </c>
      <c r="C274">
        <v>31</v>
      </c>
    </row>
    <row r="275" spans="2:9" x14ac:dyDescent="0.2">
      <c r="B275" s="2">
        <v>0.35347222222222219</v>
      </c>
      <c r="D275">
        <v>2</v>
      </c>
      <c r="F275">
        <v>1</v>
      </c>
      <c r="H275">
        <v>91</v>
      </c>
    </row>
    <row r="276" spans="2:9" x14ac:dyDescent="0.2">
      <c r="B276" s="2">
        <v>0.35347222222222219</v>
      </c>
      <c r="D276">
        <v>10</v>
      </c>
      <c r="F276">
        <v>1</v>
      </c>
      <c r="H276">
        <v>95</v>
      </c>
    </row>
    <row r="277" spans="2:9" x14ac:dyDescent="0.2">
      <c r="B277" s="2">
        <v>0.35347222222222219</v>
      </c>
      <c r="D277">
        <v>17</v>
      </c>
      <c r="G277" t="s">
        <v>42</v>
      </c>
      <c r="H277">
        <v>30</v>
      </c>
    </row>
    <row r="278" spans="2:9" x14ac:dyDescent="0.2">
      <c r="B278" s="2">
        <v>0.35555555555555557</v>
      </c>
      <c r="D278">
        <v>18</v>
      </c>
      <c r="F278">
        <v>1</v>
      </c>
      <c r="H278">
        <v>22</v>
      </c>
    </row>
    <row r="279" spans="2:9" x14ac:dyDescent="0.2">
      <c r="B279" s="2">
        <v>0.35833333333333334</v>
      </c>
      <c r="D279">
        <v>10</v>
      </c>
      <c r="F279">
        <v>1</v>
      </c>
      <c r="H279">
        <v>7</v>
      </c>
    </row>
    <row r="280" spans="2:9" x14ac:dyDescent="0.2">
      <c r="B280" s="2">
        <v>0.35972222222222222</v>
      </c>
      <c r="D280">
        <v>8</v>
      </c>
      <c r="F280">
        <v>1</v>
      </c>
      <c r="H280">
        <v>119</v>
      </c>
    </row>
    <row r="281" spans="2:9" x14ac:dyDescent="0.2">
      <c r="B281" s="2">
        <v>0.36527777777777781</v>
      </c>
      <c r="D281">
        <v>15</v>
      </c>
      <c r="F281">
        <v>1</v>
      </c>
      <c r="H281">
        <v>40</v>
      </c>
    </row>
    <row r="282" spans="2:9" x14ac:dyDescent="0.2">
      <c r="B282" s="2">
        <v>0.3659722222222222</v>
      </c>
      <c r="D282">
        <v>18</v>
      </c>
      <c r="E282">
        <v>1</v>
      </c>
      <c r="H282">
        <v>15</v>
      </c>
    </row>
    <row r="283" spans="2:9" x14ac:dyDescent="0.2">
      <c r="B283" s="2">
        <v>0.36736111111111108</v>
      </c>
      <c r="D283">
        <v>15</v>
      </c>
      <c r="E283">
        <v>1</v>
      </c>
      <c r="H283">
        <v>3</v>
      </c>
    </row>
    <row r="284" spans="2:9" x14ac:dyDescent="0.2">
      <c r="B284" s="2">
        <v>0.37152777777777773</v>
      </c>
      <c r="C284">
        <v>29</v>
      </c>
    </row>
    <row r="285" spans="2:9" x14ac:dyDescent="0.2">
      <c r="B285" s="2">
        <v>0.37152777777777773</v>
      </c>
      <c r="I285" t="s">
        <v>47</v>
      </c>
    </row>
    <row r="286" spans="2:9" x14ac:dyDescent="0.2">
      <c r="B286" s="2">
        <v>0.37847222222222227</v>
      </c>
      <c r="D286">
        <v>18</v>
      </c>
      <c r="F286">
        <v>1</v>
      </c>
      <c r="H286">
        <v>18</v>
      </c>
    </row>
    <row r="287" spans="2:9" x14ac:dyDescent="0.2">
      <c r="B287" s="2">
        <v>0.38125000000000003</v>
      </c>
      <c r="D287">
        <v>4</v>
      </c>
      <c r="F287">
        <v>1</v>
      </c>
      <c r="H287">
        <v>64</v>
      </c>
    </row>
    <row r="288" spans="2:9" x14ac:dyDescent="0.2">
      <c r="B288" s="2">
        <v>0.38194444444444442</v>
      </c>
      <c r="D288">
        <v>10</v>
      </c>
      <c r="F288">
        <v>1</v>
      </c>
      <c r="H288">
        <v>34</v>
      </c>
    </row>
    <row r="289" spans="2:10" x14ac:dyDescent="0.2">
      <c r="B289" s="2">
        <v>0.38263888888888892</v>
      </c>
      <c r="D289">
        <v>17</v>
      </c>
      <c r="G289">
        <v>1</v>
      </c>
      <c r="H289">
        <v>40</v>
      </c>
    </row>
    <row r="290" spans="2:10" x14ac:dyDescent="0.2">
      <c r="B290" s="2">
        <v>0.38263888888888892</v>
      </c>
      <c r="D290">
        <v>15</v>
      </c>
      <c r="F290">
        <v>1</v>
      </c>
      <c r="H290">
        <v>20</v>
      </c>
    </row>
    <row r="291" spans="2:10" x14ac:dyDescent="0.2">
      <c r="B291" s="2">
        <v>0.38263888888888892</v>
      </c>
      <c r="D291">
        <v>8</v>
      </c>
      <c r="E291">
        <v>1</v>
      </c>
      <c r="H291">
        <v>33</v>
      </c>
    </row>
    <row r="292" spans="2:10" x14ac:dyDescent="0.2">
      <c r="B292" s="2">
        <v>0.3888888888888889</v>
      </c>
      <c r="I292" t="s">
        <v>26</v>
      </c>
    </row>
    <row r="293" spans="2:10" x14ac:dyDescent="0.2">
      <c r="B293" s="2">
        <v>0.3923611111111111</v>
      </c>
      <c r="C293">
        <v>26</v>
      </c>
    </row>
    <row r="294" spans="2:10" x14ac:dyDescent="0.2">
      <c r="B294" s="2">
        <v>0.39652777777777781</v>
      </c>
      <c r="D294">
        <v>2</v>
      </c>
      <c r="G294">
        <v>1</v>
      </c>
      <c r="H294">
        <v>62</v>
      </c>
    </row>
    <row r="295" spans="2:10" x14ac:dyDescent="0.2">
      <c r="B295" s="2">
        <v>0.41319444444444442</v>
      </c>
      <c r="C295">
        <v>29</v>
      </c>
    </row>
    <row r="296" spans="2:10" x14ac:dyDescent="0.2">
      <c r="B296" s="2">
        <v>0.41319444444444442</v>
      </c>
      <c r="D296">
        <v>8</v>
      </c>
      <c r="F296">
        <v>1</v>
      </c>
      <c r="H296">
        <v>44</v>
      </c>
    </row>
    <row r="297" spans="2:10" x14ac:dyDescent="0.2">
      <c r="B297" s="2">
        <v>0.41319444444444442</v>
      </c>
      <c r="C297" t="s">
        <v>31</v>
      </c>
      <c r="D297">
        <v>17</v>
      </c>
      <c r="F297">
        <v>1</v>
      </c>
      <c r="H297">
        <v>44</v>
      </c>
    </row>
    <row r="298" spans="2:10" x14ac:dyDescent="0.2">
      <c r="B298" s="2">
        <v>0.41319444444444442</v>
      </c>
      <c r="C298" t="s">
        <v>31</v>
      </c>
      <c r="D298">
        <v>5</v>
      </c>
      <c r="F298">
        <v>1</v>
      </c>
    </row>
    <row r="299" spans="2:10" x14ac:dyDescent="0.2">
      <c r="B299" s="2">
        <v>0.41388888888888892</v>
      </c>
      <c r="D299">
        <v>10</v>
      </c>
      <c r="F299">
        <v>1</v>
      </c>
      <c r="H299">
        <v>46</v>
      </c>
    </row>
    <row r="300" spans="2:10" x14ac:dyDescent="0.2">
      <c r="B300" s="2">
        <v>0.41388888888888892</v>
      </c>
      <c r="D300">
        <v>10</v>
      </c>
      <c r="F300">
        <v>1</v>
      </c>
      <c r="H300">
        <v>1</v>
      </c>
      <c r="J300" t="s">
        <v>48</v>
      </c>
    </row>
    <row r="301" spans="2:10" x14ac:dyDescent="0.2">
      <c r="B301" s="2">
        <v>0.41805555555555557</v>
      </c>
      <c r="D301">
        <v>15</v>
      </c>
      <c r="F301">
        <v>1</v>
      </c>
      <c r="H301">
        <v>51</v>
      </c>
    </row>
    <row r="302" spans="2:10" x14ac:dyDescent="0.2">
      <c r="B302" s="2">
        <v>0.41805555555555557</v>
      </c>
      <c r="D302">
        <v>15</v>
      </c>
      <c r="F302">
        <v>1</v>
      </c>
      <c r="J302" t="s">
        <v>49</v>
      </c>
    </row>
    <row r="303" spans="2:10" x14ac:dyDescent="0.2">
      <c r="B303" s="2">
        <v>0.41805555555555557</v>
      </c>
      <c r="D303">
        <v>18</v>
      </c>
      <c r="F303">
        <v>1</v>
      </c>
      <c r="H303">
        <v>57</v>
      </c>
    </row>
    <row r="304" spans="2:10" x14ac:dyDescent="0.2">
      <c r="B304" s="2">
        <v>0.41805555555555557</v>
      </c>
      <c r="D304">
        <v>4</v>
      </c>
      <c r="F304">
        <v>1</v>
      </c>
      <c r="H304">
        <v>117</v>
      </c>
    </row>
    <row r="305" spans="1:10" x14ac:dyDescent="0.2">
      <c r="B305" s="2">
        <v>0.4284722222222222</v>
      </c>
      <c r="D305">
        <v>8</v>
      </c>
      <c r="F305">
        <v>1</v>
      </c>
      <c r="H305">
        <v>22</v>
      </c>
    </row>
    <row r="306" spans="1:10" x14ac:dyDescent="0.2">
      <c r="B306" s="2">
        <v>0.4291666666666667</v>
      </c>
      <c r="D306">
        <v>5</v>
      </c>
      <c r="F306">
        <v>1</v>
      </c>
      <c r="H306">
        <v>23</v>
      </c>
    </row>
    <row r="307" spans="1:10" x14ac:dyDescent="0.2">
      <c r="B307" s="2">
        <v>0.43402777777777773</v>
      </c>
      <c r="C307">
        <v>22</v>
      </c>
    </row>
    <row r="308" spans="1:10" s="3" customFormat="1" x14ac:dyDescent="0.2"/>
    <row r="309" spans="1:10" x14ac:dyDescent="0.2">
      <c r="A309" s="1">
        <v>41122</v>
      </c>
      <c r="B309" s="2">
        <v>0.22916666666666666</v>
      </c>
      <c r="C309">
        <v>31</v>
      </c>
      <c r="J309" t="s">
        <v>50</v>
      </c>
    </row>
    <row r="310" spans="1:10" x14ac:dyDescent="0.2">
      <c r="B310" s="2">
        <v>0.2388888888888889</v>
      </c>
      <c r="D310">
        <v>18</v>
      </c>
      <c r="G310">
        <v>1</v>
      </c>
    </row>
    <row r="311" spans="1:10" x14ac:dyDescent="0.2">
      <c r="B311" s="2">
        <v>0.24166666666666667</v>
      </c>
      <c r="D311">
        <v>17</v>
      </c>
      <c r="F311">
        <v>1</v>
      </c>
    </row>
    <row r="312" spans="1:10" x14ac:dyDescent="0.2">
      <c r="B312" s="2">
        <v>0.24374999999999999</v>
      </c>
      <c r="D312">
        <v>10</v>
      </c>
      <c r="F312">
        <v>1</v>
      </c>
    </row>
    <row r="313" spans="1:10" x14ac:dyDescent="0.2">
      <c r="B313" s="2">
        <v>0.24652777777777779</v>
      </c>
      <c r="D313">
        <v>15</v>
      </c>
      <c r="F313">
        <v>1</v>
      </c>
    </row>
    <row r="314" spans="1:10" x14ac:dyDescent="0.2">
      <c r="B314" s="2">
        <v>0.25</v>
      </c>
      <c r="C314">
        <v>32</v>
      </c>
    </row>
    <row r="315" spans="1:10" x14ac:dyDescent="0.2">
      <c r="B315" s="2">
        <v>0.25694444444444448</v>
      </c>
      <c r="I315" t="s">
        <v>51</v>
      </c>
    </row>
    <row r="316" spans="1:10" x14ac:dyDescent="0.2">
      <c r="B316" s="2">
        <v>0.26111111111111113</v>
      </c>
      <c r="D316">
        <v>17</v>
      </c>
      <c r="E316">
        <v>1</v>
      </c>
      <c r="H316">
        <v>28</v>
      </c>
    </row>
    <row r="317" spans="1:10" x14ac:dyDescent="0.2">
      <c r="B317" s="2">
        <v>0.26527777777777778</v>
      </c>
      <c r="D317">
        <v>10</v>
      </c>
      <c r="F317">
        <v>1</v>
      </c>
      <c r="H317">
        <v>31</v>
      </c>
    </row>
    <row r="318" spans="1:10" x14ac:dyDescent="0.2">
      <c r="B318" s="2">
        <v>0.26597222222222222</v>
      </c>
      <c r="D318">
        <v>10</v>
      </c>
      <c r="F318">
        <v>1</v>
      </c>
      <c r="H318">
        <v>1</v>
      </c>
    </row>
    <row r="319" spans="1:10" x14ac:dyDescent="0.2">
      <c r="B319" s="2">
        <v>0.26944444444444443</v>
      </c>
      <c r="I319" t="s">
        <v>26</v>
      </c>
    </row>
    <row r="320" spans="1:10" x14ac:dyDescent="0.2">
      <c r="B320" s="2">
        <v>0.27083333333333331</v>
      </c>
      <c r="C320">
        <v>31</v>
      </c>
    </row>
    <row r="321" spans="2:8" x14ac:dyDescent="0.2">
      <c r="B321" s="2">
        <v>0.27499999999999997</v>
      </c>
      <c r="D321">
        <v>18</v>
      </c>
      <c r="F321">
        <v>1</v>
      </c>
      <c r="H321">
        <v>53</v>
      </c>
    </row>
    <row r="322" spans="2:8" x14ac:dyDescent="0.2">
      <c r="B322" s="2">
        <v>0.28194444444444444</v>
      </c>
      <c r="D322">
        <v>18</v>
      </c>
      <c r="F322">
        <v>1</v>
      </c>
      <c r="H322">
        <v>10</v>
      </c>
    </row>
    <row r="323" spans="2:8" x14ac:dyDescent="0.2">
      <c r="B323" s="2">
        <v>0.28194444444444444</v>
      </c>
      <c r="D323">
        <v>18</v>
      </c>
      <c r="F323">
        <v>1</v>
      </c>
      <c r="H323">
        <v>1</v>
      </c>
    </row>
    <row r="324" spans="2:8" x14ac:dyDescent="0.2">
      <c r="B324" s="2">
        <v>0.28888888888888892</v>
      </c>
      <c r="D324">
        <v>15</v>
      </c>
      <c r="F324">
        <v>1</v>
      </c>
      <c r="H324">
        <v>61</v>
      </c>
    </row>
    <row r="325" spans="2:8" x14ac:dyDescent="0.2">
      <c r="B325" s="2">
        <v>0.28958333333333336</v>
      </c>
      <c r="D325">
        <v>18</v>
      </c>
      <c r="F325">
        <v>1</v>
      </c>
      <c r="H325">
        <v>11</v>
      </c>
    </row>
    <row r="326" spans="2:8" x14ac:dyDescent="0.2">
      <c r="B326" s="2">
        <v>0.28958333333333336</v>
      </c>
      <c r="D326">
        <v>17</v>
      </c>
      <c r="G326" t="s">
        <v>42</v>
      </c>
      <c r="H326">
        <v>41</v>
      </c>
    </row>
    <row r="327" spans="2:8" x14ac:dyDescent="0.2">
      <c r="B327" s="2">
        <v>0.29097222222222224</v>
      </c>
      <c r="D327">
        <v>10</v>
      </c>
      <c r="F327">
        <v>1</v>
      </c>
      <c r="H327">
        <v>36</v>
      </c>
    </row>
    <row r="328" spans="2:8" x14ac:dyDescent="0.2">
      <c r="B328" s="2">
        <v>0.29097222222222224</v>
      </c>
      <c r="D328">
        <v>18</v>
      </c>
      <c r="F328">
        <v>1</v>
      </c>
      <c r="H328">
        <v>2</v>
      </c>
    </row>
    <row r="329" spans="2:8" x14ac:dyDescent="0.2">
      <c r="B329" s="2">
        <v>0.29166666666666669</v>
      </c>
      <c r="C329">
        <v>23</v>
      </c>
    </row>
    <row r="330" spans="2:8" x14ac:dyDescent="0.2">
      <c r="B330" s="2">
        <v>0.2951388888888889</v>
      </c>
      <c r="D330">
        <v>15</v>
      </c>
      <c r="F330">
        <v>1</v>
      </c>
      <c r="H330">
        <v>9</v>
      </c>
    </row>
    <row r="331" spans="2:8" x14ac:dyDescent="0.2">
      <c r="B331" s="2">
        <v>0.2986111111111111</v>
      </c>
      <c r="D331">
        <v>2</v>
      </c>
      <c r="G331">
        <v>1</v>
      </c>
    </row>
    <row r="332" spans="2:8" x14ac:dyDescent="0.2">
      <c r="B332" s="2">
        <v>0.30416666666666664</v>
      </c>
      <c r="D332">
        <v>18</v>
      </c>
      <c r="F332">
        <v>1</v>
      </c>
      <c r="H332">
        <v>19</v>
      </c>
    </row>
    <row r="333" spans="2:8" x14ac:dyDescent="0.2">
      <c r="B333" s="2">
        <v>0.30555555555555552</v>
      </c>
      <c r="D333">
        <v>15</v>
      </c>
      <c r="E333">
        <v>1</v>
      </c>
      <c r="H333">
        <v>24</v>
      </c>
    </row>
    <row r="334" spans="2:8" x14ac:dyDescent="0.2">
      <c r="B334" s="2">
        <v>0.31041666666666667</v>
      </c>
      <c r="D334">
        <v>2</v>
      </c>
      <c r="G334">
        <v>1</v>
      </c>
      <c r="H334">
        <v>17</v>
      </c>
    </row>
    <row r="335" spans="2:8" x14ac:dyDescent="0.2">
      <c r="B335" s="2">
        <v>0.31875000000000003</v>
      </c>
      <c r="D335">
        <v>15</v>
      </c>
      <c r="G335">
        <v>1</v>
      </c>
      <c r="H335">
        <v>19</v>
      </c>
    </row>
    <row r="336" spans="2:8" x14ac:dyDescent="0.2">
      <c r="B336" s="2">
        <v>0.32083333333333336</v>
      </c>
      <c r="D336">
        <v>15</v>
      </c>
      <c r="F336">
        <v>1</v>
      </c>
      <c r="H336">
        <v>3</v>
      </c>
    </row>
    <row r="337" spans="1:10" x14ac:dyDescent="0.2">
      <c r="B337" s="2">
        <v>0.33333333333333331</v>
      </c>
      <c r="C337">
        <v>14</v>
      </c>
    </row>
    <row r="338" spans="1:10" x14ac:dyDescent="0.2">
      <c r="B338" s="2">
        <v>0.35416666666666669</v>
      </c>
      <c r="C338">
        <v>11</v>
      </c>
    </row>
    <row r="339" spans="1:10" x14ac:dyDescent="0.2">
      <c r="B339" s="2">
        <v>0.375</v>
      </c>
      <c r="C339">
        <v>8</v>
      </c>
    </row>
    <row r="340" spans="1:10" x14ac:dyDescent="0.2">
      <c r="B340" s="2">
        <v>0.37916666666666665</v>
      </c>
      <c r="D340">
        <v>18</v>
      </c>
      <c r="G340">
        <v>1</v>
      </c>
      <c r="H340">
        <v>108</v>
      </c>
    </row>
    <row r="341" spans="1:10" x14ac:dyDescent="0.2">
      <c r="B341" s="2">
        <v>0.39583333333333331</v>
      </c>
      <c r="C341">
        <v>1</v>
      </c>
      <c r="J341" t="s">
        <v>52</v>
      </c>
    </row>
    <row r="342" spans="1:10" x14ac:dyDescent="0.2">
      <c r="B342" s="2">
        <v>0.41666666666666669</v>
      </c>
      <c r="C342">
        <v>1</v>
      </c>
    </row>
    <row r="343" spans="1:10" x14ac:dyDescent="0.2">
      <c r="B343" s="2">
        <v>0.4375</v>
      </c>
      <c r="C343">
        <v>2</v>
      </c>
    </row>
    <row r="344" spans="1:10" s="3" customFormat="1" x14ac:dyDescent="0.2"/>
    <row r="345" spans="1:10" x14ac:dyDescent="0.2">
      <c r="A345" s="1">
        <v>41132</v>
      </c>
      <c r="B345" s="2">
        <v>0.23958333333333334</v>
      </c>
      <c r="C345">
        <v>0</v>
      </c>
      <c r="J345" t="s">
        <v>53</v>
      </c>
    </row>
    <row r="346" spans="1:10" x14ac:dyDescent="0.2">
      <c r="B346" s="2">
        <v>0.25555555555555559</v>
      </c>
      <c r="J346" t="s">
        <v>54</v>
      </c>
    </row>
    <row r="347" spans="1:10" x14ac:dyDescent="0.2">
      <c r="B347" s="2">
        <v>0.26041666666666669</v>
      </c>
      <c r="C347">
        <v>4</v>
      </c>
    </row>
    <row r="348" spans="1:10" x14ac:dyDescent="0.2">
      <c r="B348" s="2">
        <v>0.28125</v>
      </c>
      <c r="C348">
        <v>14</v>
      </c>
    </row>
    <row r="349" spans="1:10" x14ac:dyDescent="0.2">
      <c r="B349" s="2">
        <v>0.2951388888888889</v>
      </c>
      <c r="J349" t="s">
        <v>55</v>
      </c>
    </row>
    <row r="350" spans="1:10" x14ac:dyDescent="0.2">
      <c r="B350" s="2">
        <v>0.31111111111111112</v>
      </c>
      <c r="D350">
        <v>18</v>
      </c>
      <c r="G350">
        <v>1</v>
      </c>
    </row>
    <row r="351" spans="1:10" x14ac:dyDescent="0.2">
      <c r="B351" s="2">
        <v>0.31180555555555556</v>
      </c>
      <c r="D351">
        <v>15</v>
      </c>
      <c r="F351">
        <v>1</v>
      </c>
    </row>
    <row r="352" spans="1:10" x14ac:dyDescent="0.2">
      <c r="B352" s="2">
        <v>0.32291666666666669</v>
      </c>
      <c r="C352">
        <v>22</v>
      </c>
    </row>
    <row r="353" spans="1:10" x14ac:dyDescent="0.2">
      <c r="B353" s="2">
        <v>0.33958333333333335</v>
      </c>
      <c r="D353">
        <v>15</v>
      </c>
      <c r="E353">
        <v>1</v>
      </c>
      <c r="H353">
        <v>40</v>
      </c>
    </row>
    <row r="354" spans="1:10" x14ac:dyDescent="0.2">
      <c r="B354" s="2">
        <v>0.34027777777777773</v>
      </c>
      <c r="D354">
        <v>15</v>
      </c>
      <c r="F354">
        <v>1</v>
      </c>
      <c r="H354">
        <v>1</v>
      </c>
    </row>
    <row r="355" spans="1:10" x14ac:dyDescent="0.2">
      <c r="B355" s="2">
        <v>0.34375</v>
      </c>
      <c r="C355">
        <v>27</v>
      </c>
    </row>
    <row r="356" spans="1:10" x14ac:dyDescent="0.2">
      <c r="B356" s="2">
        <v>0.3520833333333333</v>
      </c>
      <c r="J356" t="s">
        <v>56</v>
      </c>
    </row>
    <row r="357" spans="1:10" x14ac:dyDescent="0.2">
      <c r="B357" s="2">
        <v>0.35486111111111113</v>
      </c>
      <c r="D357">
        <v>15</v>
      </c>
      <c r="F357">
        <v>1</v>
      </c>
      <c r="H357">
        <v>21</v>
      </c>
    </row>
    <row r="358" spans="1:10" x14ac:dyDescent="0.2">
      <c r="B358" s="2">
        <v>0.35486111111111113</v>
      </c>
      <c r="D358">
        <v>15</v>
      </c>
      <c r="F358">
        <v>1</v>
      </c>
      <c r="H358">
        <v>1</v>
      </c>
    </row>
    <row r="359" spans="1:10" x14ac:dyDescent="0.2">
      <c r="B359" s="2">
        <v>0.36458333333333331</v>
      </c>
      <c r="C359">
        <v>25</v>
      </c>
    </row>
    <row r="360" spans="1:10" x14ac:dyDescent="0.2">
      <c r="B360" s="2">
        <v>0.37361111111111112</v>
      </c>
      <c r="D360">
        <v>18</v>
      </c>
      <c r="F360">
        <v>1</v>
      </c>
      <c r="H360">
        <v>90</v>
      </c>
    </row>
    <row r="361" spans="1:10" x14ac:dyDescent="0.2">
      <c r="B361" s="2">
        <v>0.38541666666666669</v>
      </c>
      <c r="J361" t="s">
        <v>57</v>
      </c>
    </row>
    <row r="362" spans="1:10" x14ac:dyDescent="0.2">
      <c r="B362" s="2">
        <v>0.38541666666666669</v>
      </c>
      <c r="C362">
        <v>21</v>
      </c>
    </row>
    <row r="363" spans="1:10" x14ac:dyDescent="0.2">
      <c r="B363" s="2">
        <v>0.40625</v>
      </c>
      <c r="C363">
        <v>26</v>
      </c>
    </row>
    <row r="364" spans="1:10" x14ac:dyDescent="0.2">
      <c r="B364" s="2">
        <v>0.42708333333333331</v>
      </c>
      <c r="C364">
        <v>27</v>
      </c>
    </row>
    <row r="365" spans="1:10" x14ac:dyDescent="0.2">
      <c r="B365" s="2">
        <v>0.44791666666666669</v>
      </c>
      <c r="C365">
        <v>8</v>
      </c>
    </row>
    <row r="366" spans="1:10" s="3" customFormat="1" x14ac:dyDescent="0.2"/>
    <row r="367" spans="1:10" x14ac:dyDescent="0.2">
      <c r="A367" s="1">
        <v>41136</v>
      </c>
      <c r="B367" s="2">
        <v>0.23958333333333334</v>
      </c>
      <c r="C367">
        <v>18</v>
      </c>
      <c r="J367" t="s">
        <v>58</v>
      </c>
    </row>
    <row r="368" spans="1:10" x14ac:dyDescent="0.2">
      <c r="B368" s="2">
        <v>0.26041666666666669</v>
      </c>
      <c r="C368">
        <v>30</v>
      </c>
      <c r="J368" t="s">
        <v>59</v>
      </c>
    </row>
    <row r="369" spans="1:10" x14ac:dyDescent="0.2">
      <c r="B369" s="2">
        <v>0.27083333333333331</v>
      </c>
      <c r="D369">
        <v>15</v>
      </c>
      <c r="F369">
        <v>1</v>
      </c>
    </row>
    <row r="370" spans="1:10" x14ac:dyDescent="0.2">
      <c r="B370" s="2">
        <v>0.28125</v>
      </c>
      <c r="C370">
        <v>26</v>
      </c>
    </row>
    <row r="371" spans="1:10" x14ac:dyDescent="0.2">
      <c r="B371" s="2">
        <v>0.29305555555555557</v>
      </c>
      <c r="D371">
        <v>15</v>
      </c>
      <c r="F371">
        <v>1</v>
      </c>
      <c r="H371">
        <v>32</v>
      </c>
    </row>
    <row r="372" spans="1:10" x14ac:dyDescent="0.2">
      <c r="B372" s="2">
        <v>0.30208333333333331</v>
      </c>
      <c r="C372">
        <v>37</v>
      </c>
    </row>
    <row r="373" spans="1:10" x14ac:dyDescent="0.2">
      <c r="B373" s="2">
        <v>0.30486111111111108</v>
      </c>
      <c r="D373">
        <v>15</v>
      </c>
      <c r="G373" t="s">
        <v>42</v>
      </c>
      <c r="H373">
        <v>17</v>
      </c>
    </row>
    <row r="374" spans="1:10" x14ac:dyDescent="0.2">
      <c r="B374" s="2">
        <v>0.31111111111111112</v>
      </c>
      <c r="D374">
        <v>15</v>
      </c>
      <c r="E374">
        <v>1</v>
      </c>
      <c r="H374">
        <v>9</v>
      </c>
    </row>
    <row r="375" spans="1:10" x14ac:dyDescent="0.2">
      <c r="B375" s="2">
        <v>0.32291666666666669</v>
      </c>
      <c r="C375">
        <v>23</v>
      </c>
    </row>
    <row r="376" spans="1:10" x14ac:dyDescent="0.2">
      <c r="B376" s="2">
        <v>0.34375</v>
      </c>
      <c r="C376">
        <v>17</v>
      </c>
    </row>
    <row r="377" spans="1:10" x14ac:dyDescent="0.2">
      <c r="B377" s="2">
        <v>0.36458333333333331</v>
      </c>
      <c r="C377">
        <v>10</v>
      </c>
    </row>
    <row r="378" spans="1:10" x14ac:dyDescent="0.2">
      <c r="B378" s="2">
        <v>0.38541666666666669</v>
      </c>
      <c r="C378">
        <v>1</v>
      </c>
    </row>
    <row r="379" spans="1:10" x14ac:dyDescent="0.2">
      <c r="B379" s="2">
        <v>0.38541666666666669</v>
      </c>
      <c r="J379" t="s">
        <v>60</v>
      </c>
    </row>
    <row r="380" spans="1:10" x14ac:dyDescent="0.2">
      <c r="B380" s="2">
        <v>0.40625</v>
      </c>
      <c r="C380">
        <v>2</v>
      </c>
    </row>
    <row r="381" spans="1:10" x14ac:dyDescent="0.2">
      <c r="B381" s="2">
        <v>0.42708333333333331</v>
      </c>
      <c r="C381">
        <v>2</v>
      </c>
    </row>
    <row r="382" spans="1:10" x14ac:dyDescent="0.2">
      <c r="B382" s="2">
        <v>0.44791666666666669</v>
      </c>
      <c r="C382">
        <v>5</v>
      </c>
    </row>
    <row r="383" spans="1:10" s="3" customFormat="1" x14ac:dyDescent="0.2"/>
    <row r="384" spans="1:10" x14ac:dyDescent="0.2">
      <c r="A384" s="1">
        <v>41143</v>
      </c>
      <c r="B384" s="2">
        <v>0.25</v>
      </c>
      <c r="C384">
        <v>0</v>
      </c>
      <c r="J384" t="s">
        <v>61</v>
      </c>
    </row>
    <row r="385" spans="2:7" x14ac:dyDescent="0.2">
      <c r="B385" s="2">
        <v>0.27083333333333331</v>
      </c>
      <c r="C385">
        <v>4</v>
      </c>
    </row>
    <row r="386" spans="2:7" x14ac:dyDescent="0.2">
      <c r="B386" s="2">
        <v>0.29166666666666669</v>
      </c>
      <c r="C386">
        <v>1</v>
      </c>
    </row>
    <row r="387" spans="2:7" x14ac:dyDescent="0.2">
      <c r="B387" s="2">
        <v>0.3125</v>
      </c>
      <c r="C387">
        <v>2</v>
      </c>
    </row>
    <row r="388" spans="2:7" x14ac:dyDescent="0.2">
      <c r="B388" s="2">
        <v>0.33333333333333331</v>
      </c>
      <c r="C388">
        <v>1</v>
      </c>
    </row>
    <row r="389" spans="2:7" x14ac:dyDescent="0.2">
      <c r="B389" s="2">
        <v>0.35416666666666669</v>
      </c>
      <c r="C389">
        <v>2</v>
      </c>
    </row>
    <row r="390" spans="2:7" x14ac:dyDescent="0.2">
      <c r="B390" s="2">
        <v>0.375</v>
      </c>
      <c r="C390">
        <v>0</v>
      </c>
    </row>
    <row r="391" spans="2:7" x14ac:dyDescent="0.2">
      <c r="B391" s="2">
        <v>0.39583333333333331</v>
      </c>
      <c r="C391">
        <v>0</v>
      </c>
    </row>
    <row r="392" spans="2:7" x14ac:dyDescent="0.2">
      <c r="B392" s="2">
        <v>0.41666666666666669</v>
      </c>
      <c r="C392">
        <v>2</v>
      </c>
    </row>
    <row r="393" spans="2:7" x14ac:dyDescent="0.2">
      <c r="B393" s="2">
        <v>0.4375</v>
      </c>
      <c r="C393">
        <v>0</v>
      </c>
    </row>
    <row r="394" spans="2:7" s="3" customFormat="1" x14ac:dyDescent="0.2"/>
    <row r="395" spans="2:7" x14ac:dyDescent="0.2">
      <c r="C395">
        <f>AVERAGE(C2:C394)</f>
        <v>19.541666666666668</v>
      </c>
      <c r="E395">
        <f>SUM(E2:E394)</f>
        <v>63</v>
      </c>
      <c r="F395">
        <f>SUM(F2:F394)</f>
        <v>143</v>
      </c>
      <c r="G395">
        <v>36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topLeftCell="A2" workbookViewId="0">
      <selection activeCell="M36" sqref="M36"/>
    </sheetView>
  </sheetViews>
  <sheetFormatPr baseColWidth="10" defaultRowHeight="16" x14ac:dyDescent="0.2"/>
  <cols>
    <col min="1" max="1" width="19.1640625" customWidth="1"/>
    <col min="2" max="2" width="11.83203125" bestFit="1" customWidth="1"/>
    <col min="3" max="3" width="12" customWidth="1"/>
    <col min="4" max="4" width="10" customWidth="1"/>
  </cols>
  <sheetData>
    <row r="1" spans="1:18" ht="17" thickBot="1" x14ac:dyDescent="0.25"/>
    <row r="2" spans="1:18" x14ac:dyDescent="0.2">
      <c r="A2" s="42" t="s">
        <v>89</v>
      </c>
      <c r="B2" s="43" t="s">
        <v>5</v>
      </c>
      <c r="C2" s="40" t="s">
        <v>4</v>
      </c>
      <c r="D2" s="40" t="s">
        <v>82</v>
      </c>
      <c r="E2" s="44" t="s">
        <v>84</v>
      </c>
      <c r="H2" s="40" t="s">
        <v>93</v>
      </c>
    </row>
    <row r="3" spans="1:18" x14ac:dyDescent="0.2">
      <c r="A3" s="45">
        <v>41089</v>
      </c>
      <c r="B3" s="46">
        <v>14</v>
      </c>
      <c r="C3" s="8">
        <v>6</v>
      </c>
      <c r="D3" s="8">
        <v>4</v>
      </c>
      <c r="E3" s="47">
        <f>SUM(B3:D3)</f>
        <v>24</v>
      </c>
      <c r="H3" s="8" t="s">
        <v>31</v>
      </c>
    </row>
    <row r="4" spans="1:18" x14ac:dyDescent="0.2">
      <c r="A4" s="45">
        <v>41094</v>
      </c>
      <c r="B4" s="46">
        <v>21</v>
      </c>
      <c r="C4" s="8">
        <v>7</v>
      </c>
      <c r="D4" s="8">
        <v>1</v>
      </c>
      <c r="E4" s="47">
        <f>SUM(B4:D4)</f>
        <v>29</v>
      </c>
      <c r="H4" s="8" t="s">
        <v>31</v>
      </c>
    </row>
    <row r="5" spans="1:18" x14ac:dyDescent="0.2">
      <c r="A5" s="45">
        <v>41101</v>
      </c>
      <c r="B5" s="46">
        <v>20</v>
      </c>
      <c r="C5" s="8">
        <v>16</v>
      </c>
      <c r="D5" s="8">
        <v>5</v>
      </c>
      <c r="E5" s="47">
        <f>SUM(B5:D5)</f>
        <v>41</v>
      </c>
      <c r="F5" s="8" t="s">
        <v>31</v>
      </c>
      <c r="H5" s="8" t="s">
        <v>31</v>
      </c>
      <c r="K5" t="s">
        <v>62</v>
      </c>
      <c r="L5">
        <v>19.541666666666668</v>
      </c>
    </row>
    <row r="6" spans="1:18" x14ac:dyDescent="0.2">
      <c r="A6" s="45">
        <v>41108</v>
      </c>
      <c r="B6" s="46">
        <v>32</v>
      </c>
      <c r="C6" s="8">
        <v>18</v>
      </c>
      <c r="D6" s="8">
        <v>6</v>
      </c>
      <c r="E6" s="47">
        <f>SUM(B6:D6)</f>
        <v>56</v>
      </c>
      <c r="H6" s="8" t="s">
        <v>31</v>
      </c>
    </row>
    <row r="7" spans="1:18" x14ac:dyDescent="0.2">
      <c r="A7" s="45">
        <v>41115</v>
      </c>
      <c r="B7" s="46">
        <v>34</v>
      </c>
      <c r="C7" s="8">
        <v>12</v>
      </c>
      <c r="D7" s="8">
        <v>11</v>
      </c>
      <c r="E7" s="47">
        <f t="shared" ref="E7" si="0">SUM(C7:D7)</f>
        <v>23</v>
      </c>
      <c r="H7" s="8" t="s">
        <v>31</v>
      </c>
    </row>
    <row r="8" spans="1:18" x14ac:dyDescent="0.2">
      <c r="A8" s="45">
        <v>41122</v>
      </c>
      <c r="B8" s="46">
        <v>15</v>
      </c>
      <c r="C8" s="8">
        <v>2</v>
      </c>
      <c r="D8" s="8">
        <v>6</v>
      </c>
      <c r="E8" s="47">
        <f>SUM(B8:D8)</f>
        <v>23</v>
      </c>
      <c r="H8" s="8" t="s">
        <v>31</v>
      </c>
    </row>
    <row r="9" spans="1:18" x14ac:dyDescent="0.2">
      <c r="A9" s="45">
        <v>41132</v>
      </c>
      <c r="B9" s="46">
        <v>5</v>
      </c>
      <c r="C9" s="8">
        <v>1</v>
      </c>
      <c r="D9" s="8">
        <v>1</v>
      </c>
      <c r="E9" s="47">
        <f>SUM(B9:D9)</f>
        <v>7</v>
      </c>
      <c r="H9" s="8" t="s">
        <v>31</v>
      </c>
    </row>
    <row r="10" spans="1:18" x14ac:dyDescent="0.2">
      <c r="A10" s="45">
        <v>41136</v>
      </c>
      <c r="B10" s="46">
        <v>2</v>
      </c>
      <c r="C10" s="8">
        <v>1</v>
      </c>
      <c r="D10" s="8">
        <v>1</v>
      </c>
      <c r="E10" s="47">
        <f>SUM(B10:D10)</f>
        <v>4</v>
      </c>
      <c r="G10" t="s">
        <v>31</v>
      </c>
      <c r="H10" s="8" t="s">
        <v>31</v>
      </c>
    </row>
    <row r="11" spans="1:18" x14ac:dyDescent="0.2">
      <c r="A11" s="45">
        <v>41143</v>
      </c>
      <c r="B11" s="46">
        <v>0</v>
      </c>
      <c r="C11" s="8">
        <v>0</v>
      </c>
      <c r="D11" s="8">
        <v>0</v>
      </c>
      <c r="E11" s="47">
        <v>0</v>
      </c>
      <c r="G11" t="s">
        <v>31</v>
      </c>
      <c r="H11" s="8" t="s">
        <v>31</v>
      </c>
    </row>
    <row r="12" spans="1:18" x14ac:dyDescent="0.2">
      <c r="A12" s="48" t="s">
        <v>84</v>
      </c>
      <c r="B12" s="49">
        <f>SUM(B3:B11)</f>
        <v>143</v>
      </c>
      <c r="C12" s="49">
        <f>SUM(C3:C11)</f>
        <v>63</v>
      </c>
      <c r="D12" s="49">
        <f>SUM(D3:D11)</f>
        <v>35</v>
      </c>
      <c r="E12" s="50">
        <f>SUM(B12:D12)</f>
        <v>241</v>
      </c>
      <c r="H12" s="8" t="s">
        <v>31</v>
      </c>
    </row>
    <row r="13" spans="1:18" x14ac:dyDescent="0.2">
      <c r="A13" s="51" t="s">
        <v>90</v>
      </c>
      <c r="B13" s="52">
        <f>(B12/E12)*100</f>
        <v>59.336099585062243</v>
      </c>
      <c r="C13" s="52">
        <f>(C12/E12)*100</f>
        <v>26.141078838174277</v>
      </c>
      <c r="D13" s="52">
        <f>(D12/E12)*100</f>
        <v>14.522821576763487</v>
      </c>
      <c r="E13" s="56">
        <f>SUM(B13:D13)</f>
        <v>100.00000000000001</v>
      </c>
      <c r="H13" s="41"/>
    </row>
    <row r="14" spans="1:18" x14ac:dyDescent="0.2">
      <c r="A14" s="53" t="s">
        <v>91</v>
      </c>
      <c r="B14" s="54"/>
      <c r="C14" s="54"/>
      <c r="D14" s="54"/>
      <c r="E14" s="55"/>
      <c r="H14" s="41"/>
    </row>
    <row r="15" spans="1:18" x14ac:dyDescent="0.2">
      <c r="A15" s="28"/>
      <c r="B15" s="29"/>
      <c r="C15" s="29"/>
      <c r="D15" s="29"/>
    </row>
    <row r="16" spans="1:18" x14ac:dyDescent="0.2">
      <c r="A16" t="s">
        <v>74</v>
      </c>
      <c r="B16" t="s">
        <v>92</v>
      </c>
      <c r="O16" t="s">
        <v>78</v>
      </c>
      <c r="P16" t="s">
        <v>79</v>
      </c>
      <c r="Q16" t="s">
        <v>80</v>
      </c>
      <c r="R16" t="s">
        <v>83</v>
      </c>
    </row>
    <row r="17" spans="1:18" x14ac:dyDescent="0.2">
      <c r="A17" s="4" t="s">
        <v>64</v>
      </c>
      <c r="B17" s="5" t="s">
        <v>63</v>
      </c>
      <c r="C17" s="10">
        <v>4</v>
      </c>
      <c r="D17" s="10">
        <v>5</v>
      </c>
      <c r="E17" s="10">
        <v>8</v>
      </c>
      <c r="F17" s="10"/>
      <c r="G17" s="10">
        <v>10</v>
      </c>
      <c r="H17" s="10"/>
      <c r="I17" s="10"/>
      <c r="J17" s="10"/>
      <c r="K17" s="10">
        <v>18</v>
      </c>
      <c r="L17" s="10"/>
      <c r="M17" s="6">
        <v>33</v>
      </c>
    </row>
    <row r="18" spans="1:18" x14ac:dyDescent="0.2">
      <c r="A18" t="s">
        <v>65</v>
      </c>
      <c r="B18" s="7" t="s">
        <v>63</v>
      </c>
      <c r="C18" s="4">
        <v>4</v>
      </c>
      <c r="D18" s="4">
        <v>5</v>
      </c>
      <c r="E18" s="4">
        <v>8</v>
      </c>
      <c r="F18" s="4"/>
      <c r="G18" s="4">
        <v>10</v>
      </c>
      <c r="H18" s="4"/>
      <c r="I18" s="4">
        <v>15</v>
      </c>
      <c r="J18" s="4">
        <v>17</v>
      </c>
      <c r="K18" s="4">
        <v>18</v>
      </c>
      <c r="L18" s="4"/>
      <c r="M18" s="37">
        <v>33</v>
      </c>
      <c r="P18">
        <v>1</v>
      </c>
    </row>
    <row r="19" spans="1:18" x14ac:dyDescent="0.2">
      <c r="A19" s="4" t="s">
        <v>66</v>
      </c>
      <c r="B19" s="7" t="s">
        <v>63</v>
      </c>
      <c r="C19" s="4">
        <v>4</v>
      </c>
      <c r="D19" s="4">
        <v>5</v>
      </c>
      <c r="E19" s="4">
        <v>8</v>
      </c>
      <c r="F19" s="4">
        <v>9</v>
      </c>
      <c r="G19" s="4">
        <v>10</v>
      </c>
      <c r="H19" s="4">
        <v>11</v>
      </c>
      <c r="I19" s="4">
        <v>15</v>
      </c>
      <c r="J19" s="4">
        <v>17</v>
      </c>
      <c r="K19" s="4">
        <v>18</v>
      </c>
      <c r="L19" s="4">
        <v>32</v>
      </c>
      <c r="M19" s="37">
        <v>33</v>
      </c>
      <c r="P19">
        <v>1</v>
      </c>
    </row>
    <row r="20" spans="1:18" x14ac:dyDescent="0.2">
      <c r="A20" s="8" t="s">
        <v>67</v>
      </c>
      <c r="B20" s="7" t="s">
        <v>63</v>
      </c>
      <c r="C20" s="4">
        <v>4</v>
      </c>
      <c r="D20" s="4">
        <v>5</v>
      </c>
      <c r="E20" s="4">
        <v>8</v>
      </c>
      <c r="F20" s="4"/>
      <c r="G20" s="4">
        <v>10</v>
      </c>
      <c r="H20" s="4">
        <v>11</v>
      </c>
      <c r="I20" s="4">
        <v>15</v>
      </c>
      <c r="J20" s="4">
        <v>17</v>
      </c>
      <c r="K20" s="4">
        <v>18</v>
      </c>
      <c r="L20" s="4"/>
      <c r="M20" s="37">
        <v>33</v>
      </c>
      <c r="P20">
        <v>1</v>
      </c>
    </row>
    <row r="21" spans="1:18" x14ac:dyDescent="0.2">
      <c r="A21" s="8" t="s">
        <v>68</v>
      </c>
      <c r="B21" s="7" t="s">
        <v>63</v>
      </c>
      <c r="C21" s="4">
        <v>4</v>
      </c>
      <c r="D21" s="4">
        <v>5</v>
      </c>
      <c r="E21" s="4">
        <v>8</v>
      </c>
      <c r="F21" s="4"/>
      <c r="G21" s="4">
        <v>10</v>
      </c>
      <c r="H21" s="4" t="s">
        <v>31</v>
      </c>
      <c r="I21" s="4">
        <v>15</v>
      </c>
      <c r="J21" s="4">
        <v>17</v>
      </c>
      <c r="K21" s="4">
        <v>18</v>
      </c>
      <c r="L21" s="4"/>
      <c r="M21" s="37"/>
      <c r="P21">
        <v>1</v>
      </c>
    </row>
    <row r="22" spans="1:18" s="4" customFormat="1" x14ac:dyDescent="0.2">
      <c r="A22" s="8" t="s">
        <v>69</v>
      </c>
      <c r="B22" s="7">
        <v>2</v>
      </c>
      <c r="G22" s="4">
        <v>10</v>
      </c>
      <c r="I22" s="4">
        <v>15</v>
      </c>
      <c r="J22" s="4">
        <v>17</v>
      </c>
      <c r="K22" s="8">
        <v>18</v>
      </c>
      <c r="M22" s="37"/>
      <c r="O22"/>
      <c r="P22">
        <v>1</v>
      </c>
      <c r="Q22"/>
      <c r="R22"/>
    </row>
    <row r="23" spans="1:18" x14ac:dyDescent="0.2">
      <c r="A23" s="8" t="s">
        <v>70</v>
      </c>
      <c r="B23" s="7" t="s">
        <v>31</v>
      </c>
      <c r="C23" s="4"/>
      <c r="D23" s="4"/>
      <c r="E23" s="4"/>
      <c r="F23" s="4"/>
      <c r="G23" s="4"/>
      <c r="H23" s="4"/>
      <c r="I23" s="8">
        <v>15</v>
      </c>
      <c r="J23" s="4"/>
      <c r="K23" s="8">
        <v>18</v>
      </c>
      <c r="L23" s="4"/>
      <c r="M23" s="37"/>
      <c r="R23" s="4"/>
    </row>
    <row r="24" spans="1:18" x14ac:dyDescent="0.2">
      <c r="A24" s="8" t="s">
        <v>71</v>
      </c>
      <c r="B24" s="38"/>
      <c r="C24" s="13"/>
      <c r="D24" s="13"/>
      <c r="E24" s="13"/>
      <c r="F24" s="13"/>
      <c r="G24" s="13"/>
      <c r="H24" s="13"/>
      <c r="I24" s="12">
        <v>15</v>
      </c>
      <c r="J24" s="13"/>
      <c r="K24" s="13"/>
      <c r="L24" s="13"/>
      <c r="M24" s="39"/>
    </row>
    <row r="25" spans="1:18" x14ac:dyDescent="0.2">
      <c r="A25" s="8" t="s">
        <v>72</v>
      </c>
      <c r="P25">
        <v>1</v>
      </c>
    </row>
    <row r="26" spans="1:18" x14ac:dyDescent="0.2">
      <c r="A26" s="8" t="s">
        <v>31</v>
      </c>
      <c r="B26" t="s">
        <v>73</v>
      </c>
    </row>
    <row r="27" spans="1:18" x14ac:dyDescent="0.2">
      <c r="A27" s="8" t="s">
        <v>31</v>
      </c>
      <c r="P27">
        <v>1</v>
      </c>
    </row>
    <row r="28" spans="1:18" x14ac:dyDescent="0.2">
      <c r="B28" s="9" t="s">
        <v>81</v>
      </c>
      <c r="G28" t="s">
        <v>85</v>
      </c>
    </row>
    <row r="29" spans="1:18" ht="17" thickBot="1" x14ac:dyDescent="0.25">
      <c r="A29" s="5"/>
      <c r="B29" s="10" t="s">
        <v>75</v>
      </c>
      <c r="C29" s="10" t="s">
        <v>76</v>
      </c>
      <c r="D29" s="6" t="s">
        <v>77</v>
      </c>
      <c r="F29" s="24"/>
      <c r="G29" s="24" t="s">
        <v>4</v>
      </c>
      <c r="H29" s="24" t="s">
        <v>5</v>
      </c>
      <c r="I29" s="24" t="s">
        <v>82</v>
      </c>
    </row>
    <row r="30" spans="1:18" s="33" customFormat="1" ht="17" thickBot="1" x14ac:dyDescent="0.25">
      <c r="A30" s="30">
        <v>2012</v>
      </c>
      <c r="B30" s="31">
        <v>12</v>
      </c>
      <c r="C30" s="31">
        <v>9</v>
      </c>
      <c r="D30" s="32">
        <f>(C30/B30)*100</f>
        <v>75</v>
      </c>
      <c r="F30" s="34">
        <v>2012</v>
      </c>
      <c r="G30" s="35">
        <v>26.14</v>
      </c>
      <c r="H30" s="35">
        <v>59.34</v>
      </c>
      <c r="I30" s="36">
        <v>14.52</v>
      </c>
    </row>
    <row r="31" spans="1:18" x14ac:dyDescent="0.2">
      <c r="A31" s="7">
        <v>2011</v>
      </c>
      <c r="B31" s="4">
        <v>11</v>
      </c>
      <c r="C31" s="4">
        <v>8</v>
      </c>
      <c r="D31" s="25">
        <f>(C31/B31)*100</f>
        <v>72.727272727272734</v>
      </c>
      <c r="F31" s="15">
        <v>2011</v>
      </c>
      <c r="G31" s="25">
        <v>39.6</v>
      </c>
      <c r="H31" s="25">
        <v>56.93</v>
      </c>
      <c r="I31" s="25">
        <v>3.47</v>
      </c>
    </row>
    <row r="32" spans="1:18" x14ac:dyDescent="0.2">
      <c r="A32" s="11">
        <v>2010</v>
      </c>
      <c r="B32" s="8">
        <v>16</v>
      </c>
      <c r="C32" s="8">
        <v>9</v>
      </c>
      <c r="D32" s="16">
        <f>(C32/B32)*100</f>
        <v>56.25</v>
      </c>
      <c r="F32" s="21">
        <v>2010</v>
      </c>
      <c r="G32" s="22">
        <v>44.2</v>
      </c>
      <c r="H32" s="22">
        <v>45.65</v>
      </c>
      <c r="I32" s="23">
        <v>10.14</v>
      </c>
      <c r="Q32">
        <v>1</v>
      </c>
    </row>
    <row r="33" spans="1:17" x14ac:dyDescent="0.2">
      <c r="A33" s="57">
        <v>2009</v>
      </c>
      <c r="B33" s="58">
        <v>12</v>
      </c>
      <c r="C33" s="58">
        <v>12</v>
      </c>
      <c r="D33" s="59">
        <f>(C33/B33)*100</f>
        <v>100</v>
      </c>
      <c r="E33" s="60" t="s">
        <v>94</v>
      </c>
      <c r="F33" s="21">
        <v>2009</v>
      </c>
      <c r="G33" s="22">
        <v>28.65</v>
      </c>
      <c r="H33" s="22">
        <v>65.099999999999994</v>
      </c>
      <c r="I33" s="23">
        <v>6.25</v>
      </c>
      <c r="M33" t="s">
        <v>31</v>
      </c>
      <c r="Q33">
        <v>1</v>
      </c>
    </row>
    <row r="34" spans="1:17" x14ac:dyDescent="0.2">
      <c r="F34" s="21">
        <v>2008</v>
      </c>
      <c r="G34" s="22">
        <v>32.5</v>
      </c>
      <c r="H34" s="22">
        <v>43.75</v>
      </c>
      <c r="I34" s="23">
        <v>23.75</v>
      </c>
    </row>
    <row r="35" spans="1:17" x14ac:dyDescent="0.2">
      <c r="B35" t="s">
        <v>86</v>
      </c>
      <c r="P35">
        <v>1</v>
      </c>
    </row>
    <row r="36" spans="1:17" x14ac:dyDescent="0.2">
      <c r="A36" s="27">
        <v>41089</v>
      </c>
      <c r="B36">
        <f>25/5</f>
        <v>5</v>
      </c>
    </row>
    <row r="37" spans="1:17" x14ac:dyDescent="0.2">
      <c r="A37" s="1">
        <v>41094</v>
      </c>
      <c r="B37">
        <f>29/5</f>
        <v>5.8</v>
      </c>
      <c r="C37" s="4"/>
      <c r="D37" s="4" t="s">
        <v>31</v>
      </c>
      <c r="E37" s="4"/>
      <c r="F37" s="4"/>
      <c r="G37" s="4"/>
      <c r="H37" s="4"/>
      <c r="I37" s="4"/>
      <c r="J37" s="4"/>
    </row>
    <row r="38" spans="1:17" x14ac:dyDescent="0.2">
      <c r="A38" s="27">
        <v>41101</v>
      </c>
      <c r="B38">
        <f>41/5</f>
        <v>8.1999999999999993</v>
      </c>
      <c r="C38" s="17" t="s">
        <v>31</v>
      </c>
      <c r="D38" s="17" t="s">
        <v>31</v>
      </c>
      <c r="E38" s="17" t="s">
        <v>31</v>
      </c>
      <c r="F38" s="17" t="s">
        <v>31</v>
      </c>
      <c r="G38" s="17" t="s">
        <v>31</v>
      </c>
      <c r="H38" s="18" t="s">
        <v>31</v>
      </c>
      <c r="I38" s="18" t="s">
        <v>31</v>
      </c>
      <c r="J38" s="18" t="s">
        <v>31</v>
      </c>
    </row>
    <row r="39" spans="1:17" x14ac:dyDescent="0.2">
      <c r="A39" s="28">
        <v>41108</v>
      </c>
      <c r="B39">
        <f>56/5</f>
        <v>11.2</v>
      </c>
      <c r="C39" s="4" t="s">
        <v>31</v>
      </c>
      <c r="D39" s="4" t="s">
        <v>31</v>
      </c>
      <c r="E39" s="4" t="s">
        <v>31</v>
      </c>
      <c r="F39" s="4" t="s">
        <v>31</v>
      </c>
      <c r="G39" s="4" t="s">
        <v>31</v>
      </c>
      <c r="H39" s="19" t="s">
        <v>31</v>
      </c>
      <c r="I39" s="19" t="s">
        <v>31</v>
      </c>
      <c r="J39" s="20" t="s">
        <v>31</v>
      </c>
      <c r="K39" t="s">
        <v>31</v>
      </c>
      <c r="P39">
        <v>1</v>
      </c>
    </row>
    <row r="40" spans="1:17" x14ac:dyDescent="0.2">
      <c r="A40" s="28">
        <v>41115</v>
      </c>
      <c r="B40">
        <f>57/5</f>
        <v>11.4</v>
      </c>
      <c r="C40" s="4" t="s">
        <v>31</v>
      </c>
      <c r="D40" s="4" t="s">
        <v>87</v>
      </c>
      <c r="E40" s="4" t="s">
        <v>31</v>
      </c>
      <c r="F40" s="8" t="s">
        <v>31</v>
      </c>
      <c r="G40" s="4" t="s">
        <v>31</v>
      </c>
      <c r="H40" s="19" t="s">
        <v>31</v>
      </c>
      <c r="I40" s="19" t="s">
        <v>31</v>
      </c>
      <c r="J40" s="20" t="s">
        <v>31</v>
      </c>
      <c r="P40">
        <v>1</v>
      </c>
    </row>
    <row r="41" spans="1:17" x14ac:dyDescent="0.2">
      <c r="A41" s="28">
        <v>41122</v>
      </c>
      <c r="B41">
        <f>23/5</f>
        <v>4.5999999999999996</v>
      </c>
      <c r="C41" s="4" t="s">
        <v>31</v>
      </c>
      <c r="D41" s="8" t="s">
        <v>88</v>
      </c>
      <c r="E41" s="8" t="s">
        <v>31</v>
      </c>
      <c r="F41" s="8" t="s">
        <v>31</v>
      </c>
      <c r="G41" s="4" t="s">
        <v>31</v>
      </c>
      <c r="H41" s="19" t="s">
        <v>31</v>
      </c>
      <c r="I41" s="19" t="s">
        <v>31</v>
      </c>
      <c r="J41" s="20" t="s">
        <v>31</v>
      </c>
    </row>
    <row r="42" spans="1:17" x14ac:dyDescent="0.2">
      <c r="A42" s="28">
        <v>41132</v>
      </c>
      <c r="B42">
        <f>7/5</f>
        <v>1.4</v>
      </c>
      <c r="C42" s="4"/>
      <c r="D42" s="4"/>
      <c r="E42" s="4"/>
      <c r="F42" s="4"/>
      <c r="G42" s="4"/>
      <c r="H42" s="4"/>
      <c r="I42" s="4"/>
      <c r="J42" s="4"/>
    </row>
    <row r="43" spans="1:17" x14ac:dyDescent="0.2">
      <c r="A43" s="28">
        <v>41136</v>
      </c>
      <c r="B43">
        <f>4/5</f>
        <v>0.8</v>
      </c>
      <c r="P43">
        <v>1</v>
      </c>
    </row>
    <row r="44" spans="1:17" x14ac:dyDescent="0.2">
      <c r="A44" s="28">
        <v>41143</v>
      </c>
      <c r="B44" s="4">
        <f>0/5</f>
        <v>0</v>
      </c>
      <c r="C44" s="4"/>
      <c r="D44" s="4"/>
      <c r="E44" s="4"/>
      <c r="Q44" t="s">
        <v>15</v>
      </c>
    </row>
    <row r="45" spans="1:17" x14ac:dyDescent="0.2">
      <c r="A45" s="17" t="s">
        <v>31</v>
      </c>
      <c r="B45" s="17" t="s">
        <v>31</v>
      </c>
      <c r="C45" s="17" t="s">
        <v>31</v>
      </c>
      <c r="D45" s="17" t="s">
        <v>31</v>
      </c>
      <c r="E45" s="17" t="s">
        <v>31</v>
      </c>
      <c r="F45" s="17" t="s">
        <v>31</v>
      </c>
      <c r="G45" s="17" t="s">
        <v>31</v>
      </c>
      <c r="H45" s="17" t="s">
        <v>31</v>
      </c>
      <c r="I45" s="17" t="s">
        <v>31</v>
      </c>
      <c r="J45" s="17" t="s">
        <v>31</v>
      </c>
    </row>
    <row r="46" spans="1:17" x14ac:dyDescent="0.2">
      <c r="A46" s="17" t="s">
        <v>31</v>
      </c>
      <c r="B46" s="17" t="s">
        <v>31</v>
      </c>
      <c r="C46" s="17" t="s">
        <v>31</v>
      </c>
      <c r="D46" s="17" t="s">
        <v>31</v>
      </c>
      <c r="E46" s="17" t="s">
        <v>31</v>
      </c>
      <c r="F46" s="17"/>
      <c r="G46" s="17"/>
      <c r="H46" s="17"/>
      <c r="I46" s="26" t="s">
        <v>31</v>
      </c>
      <c r="J46" s="17"/>
    </row>
    <row r="47" spans="1:17" x14ac:dyDescent="0.2">
      <c r="A47" s="4" t="s">
        <v>31</v>
      </c>
      <c r="B47" s="4" t="s">
        <v>31</v>
      </c>
      <c r="C47" s="4" t="s">
        <v>31</v>
      </c>
      <c r="D47" s="4" t="s">
        <v>31</v>
      </c>
      <c r="E47" s="4" t="s">
        <v>31</v>
      </c>
      <c r="F47" s="17"/>
      <c r="G47" s="17"/>
      <c r="H47" s="17"/>
      <c r="I47" s="26" t="s">
        <v>31</v>
      </c>
      <c r="J47" s="17"/>
    </row>
    <row r="48" spans="1:17" x14ac:dyDescent="0.2">
      <c r="A48" s="4" t="s">
        <v>31</v>
      </c>
      <c r="B48" s="4" t="s">
        <v>31</v>
      </c>
      <c r="C48" s="4" t="s">
        <v>31</v>
      </c>
      <c r="D48" s="8" t="s">
        <v>31</v>
      </c>
      <c r="E48" s="4" t="s">
        <v>31</v>
      </c>
      <c r="I48" s="14"/>
    </row>
    <row r="49" spans="1:17" x14ac:dyDescent="0.2">
      <c r="A49" s="4" t="s">
        <v>31</v>
      </c>
      <c r="B49" s="8" t="s">
        <v>31</v>
      </c>
      <c r="C49" s="8" t="s">
        <v>31</v>
      </c>
      <c r="D49" s="8" t="s">
        <v>31</v>
      </c>
      <c r="E49" s="4" t="s">
        <v>31</v>
      </c>
      <c r="I49" s="14" t="s">
        <v>31</v>
      </c>
      <c r="O49">
        <v>1</v>
      </c>
    </row>
    <row r="50" spans="1:17" x14ac:dyDescent="0.2">
      <c r="A50" s="4" t="s">
        <v>31</v>
      </c>
      <c r="B50" s="4" t="s">
        <v>31</v>
      </c>
      <c r="C50" s="4" t="s">
        <v>31</v>
      </c>
      <c r="D50" s="4" t="s">
        <v>31</v>
      </c>
      <c r="E50" s="4"/>
      <c r="H50" t="s">
        <v>31</v>
      </c>
    </row>
    <row r="51" spans="1:17" x14ac:dyDescent="0.2">
      <c r="A51" s="4" t="s">
        <v>31</v>
      </c>
      <c r="B51" s="4" t="s">
        <v>31</v>
      </c>
      <c r="C51" s="4" t="s">
        <v>31</v>
      </c>
      <c r="D51" s="4" t="s">
        <v>31</v>
      </c>
      <c r="E51" s="4"/>
      <c r="O51">
        <v>1</v>
      </c>
    </row>
    <row r="52" spans="1:17" x14ac:dyDescent="0.2">
      <c r="A52" s="4" t="s">
        <v>31</v>
      </c>
      <c r="B52" s="4" t="s">
        <v>31</v>
      </c>
      <c r="C52" s="4" t="s">
        <v>31</v>
      </c>
      <c r="D52" s="4" t="s">
        <v>31</v>
      </c>
      <c r="E52" s="4"/>
    </row>
    <row r="53" spans="1:17" x14ac:dyDescent="0.2">
      <c r="A53" s="4" t="s">
        <v>31</v>
      </c>
      <c r="B53" s="4" t="s">
        <v>31</v>
      </c>
      <c r="C53" s="4" t="s">
        <v>31</v>
      </c>
      <c r="D53" s="4" t="s">
        <v>31</v>
      </c>
      <c r="E53" s="4"/>
      <c r="Q53">
        <v>1</v>
      </c>
    </row>
    <row r="54" spans="1:17" x14ac:dyDescent="0.2">
      <c r="A54" s="4"/>
      <c r="B54" s="4"/>
      <c r="C54" s="4"/>
      <c r="D54" s="4"/>
      <c r="E54" s="4"/>
    </row>
    <row r="56" spans="1:17" x14ac:dyDescent="0.2">
      <c r="O56">
        <v>1</v>
      </c>
    </row>
    <row r="57" spans="1:17" x14ac:dyDescent="0.2">
      <c r="O57">
        <v>1</v>
      </c>
    </row>
    <row r="58" spans="1:17" x14ac:dyDescent="0.2">
      <c r="O58">
        <v>1</v>
      </c>
    </row>
    <row r="59" spans="1:17" x14ac:dyDescent="0.2">
      <c r="O59">
        <v>1</v>
      </c>
    </row>
    <row r="62" spans="1:17" x14ac:dyDescent="0.2">
      <c r="P62">
        <v>1</v>
      </c>
    </row>
    <row r="65" spans="15:17" x14ac:dyDescent="0.2">
      <c r="P65">
        <v>1</v>
      </c>
    </row>
    <row r="66" spans="15:17" x14ac:dyDescent="0.2">
      <c r="P66">
        <v>1</v>
      </c>
    </row>
    <row r="68" spans="15:17" x14ac:dyDescent="0.2">
      <c r="O68" s="3"/>
      <c r="P68" s="3"/>
      <c r="Q68" s="3"/>
    </row>
    <row r="70" spans="15:17" x14ac:dyDescent="0.2">
      <c r="P70">
        <v>1</v>
      </c>
    </row>
    <row r="71" spans="15:17" x14ac:dyDescent="0.2">
      <c r="P71">
        <v>1</v>
      </c>
    </row>
    <row r="72" spans="15:17" x14ac:dyDescent="0.2">
      <c r="Q72">
        <v>1</v>
      </c>
    </row>
    <row r="73" spans="15:17" x14ac:dyDescent="0.2">
      <c r="O73">
        <v>1</v>
      </c>
    </row>
    <row r="74" spans="15:17" x14ac:dyDescent="0.2">
      <c r="O74">
        <v>1</v>
      </c>
    </row>
    <row r="75" spans="15:17" x14ac:dyDescent="0.2">
      <c r="P75">
        <v>1</v>
      </c>
    </row>
    <row r="76" spans="15:17" x14ac:dyDescent="0.2">
      <c r="P76">
        <v>1</v>
      </c>
    </row>
    <row r="77" spans="15:17" x14ac:dyDescent="0.2">
      <c r="P77">
        <v>1</v>
      </c>
    </row>
    <row r="78" spans="15:17" x14ac:dyDescent="0.2">
      <c r="P78">
        <v>1</v>
      </c>
    </row>
    <row r="80" spans="15:17" x14ac:dyDescent="0.2">
      <c r="P80">
        <v>1</v>
      </c>
    </row>
    <row r="81" spans="15:16" x14ac:dyDescent="0.2">
      <c r="P81">
        <v>1</v>
      </c>
    </row>
    <row r="82" spans="15:16" x14ac:dyDescent="0.2">
      <c r="P82">
        <v>1</v>
      </c>
    </row>
    <row r="83" spans="15:16" x14ac:dyDescent="0.2">
      <c r="P83">
        <v>1</v>
      </c>
    </row>
    <row r="87" spans="15:16" x14ac:dyDescent="0.2">
      <c r="P87">
        <v>1</v>
      </c>
    </row>
    <row r="90" spans="15:16" x14ac:dyDescent="0.2">
      <c r="P90">
        <v>1</v>
      </c>
    </row>
    <row r="91" spans="15:16" x14ac:dyDescent="0.2">
      <c r="P91">
        <v>1</v>
      </c>
    </row>
    <row r="94" spans="15:16" x14ac:dyDescent="0.2">
      <c r="P94">
        <v>1</v>
      </c>
    </row>
    <row r="95" spans="15:16" x14ac:dyDescent="0.2">
      <c r="O95">
        <v>1</v>
      </c>
    </row>
    <row r="97" spans="15:16" x14ac:dyDescent="0.2">
      <c r="O97">
        <v>1</v>
      </c>
    </row>
    <row r="98" spans="15:16" x14ac:dyDescent="0.2">
      <c r="O98">
        <v>1</v>
      </c>
    </row>
    <row r="101" spans="15:16" x14ac:dyDescent="0.2">
      <c r="P101">
        <v>1</v>
      </c>
    </row>
    <row r="102" spans="15:16" x14ac:dyDescent="0.2">
      <c r="P102">
        <v>1</v>
      </c>
    </row>
    <row r="103" spans="15:16" x14ac:dyDescent="0.2">
      <c r="P103">
        <v>1</v>
      </c>
    </row>
    <row r="106" spans="15:16" x14ac:dyDescent="0.2">
      <c r="P106">
        <v>1</v>
      </c>
    </row>
    <row r="107" spans="15:16" x14ac:dyDescent="0.2">
      <c r="P107">
        <v>1</v>
      </c>
    </row>
    <row r="108" spans="15:16" x14ac:dyDescent="0.2">
      <c r="P108">
        <v>1</v>
      </c>
    </row>
    <row r="109" spans="15:16" x14ac:dyDescent="0.2">
      <c r="O109">
        <v>1</v>
      </c>
    </row>
    <row r="111" spans="15:16" x14ac:dyDescent="0.2">
      <c r="P111">
        <v>1</v>
      </c>
    </row>
    <row r="112" spans="15:16" x14ac:dyDescent="0.2">
      <c r="O112">
        <v>1</v>
      </c>
    </row>
    <row r="114" spans="15:17" x14ac:dyDescent="0.2">
      <c r="O114" s="3"/>
      <c r="P114" s="3"/>
      <c r="Q114" s="3"/>
    </row>
    <row r="116" spans="15:17" x14ac:dyDescent="0.2">
      <c r="O116">
        <v>1</v>
      </c>
    </row>
    <row r="118" spans="15:17" x14ac:dyDescent="0.2">
      <c r="P118">
        <v>1</v>
      </c>
    </row>
    <row r="119" spans="15:17" x14ac:dyDescent="0.2">
      <c r="P119">
        <v>1</v>
      </c>
    </row>
    <row r="120" spans="15:17" x14ac:dyDescent="0.2">
      <c r="P120">
        <v>1</v>
      </c>
    </row>
    <row r="121" spans="15:17" x14ac:dyDescent="0.2">
      <c r="O121">
        <v>1</v>
      </c>
    </row>
    <row r="122" spans="15:17" x14ac:dyDescent="0.2">
      <c r="P122">
        <v>1</v>
      </c>
    </row>
    <row r="123" spans="15:17" x14ac:dyDescent="0.2">
      <c r="Q123">
        <v>1</v>
      </c>
    </row>
    <row r="124" spans="15:17" x14ac:dyDescent="0.2">
      <c r="O124">
        <v>1</v>
      </c>
    </row>
    <row r="127" spans="15:17" x14ac:dyDescent="0.2">
      <c r="Q127">
        <v>1</v>
      </c>
    </row>
    <row r="128" spans="15:17" x14ac:dyDescent="0.2">
      <c r="P128">
        <v>1</v>
      </c>
    </row>
    <row r="129" spans="15:17" x14ac:dyDescent="0.2">
      <c r="P129">
        <v>1</v>
      </c>
    </row>
    <row r="130" spans="15:17" x14ac:dyDescent="0.2">
      <c r="P130">
        <v>1</v>
      </c>
    </row>
    <row r="131" spans="15:17" x14ac:dyDescent="0.2">
      <c r="P131">
        <v>1</v>
      </c>
    </row>
    <row r="133" spans="15:17" x14ac:dyDescent="0.2">
      <c r="O133">
        <v>1</v>
      </c>
    </row>
    <row r="135" spans="15:17" x14ac:dyDescent="0.2">
      <c r="P135">
        <v>1</v>
      </c>
    </row>
    <row r="136" spans="15:17" x14ac:dyDescent="0.2">
      <c r="P136">
        <v>1</v>
      </c>
    </row>
    <row r="137" spans="15:17" x14ac:dyDescent="0.2">
      <c r="P137">
        <v>1</v>
      </c>
    </row>
    <row r="138" spans="15:17" x14ac:dyDescent="0.2">
      <c r="O138">
        <v>1</v>
      </c>
    </row>
    <row r="140" spans="15:17" x14ac:dyDescent="0.2">
      <c r="O140">
        <v>1</v>
      </c>
    </row>
    <row r="141" spans="15:17" x14ac:dyDescent="0.2">
      <c r="P141">
        <v>1</v>
      </c>
    </row>
    <row r="142" spans="15:17" x14ac:dyDescent="0.2">
      <c r="Q142" t="s">
        <v>15</v>
      </c>
    </row>
    <row r="143" spans="15:17" x14ac:dyDescent="0.2">
      <c r="P143">
        <v>1</v>
      </c>
    </row>
    <row r="146" spans="15:17" x14ac:dyDescent="0.2">
      <c r="Q146" t="s">
        <v>29</v>
      </c>
    </row>
    <row r="147" spans="15:17" x14ac:dyDescent="0.2">
      <c r="P147">
        <v>1</v>
      </c>
    </row>
    <row r="148" spans="15:17" x14ac:dyDescent="0.2">
      <c r="P148">
        <v>1</v>
      </c>
    </row>
    <row r="149" spans="15:17" x14ac:dyDescent="0.2">
      <c r="O149">
        <v>1</v>
      </c>
    </row>
    <row r="151" spans="15:17" x14ac:dyDescent="0.2">
      <c r="P151">
        <v>1</v>
      </c>
    </row>
    <row r="153" spans="15:17" x14ac:dyDescent="0.2">
      <c r="P153">
        <v>1</v>
      </c>
    </row>
    <row r="154" spans="15:17" x14ac:dyDescent="0.2">
      <c r="O154">
        <v>1</v>
      </c>
    </row>
    <row r="156" spans="15:17" x14ac:dyDescent="0.2">
      <c r="O156">
        <v>1</v>
      </c>
    </row>
    <row r="157" spans="15:17" x14ac:dyDescent="0.2">
      <c r="Q157">
        <v>1</v>
      </c>
    </row>
    <row r="158" spans="15:17" x14ac:dyDescent="0.2">
      <c r="P158">
        <v>1</v>
      </c>
    </row>
    <row r="159" spans="15:17" x14ac:dyDescent="0.2">
      <c r="O159">
        <v>1</v>
      </c>
    </row>
    <row r="162" spans="15:17" x14ac:dyDescent="0.2">
      <c r="O162">
        <v>1</v>
      </c>
    </row>
    <row r="163" spans="15:17" x14ac:dyDescent="0.2">
      <c r="O163">
        <v>1</v>
      </c>
    </row>
    <row r="164" spans="15:17" x14ac:dyDescent="0.2">
      <c r="O164">
        <v>1</v>
      </c>
    </row>
    <row r="166" spans="15:17" x14ac:dyDescent="0.2">
      <c r="P166">
        <v>1</v>
      </c>
    </row>
    <row r="167" spans="15:17" x14ac:dyDescent="0.2">
      <c r="O167">
        <v>1</v>
      </c>
    </row>
    <row r="168" spans="15:17" x14ac:dyDescent="0.2">
      <c r="P168">
        <v>1</v>
      </c>
    </row>
    <row r="169" spans="15:17" x14ac:dyDescent="0.2">
      <c r="O169">
        <v>1</v>
      </c>
    </row>
    <row r="170" spans="15:17" x14ac:dyDescent="0.2">
      <c r="O170">
        <v>1</v>
      </c>
    </row>
    <row r="173" spans="15:17" x14ac:dyDescent="0.2">
      <c r="O173" s="3"/>
      <c r="P173" s="3"/>
      <c r="Q173" s="3"/>
    </row>
    <row r="175" spans="15:17" x14ac:dyDescent="0.2">
      <c r="P175">
        <v>1</v>
      </c>
    </row>
    <row r="176" spans="15:17" x14ac:dyDescent="0.2">
      <c r="P176">
        <v>1</v>
      </c>
    </row>
    <row r="177" spans="15:16" x14ac:dyDescent="0.2">
      <c r="P177">
        <v>1</v>
      </c>
    </row>
    <row r="178" spans="15:16" x14ac:dyDescent="0.2">
      <c r="P178">
        <v>1</v>
      </c>
    </row>
    <row r="180" spans="15:16" x14ac:dyDescent="0.2">
      <c r="P180">
        <v>1</v>
      </c>
    </row>
    <row r="181" spans="15:16" x14ac:dyDescent="0.2">
      <c r="P181">
        <v>1</v>
      </c>
    </row>
    <row r="182" spans="15:16" x14ac:dyDescent="0.2">
      <c r="P182">
        <v>1</v>
      </c>
    </row>
    <row r="183" spans="15:16" x14ac:dyDescent="0.2">
      <c r="P183">
        <v>1</v>
      </c>
    </row>
    <row r="184" spans="15:16" x14ac:dyDescent="0.2">
      <c r="P184">
        <v>1</v>
      </c>
    </row>
    <row r="188" spans="15:16" x14ac:dyDescent="0.2">
      <c r="O188">
        <v>1</v>
      </c>
    </row>
    <row r="189" spans="15:16" x14ac:dyDescent="0.2">
      <c r="O189">
        <v>1</v>
      </c>
    </row>
    <row r="190" spans="15:16" x14ac:dyDescent="0.2">
      <c r="O190">
        <v>1</v>
      </c>
    </row>
    <row r="191" spans="15:16" x14ac:dyDescent="0.2">
      <c r="O191">
        <v>1</v>
      </c>
    </row>
    <row r="192" spans="15:16" x14ac:dyDescent="0.2">
      <c r="O192">
        <v>1</v>
      </c>
    </row>
    <row r="193" spans="15:17" x14ac:dyDescent="0.2">
      <c r="P193">
        <v>1</v>
      </c>
    </row>
    <row r="194" spans="15:17" x14ac:dyDescent="0.2">
      <c r="Q194">
        <v>1</v>
      </c>
    </row>
    <row r="195" spans="15:17" x14ac:dyDescent="0.2">
      <c r="P195">
        <v>1</v>
      </c>
    </row>
    <row r="198" spans="15:17" x14ac:dyDescent="0.2">
      <c r="O198">
        <v>1</v>
      </c>
    </row>
    <row r="199" spans="15:17" x14ac:dyDescent="0.2">
      <c r="P199">
        <v>1</v>
      </c>
    </row>
    <row r="201" spans="15:17" x14ac:dyDescent="0.2">
      <c r="O201">
        <v>1</v>
      </c>
    </row>
    <row r="202" spans="15:17" x14ac:dyDescent="0.2">
      <c r="P202">
        <v>1</v>
      </c>
    </row>
    <row r="203" spans="15:17" x14ac:dyDescent="0.2">
      <c r="P203">
        <v>1</v>
      </c>
    </row>
    <row r="204" spans="15:17" x14ac:dyDescent="0.2">
      <c r="P204">
        <v>1</v>
      </c>
    </row>
    <row r="205" spans="15:17" x14ac:dyDescent="0.2">
      <c r="Q205" t="s">
        <v>29</v>
      </c>
    </row>
    <row r="206" spans="15:17" x14ac:dyDescent="0.2">
      <c r="P206">
        <v>1</v>
      </c>
    </row>
    <row r="208" spans="15:17" x14ac:dyDescent="0.2">
      <c r="P208">
        <v>1</v>
      </c>
    </row>
    <row r="209" spans="15:17" x14ac:dyDescent="0.2">
      <c r="P209">
        <v>1</v>
      </c>
    </row>
    <row r="211" spans="15:17" x14ac:dyDescent="0.2">
      <c r="Q211" t="s">
        <v>29</v>
      </c>
    </row>
    <row r="212" spans="15:17" x14ac:dyDescent="0.2">
      <c r="O212">
        <v>1</v>
      </c>
    </row>
    <row r="214" spans="15:17" x14ac:dyDescent="0.2">
      <c r="P214">
        <v>1</v>
      </c>
    </row>
    <row r="215" spans="15:17" x14ac:dyDescent="0.2">
      <c r="P215">
        <v>1</v>
      </c>
    </row>
    <row r="216" spans="15:17" x14ac:dyDescent="0.2">
      <c r="P216">
        <v>1</v>
      </c>
    </row>
    <row r="217" spans="15:17" x14ac:dyDescent="0.2">
      <c r="Q217">
        <v>1</v>
      </c>
    </row>
    <row r="218" spans="15:17" x14ac:dyDescent="0.2">
      <c r="P218">
        <v>1</v>
      </c>
    </row>
    <row r="219" spans="15:17" x14ac:dyDescent="0.2">
      <c r="O219">
        <v>1</v>
      </c>
    </row>
    <row r="220" spans="15:17" x14ac:dyDescent="0.2">
      <c r="O220">
        <v>1</v>
      </c>
    </row>
    <row r="223" spans="15:17" x14ac:dyDescent="0.2">
      <c r="O223">
        <v>1</v>
      </c>
    </row>
    <row r="224" spans="15:17" x14ac:dyDescent="0.2">
      <c r="P224">
        <v>1</v>
      </c>
    </row>
    <row r="225" spans="15:17" x14ac:dyDescent="0.2">
      <c r="O225">
        <v>1</v>
      </c>
    </row>
    <row r="226" spans="15:17" x14ac:dyDescent="0.2">
      <c r="P226">
        <v>1</v>
      </c>
    </row>
    <row r="227" spans="15:17" x14ac:dyDescent="0.2">
      <c r="Q227">
        <v>1</v>
      </c>
    </row>
    <row r="229" spans="15:17" x14ac:dyDescent="0.2">
      <c r="P229">
        <v>1</v>
      </c>
    </row>
    <row r="230" spans="15:17" x14ac:dyDescent="0.2">
      <c r="O230">
        <v>1</v>
      </c>
    </row>
    <row r="231" spans="15:17" x14ac:dyDescent="0.2">
      <c r="P231">
        <v>1</v>
      </c>
    </row>
    <row r="233" spans="15:17" x14ac:dyDescent="0.2">
      <c r="O233">
        <v>1</v>
      </c>
    </row>
    <row r="234" spans="15:17" x14ac:dyDescent="0.2">
      <c r="P234">
        <v>1</v>
      </c>
    </row>
    <row r="237" spans="15:17" x14ac:dyDescent="0.2">
      <c r="P237">
        <v>1</v>
      </c>
    </row>
    <row r="238" spans="15:17" x14ac:dyDescent="0.2">
      <c r="O238">
        <v>1</v>
      </c>
    </row>
    <row r="239" spans="15:17" x14ac:dyDescent="0.2">
      <c r="O239">
        <v>1</v>
      </c>
    </row>
    <row r="241" spans="15:17" x14ac:dyDescent="0.2">
      <c r="O241">
        <v>1</v>
      </c>
    </row>
    <row r="242" spans="15:17" x14ac:dyDescent="0.2">
      <c r="P242">
        <v>1</v>
      </c>
    </row>
    <row r="243" spans="15:17" x14ac:dyDescent="0.2">
      <c r="O243">
        <v>1</v>
      </c>
    </row>
    <row r="244" spans="15:17" x14ac:dyDescent="0.2">
      <c r="P244">
        <v>1</v>
      </c>
    </row>
    <row r="245" spans="15:17" x14ac:dyDescent="0.2">
      <c r="P245">
        <v>1</v>
      </c>
    </row>
    <row r="246" spans="15:17" x14ac:dyDescent="0.2">
      <c r="P246">
        <v>1</v>
      </c>
    </row>
    <row r="247" spans="15:17" x14ac:dyDescent="0.2">
      <c r="Q247" t="s">
        <v>15</v>
      </c>
    </row>
    <row r="249" spans="15:17" x14ac:dyDescent="0.2">
      <c r="O249" s="3"/>
      <c r="P249" s="3"/>
      <c r="Q249" s="3"/>
    </row>
    <row r="251" spans="15:17" x14ac:dyDescent="0.2">
      <c r="P251">
        <v>1</v>
      </c>
    </row>
    <row r="252" spans="15:17" x14ac:dyDescent="0.2">
      <c r="P252">
        <v>1</v>
      </c>
    </row>
    <row r="253" spans="15:17" x14ac:dyDescent="0.2">
      <c r="Q253">
        <v>1</v>
      </c>
    </row>
    <row r="256" spans="15:17" x14ac:dyDescent="0.2">
      <c r="P256">
        <v>1</v>
      </c>
    </row>
    <row r="257" spans="15:17" x14ac:dyDescent="0.2">
      <c r="P257">
        <v>1</v>
      </c>
    </row>
    <row r="258" spans="15:17" x14ac:dyDescent="0.2">
      <c r="O258">
        <v>1</v>
      </c>
    </row>
    <row r="259" spans="15:17" x14ac:dyDescent="0.2">
      <c r="O259">
        <v>1</v>
      </c>
    </row>
    <row r="260" spans="15:17" x14ac:dyDescent="0.2">
      <c r="O260">
        <v>1</v>
      </c>
    </row>
    <row r="261" spans="15:17" x14ac:dyDescent="0.2">
      <c r="O261">
        <v>1</v>
      </c>
    </row>
    <row r="262" spans="15:17" x14ac:dyDescent="0.2">
      <c r="O262">
        <v>1</v>
      </c>
    </row>
    <row r="263" spans="15:17" x14ac:dyDescent="0.2">
      <c r="Q263">
        <v>1</v>
      </c>
    </row>
    <row r="265" spans="15:17" x14ac:dyDescent="0.2">
      <c r="Q265" t="s">
        <v>42</v>
      </c>
    </row>
    <row r="266" spans="15:17" x14ac:dyDescent="0.2">
      <c r="O266">
        <v>1</v>
      </c>
    </row>
    <row r="267" spans="15:17" x14ac:dyDescent="0.2">
      <c r="P267">
        <v>1</v>
      </c>
    </row>
    <row r="268" spans="15:17" x14ac:dyDescent="0.2">
      <c r="Q268">
        <v>1</v>
      </c>
    </row>
    <row r="269" spans="15:17" x14ac:dyDescent="0.2">
      <c r="Q269" t="s">
        <v>42</v>
      </c>
    </row>
    <row r="270" spans="15:17" x14ac:dyDescent="0.2">
      <c r="O270">
        <v>1</v>
      </c>
    </row>
    <row r="271" spans="15:17" x14ac:dyDescent="0.2">
      <c r="P271">
        <v>1</v>
      </c>
    </row>
    <row r="272" spans="15:17" x14ac:dyDescent="0.2">
      <c r="P272">
        <v>1</v>
      </c>
    </row>
    <row r="274" spans="15:17" x14ac:dyDescent="0.2">
      <c r="P274">
        <v>1</v>
      </c>
    </row>
    <row r="275" spans="15:17" x14ac:dyDescent="0.2">
      <c r="Q275" t="s">
        <v>42</v>
      </c>
    </row>
    <row r="277" spans="15:17" x14ac:dyDescent="0.2">
      <c r="P277">
        <v>1</v>
      </c>
    </row>
    <row r="278" spans="15:17" x14ac:dyDescent="0.2">
      <c r="Q278" t="s">
        <v>42</v>
      </c>
    </row>
    <row r="279" spans="15:17" x14ac:dyDescent="0.2">
      <c r="P279">
        <v>1</v>
      </c>
    </row>
    <row r="281" spans="15:17" x14ac:dyDescent="0.2">
      <c r="O281">
        <v>1</v>
      </c>
    </row>
    <row r="282" spans="15:17" x14ac:dyDescent="0.2">
      <c r="P282">
        <v>1</v>
      </c>
    </row>
    <row r="284" spans="15:17" x14ac:dyDescent="0.2">
      <c r="Q284" t="s">
        <v>42</v>
      </c>
    </row>
    <row r="285" spans="15:17" x14ac:dyDescent="0.2">
      <c r="O285">
        <v>1</v>
      </c>
    </row>
    <row r="286" spans="15:17" x14ac:dyDescent="0.2">
      <c r="P286">
        <v>1</v>
      </c>
    </row>
    <row r="287" spans="15:17" x14ac:dyDescent="0.2">
      <c r="P287">
        <v>1</v>
      </c>
    </row>
    <row r="290" spans="15:17" x14ac:dyDescent="0.2">
      <c r="P290">
        <v>1</v>
      </c>
    </row>
    <row r="291" spans="15:17" x14ac:dyDescent="0.2">
      <c r="P291">
        <v>1</v>
      </c>
    </row>
    <row r="292" spans="15:17" x14ac:dyDescent="0.2">
      <c r="Q292" t="s">
        <v>42</v>
      </c>
    </row>
    <row r="293" spans="15:17" x14ac:dyDescent="0.2">
      <c r="P293">
        <v>1</v>
      </c>
    </row>
    <row r="294" spans="15:17" x14ac:dyDescent="0.2">
      <c r="P294">
        <v>1</v>
      </c>
    </row>
    <row r="295" spans="15:17" x14ac:dyDescent="0.2">
      <c r="P295">
        <v>1</v>
      </c>
    </row>
    <row r="296" spans="15:17" x14ac:dyDescent="0.2">
      <c r="P296">
        <v>1</v>
      </c>
    </row>
    <row r="297" spans="15:17" x14ac:dyDescent="0.2">
      <c r="O297">
        <v>1</v>
      </c>
    </row>
    <row r="298" spans="15:17" x14ac:dyDescent="0.2">
      <c r="O298">
        <v>1</v>
      </c>
    </row>
    <row r="301" spans="15:17" x14ac:dyDescent="0.2">
      <c r="P301">
        <v>1</v>
      </c>
    </row>
    <row r="302" spans="15:17" x14ac:dyDescent="0.2">
      <c r="P302">
        <v>1</v>
      </c>
    </row>
    <row r="303" spans="15:17" x14ac:dyDescent="0.2">
      <c r="P303">
        <v>1</v>
      </c>
    </row>
    <row r="304" spans="15:17" x14ac:dyDescent="0.2">
      <c r="Q304">
        <v>1</v>
      </c>
    </row>
    <row r="305" spans="15:17" x14ac:dyDescent="0.2">
      <c r="P305">
        <v>1</v>
      </c>
    </row>
    <row r="306" spans="15:17" x14ac:dyDescent="0.2">
      <c r="O306">
        <v>1</v>
      </c>
    </row>
    <row r="309" spans="15:17" x14ac:dyDescent="0.2">
      <c r="Q309">
        <v>1</v>
      </c>
    </row>
    <row r="311" spans="15:17" x14ac:dyDescent="0.2">
      <c r="P311">
        <v>1</v>
      </c>
    </row>
    <row r="312" spans="15:17" x14ac:dyDescent="0.2">
      <c r="P312">
        <v>1</v>
      </c>
    </row>
    <row r="313" spans="15:17" x14ac:dyDescent="0.2">
      <c r="P313">
        <v>1</v>
      </c>
    </row>
    <row r="314" spans="15:17" x14ac:dyDescent="0.2">
      <c r="P314">
        <v>1</v>
      </c>
    </row>
    <row r="315" spans="15:17" x14ac:dyDescent="0.2">
      <c r="P315">
        <v>1</v>
      </c>
    </row>
    <row r="316" spans="15:17" x14ac:dyDescent="0.2">
      <c r="P316">
        <v>1</v>
      </c>
    </row>
    <row r="317" spans="15:17" x14ac:dyDescent="0.2">
      <c r="P317">
        <v>1</v>
      </c>
    </row>
    <row r="318" spans="15:17" x14ac:dyDescent="0.2">
      <c r="P318">
        <v>1</v>
      </c>
    </row>
    <row r="319" spans="15:17" x14ac:dyDescent="0.2">
      <c r="P319">
        <v>1</v>
      </c>
    </row>
    <row r="320" spans="15:17" x14ac:dyDescent="0.2">
      <c r="P320">
        <v>1</v>
      </c>
    </row>
    <row r="321" spans="15:17" x14ac:dyDescent="0.2">
      <c r="P321">
        <v>1</v>
      </c>
    </row>
    <row r="323" spans="15:17" x14ac:dyDescent="0.2">
      <c r="O323" s="3"/>
      <c r="P323" s="3"/>
      <c r="Q323" s="3"/>
    </row>
    <row r="325" spans="15:17" x14ac:dyDescent="0.2">
      <c r="Q325">
        <v>1</v>
      </c>
    </row>
    <row r="326" spans="15:17" x14ac:dyDescent="0.2">
      <c r="P326">
        <v>1</v>
      </c>
    </row>
    <row r="327" spans="15:17" x14ac:dyDescent="0.2">
      <c r="P327">
        <v>1</v>
      </c>
    </row>
    <row r="328" spans="15:17" x14ac:dyDescent="0.2">
      <c r="P328">
        <v>1</v>
      </c>
    </row>
    <row r="331" spans="15:17" x14ac:dyDescent="0.2">
      <c r="O331">
        <v>1</v>
      </c>
    </row>
    <row r="332" spans="15:17" x14ac:dyDescent="0.2">
      <c r="P332">
        <v>1</v>
      </c>
    </row>
    <row r="333" spans="15:17" x14ac:dyDescent="0.2">
      <c r="P333">
        <v>1</v>
      </c>
    </row>
    <row r="336" spans="15:17" x14ac:dyDescent="0.2">
      <c r="P336">
        <v>1</v>
      </c>
    </row>
    <row r="337" spans="15:17" x14ac:dyDescent="0.2">
      <c r="P337">
        <v>1</v>
      </c>
    </row>
    <row r="338" spans="15:17" x14ac:dyDescent="0.2">
      <c r="P338">
        <v>1</v>
      </c>
    </row>
    <row r="339" spans="15:17" x14ac:dyDescent="0.2">
      <c r="P339">
        <v>1</v>
      </c>
    </row>
    <row r="340" spans="15:17" x14ac:dyDescent="0.2">
      <c r="P340">
        <v>1</v>
      </c>
    </row>
    <row r="341" spans="15:17" x14ac:dyDescent="0.2">
      <c r="Q341" t="s">
        <v>42</v>
      </c>
    </row>
    <row r="342" spans="15:17" x14ac:dyDescent="0.2">
      <c r="P342">
        <v>1</v>
      </c>
    </row>
    <row r="343" spans="15:17" x14ac:dyDescent="0.2">
      <c r="P343">
        <v>1</v>
      </c>
    </row>
    <row r="345" spans="15:17" x14ac:dyDescent="0.2">
      <c r="P345">
        <v>1</v>
      </c>
    </row>
    <row r="346" spans="15:17" x14ac:dyDescent="0.2">
      <c r="Q346">
        <v>1</v>
      </c>
    </row>
    <row r="347" spans="15:17" x14ac:dyDescent="0.2">
      <c r="P347">
        <v>1</v>
      </c>
    </row>
    <row r="348" spans="15:17" x14ac:dyDescent="0.2">
      <c r="O348">
        <v>1</v>
      </c>
    </row>
    <row r="349" spans="15:17" x14ac:dyDescent="0.2">
      <c r="Q349">
        <v>1</v>
      </c>
    </row>
    <row r="350" spans="15:17" x14ac:dyDescent="0.2">
      <c r="Q350">
        <v>1</v>
      </c>
    </row>
    <row r="351" spans="15:17" x14ac:dyDescent="0.2">
      <c r="P351">
        <v>1</v>
      </c>
    </row>
    <row r="355" spans="15:17" x14ac:dyDescent="0.2">
      <c r="Q355">
        <v>1</v>
      </c>
    </row>
    <row r="359" spans="15:17" x14ac:dyDescent="0.2">
      <c r="O359" s="3"/>
      <c r="P359" s="3"/>
      <c r="Q359" s="3"/>
    </row>
    <row r="365" spans="15:17" x14ac:dyDescent="0.2">
      <c r="Q365">
        <v>1</v>
      </c>
    </row>
    <row r="366" spans="15:17" x14ac:dyDescent="0.2">
      <c r="P366">
        <v>1</v>
      </c>
    </row>
    <row r="368" spans="15:17" x14ac:dyDescent="0.2">
      <c r="O368">
        <v>1</v>
      </c>
    </row>
    <row r="369" spans="15:17" x14ac:dyDescent="0.2">
      <c r="P369">
        <v>1</v>
      </c>
    </row>
    <row r="372" spans="15:17" x14ac:dyDescent="0.2">
      <c r="P372">
        <v>1</v>
      </c>
    </row>
    <row r="373" spans="15:17" x14ac:dyDescent="0.2">
      <c r="P373">
        <v>1</v>
      </c>
    </row>
    <row r="375" spans="15:17" x14ac:dyDescent="0.2">
      <c r="P375">
        <v>1</v>
      </c>
    </row>
    <row r="381" spans="15:17" x14ac:dyDescent="0.2">
      <c r="O381" s="3"/>
      <c r="P381" s="3"/>
      <c r="Q381" s="3"/>
    </row>
    <row r="384" spans="15:17" x14ac:dyDescent="0.2">
      <c r="P384">
        <v>1</v>
      </c>
    </row>
    <row r="386" spans="15:17" x14ac:dyDescent="0.2">
      <c r="P386">
        <v>1</v>
      </c>
    </row>
    <row r="388" spans="15:17" x14ac:dyDescent="0.2">
      <c r="Q388" t="s">
        <v>42</v>
      </c>
    </row>
    <row r="389" spans="15:17" x14ac:dyDescent="0.2">
      <c r="O389">
        <v>1</v>
      </c>
    </row>
    <row r="398" spans="15:17" x14ac:dyDescent="0.2">
      <c r="O398" s="3"/>
      <c r="P398" s="3"/>
      <c r="Q398" s="3"/>
    </row>
    <row r="399" spans="15:17" x14ac:dyDescent="0.2">
      <c r="O399">
        <f>SUM(O18:O398)</f>
        <v>63</v>
      </c>
      <c r="P399">
        <f>SUM(P18:P385)</f>
        <v>142</v>
      </c>
      <c r="Q399">
        <f>SUM(Q18:Q398)</f>
        <v>21</v>
      </c>
    </row>
  </sheetData>
  <autoFilter ref="O17:Q408"/>
  <phoneticPr fontId="5" type="noConversion"/>
  <pageMargins left="0.75" right="0.75" top="1" bottom="1" header="0.5" footer="0.5"/>
  <pageSetup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  Rosling</dc:creator>
  <cp:lastModifiedBy>Amanda Warlick</cp:lastModifiedBy>
  <cp:lastPrinted>2012-08-30T20:35:39Z</cp:lastPrinted>
  <dcterms:created xsi:type="dcterms:W3CDTF">2012-07-04T22:09:38Z</dcterms:created>
  <dcterms:modified xsi:type="dcterms:W3CDTF">2018-06-04T22:44:14Z</dcterms:modified>
</cp:coreProperties>
</file>